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9BAC275C-6144-4DB8-B23D-30256F9B82E2}" xr6:coauthVersionLast="36" xr6:coauthVersionMax="36" xr10:uidLastSave="{00000000-0000-0000-0000-000000000000}"/>
  <bookViews>
    <workbookView xWindow="0" yWindow="0" windowWidth="19200" windowHeight="6930" tabRatio="886" xr2:uid="{00000000-000D-0000-FFFF-FFFF00000000}"/>
  </bookViews>
  <sheets>
    <sheet name="ANEXA 1" sheetId="3" r:id="rId1"/>
    <sheet name="ANEXA 2" sheetId="2" r:id="rId2"/>
    <sheet name="ANEXA 5" sheetId="5" r:id="rId3"/>
    <sheet name="ANEXA 6" sheetId="6" r:id="rId4"/>
    <sheet name="ANEXA 7" sheetId="7" r:id="rId5"/>
    <sheet name="ANEXA 8" sheetId="8" r:id="rId6"/>
    <sheet name="ANEXA 9" sheetId="9" r:id="rId7"/>
    <sheet name="ANEXA 10" sheetId="10" r:id="rId8"/>
    <sheet name="ANEXA 11" sheetId="11" r:id="rId9"/>
    <sheet name="ANEXA 12" sheetId="12" r:id="rId10"/>
    <sheet name="ANEXA 13" sheetId="13" r:id="rId11"/>
    <sheet name="ANEXA 16" sheetId="14" r:id="rId12"/>
  </sheets>
  <calcPr calcId="162913"/>
</workbook>
</file>

<file path=xl/calcChain.xml><?xml version="1.0" encoding="utf-8"?>
<calcChain xmlns="http://schemas.openxmlformats.org/spreadsheetml/2006/main">
  <c r="E60" i="14" l="1"/>
  <c r="E113" i="14"/>
  <c r="E376" i="14"/>
  <c r="E426" i="14"/>
  <c r="E585" i="14"/>
  <c r="E719" i="14"/>
  <c r="E883" i="14"/>
  <c r="E902" i="14"/>
  <c r="E1061" i="14"/>
  <c r="E1136" i="14"/>
  <c r="E1213" i="14"/>
  <c r="E1216" i="14"/>
  <c r="E1217" i="14"/>
  <c r="E1240" i="14"/>
  <c r="E1246" i="14"/>
  <c r="E1258" i="14"/>
  <c r="E1260" i="14"/>
  <c r="E1265" i="14"/>
  <c r="E1267" i="14"/>
  <c r="E1280" i="14"/>
  <c r="E1281" i="14"/>
  <c r="E1285" i="14"/>
  <c r="E1287" i="14"/>
  <c r="E1289" i="14"/>
  <c r="E1290" i="14"/>
  <c r="E1378" i="14"/>
  <c r="E1411" i="14"/>
  <c r="E1463" i="14"/>
  <c r="E1472" i="14"/>
  <c r="E1515" i="14"/>
  <c r="E1517" i="14"/>
  <c r="E1519" i="14"/>
  <c r="E1520" i="14"/>
  <c r="E1527" i="14"/>
  <c r="E1528" i="14"/>
  <c r="E1529" i="14"/>
  <c r="E1532" i="14"/>
  <c r="E1536" i="14"/>
  <c r="E1541" i="14"/>
  <c r="E1556" i="14"/>
  <c r="E1605" i="14"/>
  <c r="E1609" i="14"/>
  <c r="E1610" i="14"/>
  <c r="E1611" i="14"/>
  <c r="E1613" i="14"/>
  <c r="E1614" i="14"/>
  <c r="E1615" i="14"/>
  <c r="E1626" i="14"/>
  <c r="E1630" i="14"/>
  <c r="E1806" i="14"/>
  <c r="E1859" i="14"/>
  <c r="E1897" i="14"/>
  <c r="E1919" i="14"/>
  <c r="E1958" i="14"/>
  <c r="E1971" i="14"/>
  <c r="E2069" i="14"/>
  <c r="E2105" i="14"/>
  <c r="E2321" i="14"/>
  <c r="E2332" i="14"/>
  <c r="E2381" i="14"/>
  <c r="E2400" i="14"/>
  <c r="E2411" i="14"/>
  <c r="E2424" i="14"/>
  <c r="E2444" i="14"/>
  <c r="E2456" i="14"/>
  <c r="E2461" i="14"/>
  <c r="E2466" i="14"/>
  <c r="E2488" i="14"/>
  <c r="E2498" i="14"/>
  <c r="E2507" i="14"/>
  <c r="E2525" i="14"/>
  <c r="E2550" i="14"/>
  <c r="E2573" i="14"/>
  <c r="E2704" i="14"/>
  <c r="E2745" i="14"/>
  <c r="E2814" i="14"/>
  <c r="E2826" i="14"/>
  <c r="E2875" i="14"/>
  <c r="E2886" i="14"/>
  <c r="E3165" i="14"/>
  <c r="E3171" i="14"/>
  <c r="E3245" i="14" s="1"/>
  <c r="E3172" i="14"/>
  <c r="E3360" i="14"/>
  <c r="E3370" i="14"/>
  <c r="E3401" i="14"/>
  <c r="E3402" i="14"/>
  <c r="E3426" i="14"/>
  <c r="E3438" i="14"/>
  <c r="E3439" i="14" s="1"/>
  <c r="E3483" i="14"/>
  <c r="E3508" i="14"/>
  <c r="E3630" i="14"/>
  <c r="E3650" i="14"/>
  <c r="E3661" i="14"/>
  <c r="E3862" i="14"/>
  <c r="E4481" i="14"/>
  <c r="C19" i="13" l="1"/>
  <c r="E24" i="12" l="1"/>
  <c r="C26" i="12"/>
  <c r="C576" i="12"/>
  <c r="A14" i="11" l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C61" i="11"/>
  <c r="D61" i="11"/>
  <c r="D63" i="11" s="1"/>
  <c r="E61" i="11"/>
  <c r="F61" i="11"/>
  <c r="G61" i="11"/>
  <c r="H61" i="11"/>
  <c r="I61" i="11"/>
  <c r="J61" i="11"/>
  <c r="K61" i="11"/>
  <c r="L61" i="11"/>
  <c r="M61" i="11"/>
  <c r="N61" i="11"/>
  <c r="D400" i="11"/>
  <c r="A13" i="10" l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C63" i="10"/>
  <c r="A13" i="9" l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C63" i="9"/>
  <c r="A14" i="8" l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C64" i="8"/>
  <c r="A14" i="7" l="1"/>
  <c r="A15" i="7"/>
  <c r="A16" i="7"/>
  <c r="A17" i="7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C61" i="7"/>
  <c r="D63" i="7" s="1"/>
  <c r="D61" i="7"/>
  <c r="E61" i="7"/>
  <c r="F61" i="7"/>
  <c r="G61" i="7"/>
  <c r="H61" i="7"/>
  <c r="I61" i="7"/>
  <c r="J61" i="7"/>
  <c r="K61" i="7"/>
  <c r="L61" i="7"/>
  <c r="M61" i="7"/>
  <c r="N61" i="7"/>
  <c r="D401" i="7"/>
  <c r="A13" i="6" l="1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C63" i="6"/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C63" i="5"/>
  <c r="A13" i="3" l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C60" i="3"/>
  <c r="D60" i="3"/>
  <c r="D62" i="3" s="1"/>
  <c r="E60" i="3"/>
  <c r="F60" i="3"/>
  <c r="G60" i="3"/>
  <c r="H60" i="3"/>
  <c r="I60" i="3"/>
  <c r="J60" i="3"/>
  <c r="K60" i="3"/>
  <c r="L60" i="3"/>
  <c r="M60" i="3"/>
  <c r="N60" i="3"/>
  <c r="D163" i="3"/>
  <c r="D177" i="3"/>
  <c r="D261" i="3"/>
  <c r="D401" i="3"/>
  <c r="D554" i="3"/>
  <c r="D628" i="3"/>
  <c r="D642" i="3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C63" i="2" l="1"/>
</calcChain>
</file>

<file path=xl/sharedStrings.xml><?xml version="1.0" encoding="utf-8"?>
<sst xmlns="http://schemas.openxmlformats.org/spreadsheetml/2006/main" count="27730" uniqueCount="3187">
  <si>
    <t xml:space="preserve">la normele metodologice  </t>
  </si>
  <si>
    <r>
      <t xml:space="preserve">Denumirea partidului politic:   </t>
    </r>
    <r>
      <rPr>
        <b/>
        <sz val="13"/>
        <color rgb="FF000000"/>
        <rFont val="Arial"/>
        <family val="2"/>
      </rPr>
      <t>PARTIDUL MIŞCAREA POPULARĂ</t>
    </r>
  </si>
  <si>
    <t>Sediul partidului politic:   Bucureşti, str. Dr. Nicolae Iorga nr.11, sector 1  Tel. (0734) 850-822, Email: secretariatpmp@gmail.com</t>
  </si>
  <si>
    <t>Nr. crt.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</si>
  <si>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</si>
  <si>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</si>
  <si>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</si>
  <si>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</si>
  <si>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</si>
  <si>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</si>
  <si>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</si>
  <si>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</si>
  <si>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</si>
  <si>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BUCURESTI SECTOR 1</t>
  </si>
  <si>
    <t>BUCURESTI SECTOR 2</t>
  </si>
  <si>
    <t>BUCURESTI SECTOR 3</t>
  </si>
  <si>
    <t>BUCURESTI SECTOR 4</t>
  </si>
  <si>
    <t>BUCURESTI SECTOR 5</t>
  </si>
  <si>
    <t>BUCURESTI SECTOR 6</t>
  </si>
  <si>
    <t>BUZAU</t>
  </si>
  <si>
    <t>CALARASI</t>
  </si>
  <si>
    <t>CARAS-SEVERIN</t>
  </si>
  <si>
    <t>CLUJ</t>
  </si>
  <si>
    <t>CONSTANTA</t>
  </si>
  <si>
    <t>COVASNA</t>
  </si>
  <si>
    <t>DIMBOVITA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</si>
  <si>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</si>
  <si>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</si>
  <si>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</si>
  <si>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</si>
  <si>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</si>
  <si>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</si>
  <si>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</si>
  <si>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</si>
  <si>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</si>
  <si>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</si>
  <si>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</si>
  <si>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</si>
  <si>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</si>
  <si>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</si>
  <si>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</si>
  <si>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</si>
  <si>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</si>
  <si>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</si>
  <si>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</si>
  <si>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</si>
  <si>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</si>
  <si>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</si>
  <si>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</si>
  <si>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</si>
  <si>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</si>
  <si>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Cuantumul total</t>
  </si>
  <si>
    <t>Numele şi prenumele reprezentantului legal</t>
  </si>
  <si>
    <t>Semnătura</t>
  </si>
  <si>
    <t>Data întocmirii</t>
  </si>
  <si>
    <t>Numele și prenumele 
reprezentantului legal</t>
  </si>
  <si>
    <t>REMETAN FLORIN</t>
  </si>
  <si>
    <t>ANEXA Nr. 2</t>
  </si>
  <si>
    <t xml:space="preserve">     Lista membrilor de partid care au plătit în anul 2017 cotizaţii a căror valoare însumată depăşeşte </t>
  </si>
  <si>
    <t xml:space="preserve">baremul de 10 salarii de bază minime brute pe ţară  </t>
  </si>
  <si>
    <t>Organizaţia/Filiala judeţeană care a încasat cotizaţia1</t>
  </si>
  <si>
    <t>Numele</t>
  </si>
  <si>
    <t>Prenumele</t>
  </si>
  <si>
    <t>Cetăţenia</t>
  </si>
  <si>
    <t>Valoarea cotizaţiei</t>
  </si>
  <si>
    <t>Data la care a fost plătită cotizaţia</t>
  </si>
  <si>
    <r>
      <t>1</t>
    </r>
    <r>
      <rPr>
        <sz val="13"/>
        <color rgb="FF000000"/>
        <rFont val="Arial"/>
        <family val="2"/>
      </rPr>
      <t xml:space="preserve"> În cazul în care există membri care nu au plătit cotizaţii doar într-o organizaţie/filială şi valoarea totală a acestora </t>
    </r>
  </si>
  <si>
    <t xml:space="preserve">depăşeşte 10 salarii de bază minime brute pe ţară, se vor înscrie toate organizaţiile/filialele unde s-au încasat cotizaţii de </t>
  </si>
  <si>
    <t xml:space="preserve">la respectivii membri.  </t>
  </si>
  <si>
    <t>Partidul Miscarea Populara</t>
  </si>
  <si>
    <t>Filiala Judetului: Arad</t>
  </si>
  <si>
    <t>Sediul partidului politic Bucuresti</t>
  </si>
  <si>
    <t>Organizatia / Filiala judeteana care a incasat cotizatia *1)</t>
  </si>
  <si>
    <t>Cetatenia</t>
  </si>
  <si>
    <t>Valoarea cotizatiei</t>
  </si>
  <si>
    <t>Data la care a fost platita cotizatia</t>
  </si>
  <si>
    <t>BULF CORNEL CATALIN</t>
  </si>
  <si>
    <t>24,03,2018</t>
  </si>
  <si>
    <t>Filiala Judetului: ARGES</t>
  </si>
  <si>
    <t>Sediul partidului politic PITESTI,STR.SF.VINERI,NR.49</t>
  </si>
  <si>
    <t>X</t>
  </si>
  <si>
    <t>Filiala Judetului: …BIHOR...............</t>
  </si>
  <si>
    <t>Covaciu Severica Rodica</t>
  </si>
  <si>
    <t>27.03.2018</t>
  </si>
  <si>
    <t>Sediul partidului politic .....................................................</t>
  </si>
  <si>
    <t>26.03.2018</t>
  </si>
  <si>
    <t>Filiala Judetului: Bistrita-Nasaud</t>
  </si>
  <si>
    <t>Sediul partidului politic: Strada Gheorghe Sincai, nr.16, Bistrita</t>
  </si>
  <si>
    <t xml:space="preserve">0 lei  </t>
  </si>
  <si>
    <t>Simionca Ionut</t>
  </si>
  <si>
    <t>10.05.2017</t>
  </si>
  <si>
    <t>Judele Radu</t>
  </si>
  <si>
    <t>Filiala Judetului: Botosani</t>
  </si>
  <si>
    <t>Sediul partidului politic Botosani</t>
  </si>
  <si>
    <t>-</t>
  </si>
  <si>
    <t>BRĂILA</t>
  </si>
  <si>
    <t>BOTEA VIOREL</t>
  </si>
  <si>
    <t>28.03.2018</t>
  </si>
  <si>
    <t>Filiala Judetului: BRĂILA</t>
  </si>
  <si>
    <t>Sediul partidului politicl: BRĂILA, STR. MIHAI EMINESCU, NR.33-35</t>
  </si>
  <si>
    <t>29.03.2017</t>
  </si>
  <si>
    <t>MIHAI COSTEL</t>
  </si>
  <si>
    <t>Organizatia Judetului: BRASOV</t>
  </si>
  <si>
    <t>Sediul partidului politic str. Nicolae Iorga nr.11 Bucuresti</t>
  </si>
  <si>
    <t>MOCANU ADRIAN</t>
  </si>
  <si>
    <t>Filiala Judetului: ............................................</t>
  </si>
  <si>
    <t>Sefer Cristian George</t>
  </si>
  <si>
    <t>Filiala Judetului: Calarasi</t>
  </si>
  <si>
    <t>Sediul partidului politic: Calarasi, str. Bucuresti nr. 50, jud Calarasi</t>
  </si>
  <si>
    <t>TABUGAN ION</t>
  </si>
  <si>
    <t>20.03.2018</t>
  </si>
  <si>
    <t xml:space="preserve">Filiala Judetului: </t>
  </si>
  <si>
    <t xml:space="preserve">Sediul partidului politic </t>
  </si>
  <si>
    <t>PARTIDUL MISCAREA POPULARA</t>
  </si>
  <si>
    <t>LUNGU Cristian Vasile</t>
  </si>
  <si>
    <t>22.03.2018</t>
  </si>
  <si>
    <t>Sediul partidului politic</t>
  </si>
  <si>
    <t>Cluj-Napoca, Eroilor, nr. 2</t>
  </si>
  <si>
    <t>PALAZ CLAUDIU-IORGA</t>
  </si>
  <si>
    <t>Filiala Judetului: CONSTANTA</t>
  </si>
  <si>
    <t>Sediul partidului politic Bucuresti,sect.1, Str.Nicolae Iorga nr.11</t>
  </si>
  <si>
    <t>DAMBOVITA</t>
  </si>
  <si>
    <t>NITU LILIANA</t>
  </si>
  <si>
    <t>TARGOVISTE, B-dul UNIRII nr. 44, parter</t>
  </si>
  <si>
    <t>28.03.2017</t>
  </si>
  <si>
    <t>CRAIOVA</t>
  </si>
  <si>
    <t>PALOIU DAN</t>
  </si>
  <si>
    <t>0(ZERO)</t>
  </si>
  <si>
    <t>Sediul partidului politic: Galati, Jud. Galati, Str. Basarabiei 143, bl.N3A, tr.5, parter</t>
  </si>
  <si>
    <t>Galati</t>
  </si>
  <si>
    <t>Catalin Cristache</t>
  </si>
  <si>
    <t>20.04.2018</t>
  </si>
  <si>
    <t>Filiala Judetului: Galati</t>
  </si>
  <si>
    <t>Filiala judeteana care a incasat cotizatia *1)</t>
  </si>
  <si>
    <t>Gorj</t>
  </si>
  <si>
    <t>Davițoiu Nicolae</t>
  </si>
  <si>
    <t>18.04.2018</t>
  </si>
  <si>
    <t>Sediu: Tg-Jiu, strada 14 Octombrie nr. 77</t>
  </si>
  <si>
    <t>0,00</t>
  </si>
  <si>
    <t>23.10.2017</t>
  </si>
  <si>
    <t>x</t>
  </si>
  <si>
    <t>POPA CONSTANTIN</t>
  </si>
  <si>
    <t>Sediul: CEJ-PMP-HR</t>
  </si>
  <si>
    <t>Hunedoara</t>
  </si>
  <si>
    <t>Brate Mihaela Doina</t>
  </si>
  <si>
    <t>Filiala Judetului: Hunedoara</t>
  </si>
  <si>
    <t>PERICLI NICU</t>
  </si>
  <si>
    <t>28,03,2018</t>
  </si>
  <si>
    <t>Filiala Judetului: IALOMITA</t>
  </si>
  <si>
    <t>Sediul partidului politic : SLOBOZIA</t>
  </si>
  <si>
    <t>nu este cazul</t>
  </si>
  <si>
    <t>Filiala Judetului: ....IASI........................................</t>
  </si>
  <si>
    <t xml:space="preserve">MOVILA PETRU </t>
  </si>
  <si>
    <t>TUDORACHE RIZIA</t>
  </si>
  <si>
    <t>Filiala Judetului: ILFOV</t>
  </si>
  <si>
    <t xml:space="preserve">MARAMURES, BAIA MARE , PIATA LIBERTATII, NUMĂRUL 15 </t>
  </si>
  <si>
    <t>MORAR LUCIAN I. TITUS</t>
  </si>
  <si>
    <t>ROSCA EMANOIL RAZVAN</t>
  </si>
  <si>
    <t>Filiala Judetului: MEHEDINTI</t>
  </si>
  <si>
    <t>Sediul partidului politic  DR. TR. SEVERIN, STR. UNIRII, NR. 82, BL. C1, PARTER</t>
  </si>
  <si>
    <t>PASCAN MARIUS</t>
  </si>
  <si>
    <t>24.03.2018</t>
  </si>
  <si>
    <t>GAVRILESCU BOGDAN</t>
  </si>
  <si>
    <r>
      <t xml:space="preserve">Filiala Judetului: </t>
    </r>
    <r>
      <rPr>
        <b/>
        <sz val="11"/>
        <color theme="1"/>
        <rFont val="Calibri"/>
        <family val="2"/>
        <scheme val="minor"/>
      </rPr>
      <t>NEAMT</t>
    </r>
  </si>
  <si>
    <r>
      <t xml:space="preserve">Sediul partidului politic: </t>
    </r>
    <r>
      <rPr>
        <b/>
        <sz val="11"/>
        <color theme="1"/>
        <rFont val="Calibri"/>
        <family val="2"/>
        <scheme val="minor"/>
      </rPr>
      <t>Str. Stefan Cel Mare, nr. 16, Piatra Neamt, judetul Neamt</t>
    </r>
  </si>
  <si>
    <t xml:space="preserve">SLATINA </t>
  </si>
  <si>
    <t>Bozianu Nicoleta Catalina</t>
  </si>
  <si>
    <t>Filiala Judetului: Prahova</t>
  </si>
  <si>
    <t>Sediul partidului politic   Ploiesti, str. Piata Victoriei, nr.1, bl CC, SUD, Parter</t>
  </si>
  <si>
    <t>Sediul: Jud. Salaj, Mun.Zalau, str.Unirii nr.1, Hotel Porolissum</t>
  </si>
  <si>
    <t>Popan Adrian-Alexandru</t>
  </si>
  <si>
    <t>Filiala Judetului: Salaj</t>
  </si>
  <si>
    <t xml:space="preserve">Talpos Iustin </t>
  </si>
  <si>
    <r>
      <t xml:space="preserve">Filiala Judetului: </t>
    </r>
    <r>
      <rPr>
        <b/>
        <i/>
        <sz val="11"/>
        <color theme="1"/>
        <rFont val="Calibri"/>
        <family val="2"/>
        <scheme val="minor"/>
      </rPr>
      <t xml:space="preserve"> SIBIU</t>
    </r>
  </si>
  <si>
    <t>Hohr Ingrid Sofia</t>
  </si>
  <si>
    <r>
      <t xml:space="preserve">Sediul partidului politic : </t>
    </r>
    <r>
      <rPr>
        <b/>
        <i/>
        <sz val="11"/>
        <color theme="1"/>
        <rFont val="Calibri"/>
        <family val="2"/>
        <scheme val="minor"/>
      </rPr>
      <t>SIBIU ,  Str.ARHIVELOR nr.2</t>
    </r>
  </si>
  <si>
    <t>Filiala Judetului: SUCEAVA</t>
  </si>
  <si>
    <t>Sediul partidului politic BUCURESTI, STR. NICOLAE IORGA NR. 11</t>
  </si>
  <si>
    <t xml:space="preserve"> ANDRONACHE MARIAN</t>
  </si>
  <si>
    <t>Teleorman</t>
  </si>
  <si>
    <t>Adrian Florescu</t>
  </si>
  <si>
    <t>03.02.2018</t>
  </si>
  <si>
    <t xml:space="preserve"> -</t>
  </si>
  <si>
    <t>VASILE ALECSANDRI NR.1 TIMISOARA, JUD. TIMIS</t>
  </si>
  <si>
    <t>SAMARTINEAN CORNEL</t>
  </si>
  <si>
    <t>Filiala Judetului: TIMIS</t>
  </si>
  <si>
    <t>Sediul partidului politic:</t>
  </si>
  <si>
    <t>TARHON VICTOR</t>
  </si>
  <si>
    <t>Filiala Judetului: Tulcea</t>
  </si>
  <si>
    <t>Sediul partidului politic Tulcea, str. Mahmudiei, nr. 8A</t>
  </si>
  <si>
    <t>Sediul: Str. GENERAL MAGHERU NR.23, MUNICIPIUL RAMNICU VALCEA, JUDETUL VALCEA</t>
  </si>
  <si>
    <t>Patru Nicolae</t>
  </si>
  <si>
    <t>Filiala Judetului: VALCEA</t>
  </si>
  <si>
    <t>Filiala Judetului: VASLUI</t>
  </si>
  <si>
    <t>Sediul partidului politic VASLUI STR.REPUBLICII BL. 363 SC B.</t>
  </si>
  <si>
    <t>PRESEDINTE                             DEP. CORNELIU BICHINET</t>
  </si>
  <si>
    <t>Vrancea</t>
  </si>
  <si>
    <t>Badulescu Dorin Valeriu</t>
  </si>
  <si>
    <t>Sector 3</t>
  </si>
  <si>
    <t>Florescu Adrian</t>
  </si>
  <si>
    <t>Filiala Judetului: Sector 3</t>
  </si>
  <si>
    <t>Sediul:RAUL MARA nr.1</t>
  </si>
  <si>
    <t>Sector 4</t>
  </si>
  <si>
    <t>RADULESCU GABRIEL</t>
  </si>
  <si>
    <t>Filiala Judetului: Sector 4</t>
  </si>
  <si>
    <t>Sector 5</t>
  </si>
  <si>
    <t>Gorneanu Mihaela</t>
  </si>
  <si>
    <t>Sediul partidului politic : Str. Margeanului nr. 39</t>
  </si>
  <si>
    <t>DIASPORA</t>
  </si>
  <si>
    <t>Organizatia PMP DIASPORA</t>
  </si>
  <si>
    <t>Sediul partidului politic: fara sediu</t>
  </si>
  <si>
    <t>Nu s-au platit cotizatii</t>
  </si>
  <si>
    <t>Numele și prenumele
reprezentantului legal</t>
  </si>
  <si>
    <t>Filiala Judetului: .ALBA</t>
  </si>
  <si>
    <t>Sediul partidului politic .ALBA IULIA, STR. TRAIAN NR.10</t>
  </si>
  <si>
    <t>CLEMENT NEGRUT</t>
  </si>
  <si>
    <t>Militaru Catalin</t>
  </si>
  <si>
    <t>Filiala Judetului: Sector 2</t>
  </si>
  <si>
    <t>total:</t>
  </si>
  <si>
    <t>FLORESCU STEFAN</t>
  </si>
  <si>
    <t>Filiala Judetului: Sector 6</t>
  </si>
  <si>
    <t>SEDIUL CENTRAL PMP</t>
  </si>
  <si>
    <t>CENTRU</t>
  </si>
  <si>
    <t>PMP CENTRU</t>
  </si>
  <si>
    <t>MELINTE ION</t>
  </si>
  <si>
    <t>Filiala Judetului: …BACAU</t>
  </si>
  <si>
    <t xml:space="preserve">Sediu: </t>
  </si>
  <si>
    <t>DATA</t>
  </si>
  <si>
    <t xml:space="preserve">PRESEDINTE EXECUTIV </t>
  </si>
  <si>
    <t>D-nul EUGEN TOMAC</t>
  </si>
  <si>
    <t>Semnatura</t>
  </si>
  <si>
    <t>CHICOS GABRIELA</t>
  </si>
  <si>
    <t>02.05.2018</t>
  </si>
  <si>
    <t>Filiala Judetului: Sector 1</t>
  </si>
  <si>
    <t>Sediul partidului politic BUCURESTI SECTOR 1</t>
  </si>
  <si>
    <t>ACEST DOCUMENT CONTINE 26 PAGINI</t>
  </si>
  <si>
    <t xml:space="preserve">ANDRONACHE </t>
  </si>
  <si>
    <t>MARIAN</t>
  </si>
  <si>
    <t>ROMAN</t>
  </si>
  <si>
    <t xml:space="preserve">27.03.2017  </t>
  </si>
  <si>
    <t xml:space="preserve">CRISTACHE </t>
  </si>
  <si>
    <t>CATALIN</t>
  </si>
  <si>
    <t>21.04.2017</t>
  </si>
  <si>
    <t xml:space="preserve">PRESEDINTE EXECUTIV                                                                                          D-nul EUGEN TOMAC </t>
  </si>
  <si>
    <t>10.09.2018</t>
  </si>
  <si>
    <t>Cuantumul total al cotizațiilor primite în luna decembrie</t>
  </si>
  <si>
    <t>Cuantumul total al cotizațiilor primite în luna noiembrie</t>
  </si>
  <si>
    <t>Cuantumul total al cotizațiilor primite în luna octombrie</t>
  </si>
  <si>
    <t>Cuantumul total al cotizațiilor primite în luna septembrie</t>
  </si>
  <si>
    <t>Cuantumul total al cotizațiilor primite în luna 
august</t>
  </si>
  <si>
    <t>Cuantumul total al cotizațiilor primite în luna 
iulie</t>
  </si>
  <si>
    <t>Cuantumul total al cotizațiilor primite în luna 
iunie</t>
  </si>
  <si>
    <t>Cuantumul total al cotizațiilor primite în luna 
mai</t>
  </si>
  <si>
    <t>Cuantumul total al cotizațiilor primite în luna 
aprilie</t>
  </si>
  <si>
    <t>Cuantumul total al cotizațiilor primite în luna 
martie</t>
  </si>
  <si>
    <t>Cuantumul total al cotizațiilor primite în luna februarie</t>
  </si>
  <si>
    <t>Cuantumul total al cotizațiilor primite în luna ianuarie</t>
  </si>
  <si>
    <t>Organizația/
Filiala judeteană</t>
  </si>
  <si>
    <t>Nr. crt</t>
  </si>
  <si>
    <t>Organizatia Centrala</t>
  </si>
  <si>
    <t>Partidul Mișcarea Populară</t>
  </si>
  <si>
    <t>DORU PETRISOR COLIU</t>
  </si>
  <si>
    <t>Sediul: fara sediu</t>
  </si>
  <si>
    <t>Organizatia Diaspora</t>
  </si>
  <si>
    <t>Nr.</t>
  </si>
  <si>
    <t>Sediul:........................</t>
  </si>
  <si>
    <t>Valcea</t>
  </si>
  <si>
    <t xml:space="preserve">PRESEDINTE                         DEP. CORNELIU BICHINET   </t>
  </si>
  <si>
    <t>Sediul:VASLUI STR.REPUBLICII BL.363 SCB</t>
  </si>
  <si>
    <t>34.808,21</t>
  </si>
  <si>
    <t>4186,21</t>
  </si>
  <si>
    <t>Sediul: Tulcea Str. Mahmudiei nr. 8A</t>
  </si>
  <si>
    <t>Partidul Mișcarea Populară - Organizatia Judeteana Tulcea</t>
  </si>
  <si>
    <t>Cuantumul total al cotizațiilor primite în 
luna 
octombrie</t>
  </si>
  <si>
    <t>Cuantumul total al cotizațiilor primite în 
luna septembrie</t>
  </si>
  <si>
    <t>Cuantumul total al cotizațiilor primite în 
luna 
august</t>
  </si>
  <si>
    <t>Cuantumul total al cotizațiilor primite în 
luna 
iulie</t>
  </si>
  <si>
    <t>Cuantumul total al cotizațiilor primite în 
luna 
iunie</t>
  </si>
  <si>
    <t xml:space="preserve">Cuantumul total al cotizațiilor primite în 
luna 
mai
</t>
  </si>
  <si>
    <t>Cuantumul total al cotizațiilor primite în 
luna 
aprilie</t>
  </si>
  <si>
    <t>Cuantumul total al cotizațiilor primite în
 luna 
martie</t>
  </si>
  <si>
    <t>Cuantumul total al cotizațiilor primite în 
luna februarie</t>
  </si>
  <si>
    <t>Cuantumul total al cotizațiilor primite în 
luna
ianuarie</t>
  </si>
  <si>
    <t>Organizația/
Filiala
judeteană</t>
  </si>
  <si>
    <t xml:space="preserve">Sediul: </t>
  </si>
  <si>
    <t xml:space="preserve">Partidul Mișcarea Populară </t>
  </si>
  <si>
    <t>ANDRONACHE MARIAN</t>
  </si>
  <si>
    <t>Sediul:BUCURESTI, STR. NICOLAE IORGA NR. 11</t>
  </si>
  <si>
    <r>
      <t>Cuantumul total al cotizațiilor primite în luna</t>
    </r>
    <r>
      <rPr>
        <b/>
        <sz val="11"/>
        <color theme="1"/>
        <rFont val="Calibri"/>
        <family val="2"/>
        <scheme val="minor"/>
      </rPr>
      <t xml:space="preserve"> decembrie</t>
    </r>
  </si>
  <si>
    <r>
      <t>Cuantumul total al cotizațiilor primite în luna</t>
    </r>
    <r>
      <rPr>
        <b/>
        <sz val="11"/>
        <color theme="1"/>
        <rFont val="Calibri"/>
        <family val="2"/>
        <scheme val="minor"/>
      </rPr>
      <t xml:space="preserve"> noiembrie</t>
    </r>
  </si>
  <si>
    <r>
      <t>Cuantumul total al cotizațiilor primite în luna</t>
    </r>
    <r>
      <rPr>
        <b/>
        <sz val="11"/>
        <color theme="1"/>
        <rFont val="Calibri"/>
        <family val="2"/>
        <scheme val="minor"/>
      </rPr>
      <t xml:space="preserve"> octombrie</t>
    </r>
  </si>
  <si>
    <r>
      <t>Cuantumul total al cotizațiilor primite în luna</t>
    </r>
    <r>
      <rPr>
        <b/>
        <sz val="11"/>
        <color theme="1"/>
        <rFont val="Calibri"/>
        <family val="2"/>
        <scheme val="minor"/>
      </rPr>
      <t xml:space="preserve"> septembrie</t>
    </r>
  </si>
  <si>
    <r>
      <t>Cuantumul total al cotizațiilor primite în luna</t>
    </r>
    <r>
      <rPr>
        <b/>
        <sz val="11"/>
        <color theme="1"/>
        <rFont val="Calibri"/>
        <family val="2"/>
        <scheme val="minor"/>
      </rPr>
      <t xml:space="preserve"> august</t>
    </r>
  </si>
  <si>
    <r>
      <t>Cuantumul total al cotizațiilor primite în luna</t>
    </r>
    <r>
      <rPr>
        <b/>
        <sz val="11"/>
        <color theme="1"/>
        <rFont val="Calibri"/>
        <family val="2"/>
        <scheme val="minor"/>
      </rPr>
      <t xml:space="preserve"> iulie</t>
    </r>
  </si>
  <si>
    <r>
      <t>Cuantumul total al cotizațiilor primite în luna</t>
    </r>
    <r>
      <rPr>
        <b/>
        <sz val="11"/>
        <color theme="1"/>
        <rFont val="Calibri"/>
        <family val="2"/>
        <scheme val="minor"/>
      </rPr>
      <t xml:space="preserve"> iunie</t>
    </r>
  </si>
  <si>
    <r>
      <t>Cuantumul total al cotizațiilor primite în luna</t>
    </r>
    <r>
      <rPr>
        <b/>
        <sz val="11"/>
        <color theme="1"/>
        <rFont val="Calibri"/>
        <family val="2"/>
        <scheme val="minor"/>
      </rPr>
      <t xml:space="preserve"> mai</t>
    </r>
  </si>
  <si>
    <r>
      <t>Cuantumul total al cotizațiilor primite în luna</t>
    </r>
    <r>
      <rPr>
        <b/>
        <sz val="11"/>
        <color theme="1"/>
        <rFont val="Calibri"/>
        <family val="2"/>
        <scheme val="minor"/>
      </rPr>
      <t xml:space="preserve"> aprilie</t>
    </r>
  </si>
  <si>
    <r>
      <t>Cuantumul total al cotizațiilor primite în luna</t>
    </r>
    <r>
      <rPr>
        <b/>
        <sz val="11"/>
        <color theme="1"/>
        <rFont val="Calibri"/>
        <family val="2"/>
        <scheme val="minor"/>
      </rPr>
      <t xml:space="preserve"> martie</t>
    </r>
  </si>
  <si>
    <r>
      <t xml:space="preserve">Cuantumul total al cotizațiilor primite în luna </t>
    </r>
    <r>
      <rPr>
        <b/>
        <sz val="11"/>
        <color theme="1"/>
        <rFont val="Calibri"/>
        <family val="2"/>
        <scheme val="minor"/>
      </rPr>
      <t>februarie</t>
    </r>
  </si>
  <si>
    <r>
      <t xml:space="preserve">Cuantumul total al cotizațiilor primite în luna </t>
    </r>
    <r>
      <rPr>
        <b/>
        <sz val="11"/>
        <color theme="1"/>
        <rFont val="Calibri"/>
        <family val="2"/>
        <scheme val="minor"/>
      </rPr>
      <t>ianuarie</t>
    </r>
  </si>
  <si>
    <r>
      <t xml:space="preserve">Sediu partidului politic : </t>
    </r>
    <r>
      <rPr>
        <b/>
        <i/>
        <sz val="11"/>
        <color theme="1"/>
        <rFont val="Calibri"/>
        <family val="2"/>
        <scheme val="minor"/>
      </rPr>
      <t>SIBIU, Str.ARHIVELOR Nr.2</t>
    </r>
  </si>
  <si>
    <t>Salaj</t>
  </si>
  <si>
    <t>Sediul: Ploiesti, str. Piata Victoriei, nr.1, bl CC, SUD, Parter</t>
  </si>
  <si>
    <t>21.04.2018</t>
  </si>
  <si>
    <t xml:space="preserve">BADEA VANINA ELENA </t>
  </si>
  <si>
    <t>PMP OLT</t>
  </si>
  <si>
    <t xml:space="preserve">Slatina </t>
  </si>
  <si>
    <t>Sediul: Str. Stefan Cel Mare, nr. 16, Piatra Neamt, judetul Neamt</t>
  </si>
  <si>
    <t>24.04.2018</t>
  </si>
  <si>
    <t>Sediul: DR. TR. SEVERIN, STR. UNIRII, NR. 82, BL. C1, PARTER</t>
  </si>
  <si>
    <t xml:space="preserve">MORAR LUCIAN I. TITUS </t>
  </si>
  <si>
    <t>16245.8</t>
  </si>
  <si>
    <t>0 RON</t>
  </si>
  <si>
    <t>5350 RON</t>
  </si>
  <si>
    <t>975 RON</t>
  </si>
  <si>
    <t>6870.80 RON</t>
  </si>
  <si>
    <t>500 RON</t>
  </si>
  <si>
    <t>300 RON</t>
  </si>
  <si>
    <t>2250 RON</t>
  </si>
  <si>
    <t xml:space="preserve">MARAMURES, BAIA MARE, PIATA LIBERTATII NUMĂRUL 15 </t>
  </si>
  <si>
    <t>MOVILA PETRU</t>
  </si>
  <si>
    <t>PMP IASI</t>
  </si>
  <si>
    <t>Sediul:....PMP IASI....................</t>
  </si>
  <si>
    <t>Sediul: Slobozia</t>
  </si>
  <si>
    <t>Filiala Judetului: …HARGHITA...............</t>
  </si>
  <si>
    <t>Sediul: Tg-Jiu, strada 14 Octombrie nr. 77, județul Gorj</t>
  </si>
  <si>
    <t>Filiala judeteană</t>
  </si>
  <si>
    <t>Partidul Mișcarea Populară, Filiala Galați</t>
  </si>
  <si>
    <t>4500 lei</t>
  </si>
  <si>
    <t>TARGOVISTE,B-dul UNIRII nr. 44, parter</t>
  </si>
  <si>
    <t>Sediul: Bucuresti, sect.1, Str.Nicolae Iorga nr.11</t>
  </si>
  <si>
    <t>dec.</t>
  </si>
  <si>
    <t xml:space="preserve"> nov.</t>
  </si>
  <si>
    <t xml:space="preserve"> oct.</t>
  </si>
  <si>
    <t xml:space="preserve"> sept.</t>
  </si>
  <si>
    <t xml:space="preserve">
august</t>
  </si>
  <si>
    <t xml:space="preserve">
iulie</t>
  </si>
  <si>
    <t xml:space="preserve">
iunie</t>
  </si>
  <si>
    <t>mai</t>
  </si>
  <si>
    <t xml:space="preserve"> 
aprilie</t>
  </si>
  <si>
    <t xml:space="preserve">
martie</t>
  </si>
  <si>
    <t xml:space="preserve"> feb.</t>
  </si>
  <si>
    <t>ian.</t>
  </si>
  <si>
    <t>cuantumul total al cotizatiilor primite in luna</t>
  </si>
  <si>
    <t>NICOLAE IORGA 11, BUCURESTI , SECTOR 1</t>
  </si>
  <si>
    <t>Sediul:</t>
  </si>
  <si>
    <t>Calarasi</t>
  </si>
  <si>
    <t xml:space="preserve">Sediul: mun. Calarasi, str. Bucuresti nr. 50, jud Calarasi </t>
  </si>
  <si>
    <t>Organizatia Judeteana Calarasi</t>
  </si>
  <si>
    <t>Sediul: Str. Margeanului nr. 39, sector 5</t>
  </si>
  <si>
    <t>Sediul: Sector 2</t>
  </si>
  <si>
    <t>Sediul: str.Nicolae Iorga nr.11 Bucuresti</t>
  </si>
  <si>
    <t>Partidul Mișcarea Populară - Organizatia Judeteana Brasov</t>
  </si>
  <si>
    <t>Sediul: BRĂILA, STR. MIHAI EMINESCU, NR.33-35</t>
  </si>
  <si>
    <t>Botosani</t>
  </si>
  <si>
    <t>Sediul: Filiala Judetului Botosani</t>
  </si>
  <si>
    <t>SIMIONCA IONUT</t>
  </si>
  <si>
    <t>6300 lei</t>
  </si>
  <si>
    <t>Bistrita-Nasaud</t>
  </si>
  <si>
    <t>Sediul: Strada Gheorghe Sincai, nr.16, Bistrita</t>
  </si>
  <si>
    <t>Filiala Judetului: BACAU</t>
  </si>
  <si>
    <t>Sediul:PITESTI ,STR.SF.VINERI,NR.49</t>
  </si>
  <si>
    <t>Sediul:Bucuresti</t>
  </si>
  <si>
    <t>Situația cuantumului total al cotizațiilor primite în anul 2017</t>
  </si>
  <si>
    <t>NEGRUT CLEMENT</t>
  </si>
  <si>
    <t>Cuantumul total al cotizațiilor primite în luna
august</t>
  </si>
  <si>
    <t>Cuantumul total al cotizațiilor primite în luna
iulie</t>
  </si>
  <si>
    <t>Cuantumul total al cotizațiilor primite în luna
iunie</t>
  </si>
  <si>
    <t>Cuantumul total al cotizațiilor primite în luna
mai</t>
  </si>
  <si>
    <t>Cuantumul total al cotizațiilor primite în luna
aprilie</t>
  </si>
  <si>
    <t>Cuantumul total al cotizațiilor primite în luna
martie</t>
  </si>
  <si>
    <t>Sediul: Alba Iulia, str.Traian nr.10A</t>
  </si>
  <si>
    <t>Filiala Judetului Alba</t>
  </si>
  <si>
    <t xml:space="preserve">PRESEDINTE EXECUTIV                                                                D-nul EUGEN TOMAC </t>
  </si>
  <si>
    <t>Total</t>
  </si>
  <si>
    <t>Cuantumul total al cotizaţiilor primite în luna decembrie</t>
  </si>
  <si>
    <t>Cuantumul total al cotizaţiilor primite în luna noiembrie</t>
  </si>
  <si>
    <t>Cuantumul total al cotizaţiilor primite în luna octombrie</t>
  </si>
  <si>
    <t>Cuantumul total al cotizaţiilor primite în luna septembrie</t>
  </si>
  <si>
    <t>Cuantumul total al cotizaţiilor primite în luna august</t>
  </si>
  <si>
    <t>Cuantumul total al cotizaţiilor primite în luna iulie</t>
  </si>
  <si>
    <t>Cuantumul total al cotizaţiilor primite în luna iunie</t>
  </si>
  <si>
    <t>Cuantumul total al cotizaţiilor primite în luna mai</t>
  </si>
  <si>
    <t>Cuantumul total al cotizaţiilor primite în luna aprilie</t>
  </si>
  <si>
    <t>Cuantumul total al cotizaţiilor primite în luna martie</t>
  </si>
  <si>
    <t>Cuantumul total al cotizaţiilor primite în luna februarie</t>
  </si>
  <si>
    <t>Cuantumul total al cotizaţiilor primite în luna ianuarie</t>
  </si>
  <si>
    <t>Organizaţia/ Filiala judeţeană</t>
  </si>
  <si>
    <t>Ron</t>
  </si>
  <si>
    <t>Situaţia cuantumului total al cotizaţiilor primite în anul 2017</t>
  </si>
  <si>
    <t>ANEXA Nr. 1</t>
  </si>
  <si>
    <t>ACEST DOCUMENT CONTINE 29 PAGINI</t>
  </si>
  <si>
    <t>*1) In cazul in care exista persoane fizice care au facut donatii in mai multe organizatii/filiale, iar valoarea totala a acestora depaseste 10 salarii de baza minime brute pe tara, se vor inscrie toate organizatiile/filialele unde s-au incasat donatiile respective.</t>
  </si>
  <si>
    <t>Data la care a fost platita donatia</t>
  </si>
  <si>
    <t>Felul donatiei</t>
  </si>
  <si>
    <t>Valoarea donatiei</t>
  </si>
  <si>
    <t>Organizatia / Filiala judeteana care a incasat donatia *1)</t>
  </si>
  <si>
    <t>Nu  s-au facut donatii</t>
  </si>
  <si>
    <t>Sediul partidului politic:  Fara sediu</t>
  </si>
  <si>
    <t>Filiala Judetului: Organizatia PMP Diaspora</t>
  </si>
  <si>
    <t>Filiala Judetului: Vrancea</t>
  </si>
  <si>
    <t>PRESEDINTE                                   DEP. CORNELIU BICHINET</t>
  </si>
  <si>
    <t>Sediul partidului politic VASLUI STR.REPUBLICII BL.363 SC B</t>
  </si>
  <si>
    <t>Sediul partidului politic Tulcea str. Mahmudiei nr. 8A</t>
  </si>
  <si>
    <t>Alexandria , str. Al. Colfescu nr.63</t>
  </si>
  <si>
    <r>
      <t xml:space="preserve">Sediul partidului politic : </t>
    </r>
    <r>
      <rPr>
        <b/>
        <i/>
        <sz val="11"/>
        <color theme="1"/>
        <rFont val="Calibri"/>
        <family val="2"/>
        <scheme val="minor"/>
      </rPr>
      <t>SIBIU,  Str.ARHIVELOR nr.2</t>
    </r>
  </si>
  <si>
    <t>Satu Mare</t>
  </si>
  <si>
    <t>Sediul partidului politic Carei, str. 1 Decembrie nr. 24</t>
  </si>
  <si>
    <t>Filiala Judetului: Satu Mare</t>
  </si>
  <si>
    <t>Sediul partidului politic: Jud. Salaj, Mun.Zalau, str.Unirii nr.1, Hotel Porolissum</t>
  </si>
  <si>
    <t>Sediul partidului politic  Ploiesti, str. Piata Victoriei, nr.1, bl CC, SUD, Parter</t>
  </si>
  <si>
    <t>SLATINA</t>
  </si>
  <si>
    <t>Sediul partidului politic DR. TR. SEVERIN, STR. UNIRII, NR. 82, BL. C1, PARTER</t>
  </si>
  <si>
    <t>MARAMURES, BAIA MARE, PIATA LIBERTATII NUMĂRUL 15</t>
  </si>
  <si>
    <t>TOTAL</t>
  </si>
  <si>
    <t>Sediul: Tg-Jiu, strada 14 Octombrie nr. 77</t>
  </si>
  <si>
    <t>Filiala judeteana care a incasat donatia *1)</t>
  </si>
  <si>
    <t>PALAZ CLAUDIU IORGA</t>
  </si>
  <si>
    <t>Sediul partidului politic Bucuresti, sect.1, Str.Nicolae Iorga nr.11</t>
  </si>
  <si>
    <t>Data platii</t>
  </si>
  <si>
    <t xml:space="preserve">Felul </t>
  </si>
  <si>
    <t xml:space="preserve">Valoarea </t>
  </si>
  <si>
    <t>DONATIA</t>
  </si>
  <si>
    <t>Sediul partidului politic : NICOLAE IORGA 11, BUCURESTI, SECTOR 1</t>
  </si>
  <si>
    <t>Filiala Judetului: CARAS-SEVERIN</t>
  </si>
  <si>
    <t>Sediul partidului politic  Str. Margeanului nr. 39</t>
  </si>
  <si>
    <t>Filiala Judetului: SECTOR 5</t>
  </si>
  <si>
    <t>0 lei</t>
  </si>
  <si>
    <r>
      <t xml:space="preserve">Sediul partidului politic: </t>
    </r>
    <r>
      <rPr>
        <sz val="11"/>
        <color indexed="8"/>
        <rFont val="Calibri"/>
        <family val="2"/>
      </rPr>
      <t>Strada Gheorghe Sincai, nr.16, Bistrita</t>
    </r>
  </si>
  <si>
    <t>Filiala Judetului: ..........BIHOR........................</t>
  </si>
  <si>
    <t>Filiala Judetului: ..........BACAU</t>
  </si>
  <si>
    <t>Filiala Judetului: ARAD</t>
  </si>
  <si>
    <t>Filiala Judetului: ALBA</t>
  </si>
  <si>
    <t>donaţiile respective. </t>
  </si>
  <si>
    <t xml:space="preserve">acestora depăşeşte 10 salarii de bază minime brute pe ţară, se vor înscrie toate organizaţiile/filialele unde s-au încasat </t>
  </si>
  <si>
    <r>
      <t> </t>
    </r>
    <r>
      <rPr>
        <b/>
        <vertAlign val="superscript"/>
        <sz val="13"/>
        <color rgb="FF2E8B57"/>
        <rFont val="Arial"/>
        <family val="2"/>
      </rPr>
      <t>1</t>
    </r>
    <r>
      <rPr>
        <sz val="13"/>
        <color rgb="FF000000"/>
        <rFont val="Arial"/>
        <family val="2"/>
      </rPr>
      <t xml:space="preserve"> În cazul în care există persoane fizice care au făcut donaţii în mai multe organizaţii/filiale, iar valoarea totală a</t>
    </r>
  </si>
  <si>
    <t>Data primirii donaţiei</t>
  </si>
  <si>
    <t>Felul donaţiei</t>
  </si>
  <si>
    <t>Valoarea donaţie</t>
  </si>
  <si>
    <r>
      <t>Organizaţia/Filiala judeţeană care a încasat donaţia</t>
    </r>
    <r>
      <rPr>
        <vertAlign val="superscript"/>
        <sz val="8.5"/>
        <color rgb="FF000000"/>
        <rFont val="Arial"/>
        <family val="2"/>
      </rPr>
      <t>1</t>
    </r>
  </si>
  <si>
    <t xml:space="preserve">10 salarii de bază minime brute pe ţară  </t>
  </si>
  <si>
    <t xml:space="preserve">     Lista persoanelor fizice care au făcut în anul 2017 donaţii a căror valoare cumulată depăşeşte </t>
  </si>
  <si>
    <t>ANEXA Nr. 5</t>
  </si>
  <si>
    <t>*1) In cazul in care exista persoane juridice care au facut donatii in mai multe organizatii/filiale, iar valoarea totala a acestora depaseste 10 salarii de baza minime brute pe tara, se vor inscrie toate organizatiile/filialele unde s-au incasat donatiile respective.</t>
  </si>
  <si>
    <t>Codul unic de inregistrare</t>
  </si>
  <si>
    <t>Nationalitatea donatorului</t>
  </si>
  <si>
    <t>Sediul donatorului</t>
  </si>
  <si>
    <t>Denumirea donatorului</t>
  </si>
  <si>
    <t>Sediul partidului politic:   Bucuresti, str. Dr. Nicolae Iorga nr.11, sector 1  Tel. (0734) 850-822, Email: secretariatpmp@gmail.com</t>
  </si>
  <si>
    <t>Nu s-au facut donatii</t>
  </si>
  <si>
    <t>Sediul partidului politic Fara sediu</t>
  </si>
  <si>
    <t>Filiala Judetului: Organizatia PMP DIASPORA</t>
  </si>
  <si>
    <t>PRESEDINTE                                         DEP. CORNELIU BICHINET</t>
  </si>
  <si>
    <t>Sediul partidului politic VASLUI STR.REPUBLICII</t>
  </si>
  <si>
    <t>Sediul partidului politic Tulcea, str. Mahmudiei, nr.8A</t>
  </si>
  <si>
    <t>Sediul partidului politic :</t>
  </si>
  <si>
    <r>
      <t xml:space="preserve">Sediul partidului politic : </t>
    </r>
    <r>
      <rPr>
        <b/>
        <i/>
        <sz val="11"/>
        <color theme="1"/>
        <rFont val="Calibri"/>
        <family val="2"/>
        <scheme val="minor"/>
      </rPr>
      <t>SIBIU , Str.ARHIVELOR nr.2</t>
    </r>
  </si>
  <si>
    <t>Talpos Iustin</t>
  </si>
  <si>
    <t>Sediul partidului politic Carei, str. 1 Decembrie nr 24</t>
  </si>
  <si>
    <t>Filiala Judetului: Satu Mare.</t>
  </si>
  <si>
    <t>Sediul partidului politic Ploiesti, str. Piata Victoriei, nr.1, bl CC, SUD, Parter</t>
  </si>
  <si>
    <t>Filiala Judetului:Prahova</t>
  </si>
  <si>
    <t>MARAMURES, BAIA MARE, PIATA LIBERTATII, NUMĂRUL 15</t>
  </si>
  <si>
    <t>Sediul partidului politic SLOBOZIA</t>
  </si>
  <si>
    <t>FILIALA JUDEȚULUI HARGHITA</t>
  </si>
  <si>
    <t>FILIALA JUDEȚULUI GORJ</t>
  </si>
  <si>
    <t xml:space="preserve">FILIALA JUDEȚULUI </t>
  </si>
  <si>
    <t>CUI</t>
  </si>
  <si>
    <t>Sediul partidului politic . NICOLAE IORGA ,NR 11, BUCURESTI, SECTOR 1</t>
  </si>
  <si>
    <t>26.03.2017</t>
  </si>
  <si>
    <t>Filiala Judetului: ..........BIHOR..............................</t>
  </si>
  <si>
    <t>Sediul partidului politic ALBA IULIA, STR. TRAIAN NR.10A</t>
  </si>
  <si>
    <t xml:space="preserve">donaţiile respective.  </t>
  </si>
  <si>
    <r>
      <t>1</t>
    </r>
    <r>
      <rPr>
        <sz val="13"/>
        <color rgb="FF000000"/>
        <rFont val="Arial"/>
        <family val="2"/>
      </rPr>
      <t xml:space="preserve"> În cazul în care există persoane juridice care au făcut donaţii în mai multe organizaţii/filiale, iar valoarea totală a </t>
    </r>
  </si>
  <si>
    <t>Valoarea donaţiei</t>
  </si>
  <si>
    <t>Codul unic de înregistrare</t>
  </si>
  <si>
    <t>Naţionalitatea donatorului</t>
  </si>
  <si>
    <t xml:space="preserve">         Lista persoanelor juridice care au făcut în anul 2017 donaţii a căror valoare cumulată depăşeşte </t>
  </si>
  <si>
    <t>ANEXA Nr. 6</t>
  </si>
  <si>
    <t>ACEST DOCUMENT CONTINE 22 PAGINI</t>
  </si>
  <si>
    <r>
      <t xml:space="preserve">Cuantumul total al donatiilor primite în luna </t>
    </r>
    <r>
      <rPr>
        <b/>
        <sz val="9"/>
        <color indexed="8"/>
        <rFont val="Calibri"/>
        <family val="2"/>
        <charset val="238"/>
      </rPr>
      <t>decembrie</t>
    </r>
  </si>
  <si>
    <r>
      <t xml:space="preserve">Cuantumul total al donatiilor primite în luna </t>
    </r>
    <r>
      <rPr>
        <b/>
        <sz val="9"/>
        <color indexed="8"/>
        <rFont val="Calibri"/>
        <family val="2"/>
        <charset val="238"/>
      </rPr>
      <t>noiembrie</t>
    </r>
  </si>
  <si>
    <r>
      <t xml:space="preserve">Cuantumul total al donatiilor primite în luna </t>
    </r>
    <r>
      <rPr>
        <b/>
        <sz val="9"/>
        <color indexed="8"/>
        <rFont val="Calibri"/>
        <family val="2"/>
        <charset val="238"/>
      </rPr>
      <t>octombrie</t>
    </r>
  </si>
  <si>
    <r>
      <t xml:space="preserve">Cuantumul total al donatiilor primite în luna </t>
    </r>
    <r>
      <rPr>
        <b/>
        <sz val="9"/>
        <color indexed="8"/>
        <rFont val="Calibri"/>
        <family val="2"/>
        <charset val="238"/>
      </rPr>
      <t>septembrie</t>
    </r>
  </si>
  <si>
    <r>
      <t xml:space="preserve">Cuantumul total al donatiilor primite în luna 
</t>
    </r>
    <r>
      <rPr>
        <b/>
        <sz val="9"/>
        <color indexed="8"/>
        <rFont val="Calibri"/>
        <family val="2"/>
        <charset val="238"/>
      </rPr>
      <t>august</t>
    </r>
  </si>
  <si>
    <r>
      <t xml:space="preserve">Cuantumul total al donatiilor primite în luna 
</t>
    </r>
    <r>
      <rPr>
        <b/>
        <sz val="9"/>
        <color indexed="8"/>
        <rFont val="Calibri"/>
        <family val="2"/>
        <charset val="238"/>
      </rPr>
      <t>iulie</t>
    </r>
  </si>
  <si>
    <r>
      <t xml:space="preserve">Cuantumul total al donatiilor primite în luna 
</t>
    </r>
    <r>
      <rPr>
        <b/>
        <sz val="9"/>
        <color indexed="8"/>
        <rFont val="Calibri"/>
        <family val="2"/>
        <charset val="238"/>
      </rPr>
      <t>iunie</t>
    </r>
  </si>
  <si>
    <r>
      <t xml:space="preserve">Cuantumul total al donatiilor primite în luna 
</t>
    </r>
    <r>
      <rPr>
        <b/>
        <sz val="9"/>
        <color indexed="8"/>
        <rFont val="Calibri"/>
        <family val="2"/>
        <charset val="238"/>
      </rPr>
      <t>mai</t>
    </r>
  </si>
  <si>
    <r>
      <t xml:space="preserve">Cuantumul total al donatiilor primite în luna 
</t>
    </r>
    <r>
      <rPr>
        <b/>
        <sz val="9"/>
        <color indexed="8"/>
        <rFont val="Calibri"/>
        <family val="2"/>
        <charset val="238"/>
      </rPr>
      <t>aprilie</t>
    </r>
  </si>
  <si>
    <r>
      <t xml:space="preserve">Cuantumul total al donatiilor primite în luna 
</t>
    </r>
    <r>
      <rPr>
        <b/>
        <sz val="9"/>
        <color indexed="8"/>
        <rFont val="Calibri"/>
        <family val="2"/>
        <charset val="238"/>
      </rPr>
      <t>martie</t>
    </r>
  </si>
  <si>
    <r>
      <t xml:space="preserve">Cuantumul total al donatiilor primite în luna </t>
    </r>
    <r>
      <rPr>
        <b/>
        <sz val="9"/>
        <color indexed="8"/>
        <rFont val="Calibri"/>
        <family val="2"/>
        <charset val="238"/>
      </rPr>
      <t>februarie</t>
    </r>
  </si>
  <si>
    <r>
      <t xml:space="preserve">Cuantumul total al donatiilor primite în luna 
</t>
    </r>
    <r>
      <rPr>
        <b/>
        <sz val="9"/>
        <color indexed="8"/>
        <rFont val="Calibri"/>
        <family val="2"/>
        <charset val="238"/>
      </rPr>
      <t>ianuarie</t>
    </r>
  </si>
  <si>
    <t>Nu au fost facute donatii</t>
  </si>
  <si>
    <r>
      <t xml:space="preserve">Cuantumul total al donatiilor primite în luna </t>
    </r>
    <r>
      <rPr>
        <b/>
        <sz val="11"/>
        <color theme="1"/>
        <rFont val="Calibri"/>
        <family val="2"/>
        <scheme val="minor"/>
      </rPr>
      <t>noiembrie</t>
    </r>
  </si>
  <si>
    <r>
      <t xml:space="preserve">Cuantumul total al donatiilor primite în luna </t>
    </r>
    <r>
      <rPr>
        <b/>
        <sz val="11"/>
        <color theme="1"/>
        <rFont val="Calibri"/>
        <family val="2"/>
        <scheme val="minor"/>
      </rPr>
      <t>octombrie</t>
    </r>
  </si>
  <si>
    <r>
      <t xml:space="preserve">Cuantumul total al donatiilor primite în luna </t>
    </r>
    <r>
      <rPr>
        <b/>
        <sz val="11"/>
        <color theme="1"/>
        <rFont val="Calibri"/>
        <family val="2"/>
        <scheme val="minor"/>
      </rPr>
      <t>septembrie</t>
    </r>
  </si>
  <si>
    <r>
      <t xml:space="preserve">Cuantumul total al donatiilor primite în luna 
</t>
    </r>
    <r>
      <rPr>
        <b/>
        <sz val="11"/>
        <color theme="1"/>
        <rFont val="Calibri"/>
        <family val="2"/>
        <scheme val="minor"/>
      </rPr>
      <t>august</t>
    </r>
  </si>
  <si>
    <r>
      <t xml:space="preserve">Cuantumul total al donatiilor primite în luna 
</t>
    </r>
    <r>
      <rPr>
        <b/>
        <sz val="11"/>
        <color theme="1"/>
        <rFont val="Calibri"/>
        <family val="2"/>
        <scheme val="minor"/>
      </rPr>
      <t>iulie</t>
    </r>
  </si>
  <si>
    <r>
      <t xml:space="preserve">Cuantumul total al donatiilor primite în luna 
</t>
    </r>
    <r>
      <rPr>
        <b/>
        <sz val="11"/>
        <color theme="1"/>
        <rFont val="Calibri"/>
        <family val="2"/>
        <scheme val="minor"/>
      </rPr>
      <t>iunie</t>
    </r>
  </si>
  <si>
    <r>
      <t xml:space="preserve">Cuantumul total al donatiilor primite în luna 
</t>
    </r>
    <r>
      <rPr>
        <b/>
        <sz val="11"/>
        <color theme="1"/>
        <rFont val="Calibri"/>
        <family val="2"/>
        <scheme val="minor"/>
      </rPr>
      <t>mai</t>
    </r>
  </si>
  <si>
    <r>
      <t xml:space="preserve">Cuantumul total al donatiilor primite în luna 
</t>
    </r>
    <r>
      <rPr>
        <b/>
        <sz val="11"/>
        <color theme="1"/>
        <rFont val="Calibri"/>
        <family val="2"/>
        <scheme val="minor"/>
      </rPr>
      <t>aprilie</t>
    </r>
  </si>
  <si>
    <r>
      <t xml:space="preserve">Cuantumul total al donatiilor primite în luna 
</t>
    </r>
    <r>
      <rPr>
        <b/>
        <sz val="11"/>
        <color theme="1"/>
        <rFont val="Calibri"/>
        <family val="2"/>
        <scheme val="minor"/>
      </rPr>
      <t>martie</t>
    </r>
  </si>
  <si>
    <r>
      <t xml:space="preserve">Cuantumul total al donatiilor primite în luna </t>
    </r>
    <r>
      <rPr>
        <b/>
        <sz val="11"/>
        <color theme="1"/>
        <rFont val="Calibri"/>
        <family val="2"/>
        <scheme val="minor"/>
      </rPr>
      <t>februarie</t>
    </r>
  </si>
  <si>
    <r>
      <t xml:space="preserve">Cuantumul total al donatiilor primite în luna 
</t>
    </r>
    <r>
      <rPr>
        <b/>
        <sz val="11"/>
        <color theme="1"/>
        <rFont val="Calibri"/>
        <family val="2"/>
        <scheme val="minor"/>
      </rPr>
      <t>ianuarie</t>
    </r>
  </si>
  <si>
    <t>Filiala Judetului: ORGANIZATIA PMP DIASPORA</t>
  </si>
  <si>
    <r>
      <t xml:space="preserve">Cuantumul total al donatiilor primite în luna </t>
    </r>
    <r>
      <rPr>
        <b/>
        <sz val="11"/>
        <color theme="1"/>
        <rFont val="Calibri"/>
        <family val="2"/>
        <scheme val="minor"/>
      </rPr>
      <t>decembrie</t>
    </r>
  </si>
  <si>
    <t>PRESEDINTE                                 DEP. CORNELIU BICHINET</t>
  </si>
  <si>
    <t>Sediul partidului politic VASLUI STR.REPUBLICII BL.363 SC.B</t>
  </si>
  <si>
    <r>
      <t xml:space="preserve">Cuantumul total al donatiilor primite în luna </t>
    </r>
    <r>
      <rPr>
        <b/>
        <sz val="10"/>
        <color theme="1"/>
        <rFont val="Calibri"/>
        <family val="2"/>
        <charset val="238"/>
        <scheme val="minor"/>
      </rPr>
      <t>decembrie</t>
    </r>
  </si>
  <si>
    <r>
      <t xml:space="preserve">Cuantumul total al donatiilor primite în luna </t>
    </r>
    <r>
      <rPr>
        <b/>
        <sz val="10"/>
        <color theme="1"/>
        <rFont val="Calibri"/>
        <family val="2"/>
        <charset val="238"/>
        <scheme val="minor"/>
      </rPr>
      <t>noiembrie</t>
    </r>
  </si>
  <si>
    <r>
      <t xml:space="preserve">Cuantumul total al donatiilor primite în luna </t>
    </r>
    <r>
      <rPr>
        <b/>
        <sz val="10"/>
        <color theme="1"/>
        <rFont val="Calibri"/>
        <family val="2"/>
        <charset val="238"/>
        <scheme val="minor"/>
      </rPr>
      <t>octombrie</t>
    </r>
  </si>
  <si>
    <r>
      <t xml:space="preserve">Cuantumul total al donatiilor primite în luna </t>
    </r>
    <r>
      <rPr>
        <b/>
        <sz val="10"/>
        <color theme="1"/>
        <rFont val="Calibri"/>
        <family val="2"/>
        <charset val="238"/>
        <scheme val="minor"/>
      </rPr>
      <t>septembrie</t>
    </r>
  </si>
  <si>
    <r>
      <t xml:space="preserve">Cuantumul total al donatiilor primite în luna 
</t>
    </r>
    <r>
      <rPr>
        <b/>
        <sz val="10"/>
        <color theme="1"/>
        <rFont val="Calibri"/>
        <family val="2"/>
        <charset val="238"/>
        <scheme val="minor"/>
      </rPr>
      <t>august</t>
    </r>
  </si>
  <si>
    <r>
      <t xml:space="preserve">Cuantumul total al donatiilor primite în luna 
</t>
    </r>
    <r>
      <rPr>
        <b/>
        <sz val="10"/>
        <color theme="1"/>
        <rFont val="Calibri"/>
        <family val="2"/>
        <charset val="238"/>
        <scheme val="minor"/>
      </rPr>
      <t>iulie</t>
    </r>
  </si>
  <si>
    <r>
      <t xml:space="preserve">Cuantumul total al donatiilor primite în luna 
</t>
    </r>
    <r>
      <rPr>
        <b/>
        <sz val="10"/>
        <color theme="1"/>
        <rFont val="Calibri"/>
        <family val="2"/>
        <charset val="238"/>
        <scheme val="minor"/>
      </rPr>
      <t>iunie</t>
    </r>
  </si>
  <si>
    <r>
      <t xml:space="preserve">Cuantumul total al donatiilor primite în luna 
</t>
    </r>
    <r>
      <rPr>
        <b/>
        <sz val="10"/>
        <color theme="1"/>
        <rFont val="Calibri"/>
        <family val="2"/>
        <charset val="238"/>
        <scheme val="minor"/>
      </rPr>
      <t>mai</t>
    </r>
  </si>
  <si>
    <r>
      <t xml:space="preserve">Cuantumul total al donatiilor primite în luna 
</t>
    </r>
    <r>
      <rPr>
        <b/>
        <sz val="10"/>
        <color theme="1"/>
        <rFont val="Calibri"/>
        <family val="2"/>
        <charset val="238"/>
        <scheme val="minor"/>
      </rPr>
      <t>aprilie</t>
    </r>
  </si>
  <si>
    <r>
      <t xml:space="preserve">Cuantumul total al donatiilor primite în luna 
</t>
    </r>
    <r>
      <rPr>
        <b/>
        <sz val="10"/>
        <color theme="1"/>
        <rFont val="Calibri"/>
        <family val="2"/>
        <charset val="238"/>
        <scheme val="minor"/>
      </rPr>
      <t>martie</t>
    </r>
  </si>
  <si>
    <r>
      <t xml:space="preserve">Cuantumul total al donatiilor primite în luna </t>
    </r>
    <r>
      <rPr>
        <b/>
        <sz val="10"/>
        <color theme="1"/>
        <rFont val="Calibri"/>
        <family val="2"/>
        <charset val="238"/>
        <scheme val="minor"/>
      </rPr>
      <t>februarie</t>
    </r>
  </si>
  <si>
    <r>
      <t xml:space="preserve">Cuantumul total al donatiilor primite în luna 
</t>
    </r>
    <r>
      <rPr>
        <b/>
        <sz val="10"/>
        <color theme="1"/>
        <rFont val="Calibri"/>
        <family val="2"/>
        <charset val="238"/>
        <scheme val="minor"/>
      </rPr>
      <t>ianuarie</t>
    </r>
  </si>
  <si>
    <r>
      <t xml:space="preserve">Cuantumul total al donatiilor primite în luna </t>
    </r>
    <r>
      <rPr>
        <b/>
        <sz val="8"/>
        <color theme="1"/>
        <rFont val="Calibri"/>
        <family val="2"/>
        <charset val="238"/>
        <scheme val="minor"/>
      </rPr>
      <t>decembrie</t>
    </r>
  </si>
  <si>
    <r>
      <t xml:space="preserve">Cuantumul total al donatiilor primite în luna </t>
    </r>
    <r>
      <rPr>
        <b/>
        <sz val="8"/>
        <color theme="1"/>
        <rFont val="Calibri"/>
        <family val="2"/>
        <charset val="238"/>
        <scheme val="minor"/>
      </rPr>
      <t>noiembrie</t>
    </r>
  </si>
  <si>
    <r>
      <t xml:space="preserve">Cuantumul total al donatiilor primite în luna </t>
    </r>
    <r>
      <rPr>
        <b/>
        <sz val="8"/>
        <color theme="1"/>
        <rFont val="Calibri"/>
        <family val="2"/>
        <charset val="238"/>
        <scheme val="minor"/>
      </rPr>
      <t>octombrie</t>
    </r>
  </si>
  <si>
    <r>
      <t xml:space="preserve">Cuantumul total al donatiilor primite în luna </t>
    </r>
    <r>
      <rPr>
        <b/>
        <sz val="8"/>
        <color theme="1"/>
        <rFont val="Calibri"/>
        <family val="2"/>
        <charset val="238"/>
        <scheme val="minor"/>
      </rPr>
      <t>septembrie</t>
    </r>
  </si>
  <si>
    <r>
      <t xml:space="preserve">Cuantumul total al donatiilor primite în luna 
</t>
    </r>
    <r>
      <rPr>
        <b/>
        <sz val="8"/>
        <color theme="1"/>
        <rFont val="Calibri"/>
        <family val="2"/>
        <charset val="238"/>
        <scheme val="minor"/>
      </rPr>
      <t>august</t>
    </r>
  </si>
  <si>
    <r>
      <t xml:space="preserve">Cuantumul total al donatiilor primite în luna 
</t>
    </r>
    <r>
      <rPr>
        <b/>
        <sz val="8"/>
        <color theme="1"/>
        <rFont val="Calibri"/>
        <family val="2"/>
        <charset val="238"/>
        <scheme val="minor"/>
      </rPr>
      <t>iulie</t>
    </r>
  </si>
  <si>
    <r>
      <t xml:space="preserve">Cuantumul total al donatiilor primite în luna 
</t>
    </r>
    <r>
      <rPr>
        <b/>
        <sz val="8"/>
        <color theme="1"/>
        <rFont val="Calibri"/>
        <family val="2"/>
        <charset val="238"/>
        <scheme val="minor"/>
      </rPr>
      <t>iunie</t>
    </r>
  </si>
  <si>
    <r>
      <t xml:space="preserve">Cuantumul total al donatiilor primite în luna 
</t>
    </r>
    <r>
      <rPr>
        <b/>
        <sz val="8"/>
        <color theme="1"/>
        <rFont val="Calibri"/>
        <family val="2"/>
        <charset val="238"/>
        <scheme val="minor"/>
      </rPr>
      <t>mai</t>
    </r>
  </si>
  <si>
    <r>
      <t xml:space="preserve">Cuantumul total al donatiilor primite în luna 
</t>
    </r>
    <r>
      <rPr>
        <b/>
        <sz val="8"/>
        <color theme="1"/>
        <rFont val="Calibri"/>
        <family val="2"/>
        <charset val="238"/>
        <scheme val="minor"/>
      </rPr>
      <t>aprilie</t>
    </r>
  </si>
  <si>
    <r>
      <t xml:space="preserve">Cuantumul total al donatiilor primite în luna 
</t>
    </r>
    <r>
      <rPr>
        <b/>
        <sz val="8"/>
        <color theme="1"/>
        <rFont val="Calibri"/>
        <family val="2"/>
        <charset val="238"/>
        <scheme val="minor"/>
      </rPr>
      <t>martie</t>
    </r>
  </si>
  <si>
    <r>
      <t xml:space="preserve">Cuantumul total al donatiilor primite în luna </t>
    </r>
    <r>
      <rPr>
        <b/>
        <sz val="8"/>
        <color theme="1"/>
        <rFont val="Calibri"/>
        <family val="2"/>
        <charset val="238"/>
        <scheme val="minor"/>
      </rPr>
      <t>februarie</t>
    </r>
  </si>
  <si>
    <r>
      <t xml:space="preserve">Cuantumul total al donatiilor primite în luna 
</t>
    </r>
    <r>
      <rPr>
        <b/>
        <sz val="8"/>
        <color theme="1"/>
        <rFont val="Calibri"/>
        <family val="2"/>
        <charset val="238"/>
        <scheme val="minor"/>
      </rPr>
      <t>ianuarie</t>
    </r>
  </si>
  <si>
    <t>ANRONACHE MARIAN</t>
  </si>
  <si>
    <t>Nr.crt</t>
  </si>
  <si>
    <r>
      <t xml:space="preserve">Cuantumul total al donatiilor primite în luna </t>
    </r>
    <r>
      <rPr>
        <b/>
        <sz val="11"/>
        <color indexed="8"/>
        <rFont val="Calibri"/>
        <family val="2"/>
      </rPr>
      <t>decembrie</t>
    </r>
  </si>
  <si>
    <r>
      <t xml:space="preserve">Cuantumul total al donatiilor primite în luna </t>
    </r>
    <r>
      <rPr>
        <b/>
        <sz val="11"/>
        <color indexed="8"/>
        <rFont val="Calibri"/>
        <family val="2"/>
      </rPr>
      <t>noiembrie</t>
    </r>
  </si>
  <si>
    <r>
      <t xml:space="preserve">Cuantumul total al donatiilor primite în luna </t>
    </r>
    <r>
      <rPr>
        <b/>
        <sz val="11"/>
        <color indexed="8"/>
        <rFont val="Calibri"/>
        <family val="2"/>
      </rPr>
      <t>octombrie</t>
    </r>
  </si>
  <si>
    <r>
      <t xml:space="preserve">Cuantumul total al donatiilor primite în luna </t>
    </r>
    <r>
      <rPr>
        <b/>
        <sz val="11"/>
        <color indexed="8"/>
        <rFont val="Calibri"/>
        <family val="2"/>
      </rPr>
      <t>septembrie</t>
    </r>
  </si>
  <si>
    <r>
      <t xml:space="preserve">Cuantumul total al donatiilor primite în luna 
</t>
    </r>
    <r>
      <rPr>
        <b/>
        <sz val="11"/>
        <color indexed="8"/>
        <rFont val="Calibri"/>
        <family val="2"/>
      </rPr>
      <t>august</t>
    </r>
  </si>
  <si>
    <r>
      <t xml:space="preserve">Cuantumul total al donatiilor primite în luna 
</t>
    </r>
    <r>
      <rPr>
        <b/>
        <sz val="11"/>
        <color indexed="8"/>
        <rFont val="Calibri"/>
        <family val="2"/>
      </rPr>
      <t>iulie</t>
    </r>
  </si>
  <si>
    <r>
      <t xml:space="preserve">Cuantumul total al donatiilor primite în luna 
</t>
    </r>
    <r>
      <rPr>
        <b/>
        <sz val="11"/>
        <color indexed="8"/>
        <rFont val="Calibri"/>
        <family val="2"/>
      </rPr>
      <t>iunie</t>
    </r>
  </si>
  <si>
    <r>
      <t xml:space="preserve">Cuantumul total al donatiilor primite în luna 
</t>
    </r>
    <r>
      <rPr>
        <b/>
        <sz val="11"/>
        <color indexed="8"/>
        <rFont val="Calibri"/>
        <family val="2"/>
      </rPr>
      <t>mai</t>
    </r>
  </si>
  <si>
    <r>
      <t xml:space="preserve">Cuantumul total al donatiilor primite în luna 
</t>
    </r>
    <r>
      <rPr>
        <b/>
        <sz val="11"/>
        <color indexed="8"/>
        <rFont val="Calibri"/>
        <family val="2"/>
      </rPr>
      <t>aprilie</t>
    </r>
  </si>
  <si>
    <r>
      <t xml:space="preserve">Cuantumul total al donatiilor primite în luna 
</t>
    </r>
    <r>
      <rPr>
        <b/>
        <sz val="11"/>
        <color indexed="8"/>
        <rFont val="Calibri"/>
        <family val="2"/>
      </rPr>
      <t>martie</t>
    </r>
  </si>
  <si>
    <r>
      <t xml:space="preserve">Cuantumul total al donatiilor primite în luna </t>
    </r>
    <r>
      <rPr>
        <b/>
        <sz val="11"/>
        <color indexed="8"/>
        <rFont val="Calibri"/>
        <family val="2"/>
      </rPr>
      <t>februarie</t>
    </r>
  </si>
  <si>
    <r>
      <t xml:space="preserve">Cuantumul total al donatiilor primite în luna 
</t>
    </r>
    <r>
      <rPr>
        <b/>
        <sz val="11"/>
        <color indexed="8"/>
        <rFont val="Calibri"/>
        <family val="2"/>
      </rPr>
      <t>ianuarie</t>
    </r>
  </si>
  <si>
    <r>
      <t xml:space="preserve">Cuantumul total al donatiilor primite în luna  campanie Sipote
</t>
    </r>
    <r>
      <rPr>
        <b/>
        <sz val="11"/>
        <color theme="1"/>
        <rFont val="Calibri"/>
        <family val="2"/>
        <scheme val="minor"/>
      </rPr>
      <t>iunie</t>
    </r>
  </si>
  <si>
    <t>Filiala Judetului: .....IASI.......................................</t>
  </si>
  <si>
    <t>Filiala Județului HARGHITA</t>
  </si>
  <si>
    <t>Filiala Județului Gorj</t>
  </si>
  <si>
    <t>Filiala Județului</t>
  </si>
  <si>
    <t>Filiala judeteana</t>
  </si>
  <si>
    <t>Filiala Judetului:CONSTANTA</t>
  </si>
  <si>
    <r>
      <t xml:space="preserve"> </t>
    </r>
    <r>
      <rPr>
        <b/>
        <sz val="11"/>
        <color theme="1"/>
        <rFont val="Calibri"/>
        <family val="2"/>
        <scheme val="minor"/>
      </rPr>
      <t>nov.</t>
    </r>
  </si>
  <si>
    <t>oct.</t>
  </si>
  <si>
    <t>sept.</t>
  </si>
  <si>
    <r>
      <t xml:space="preserve"> 
</t>
    </r>
    <r>
      <rPr>
        <b/>
        <sz val="11"/>
        <color theme="1"/>
        <rFont val="Calibri"/>
        <family val="2"/>
        <scheme val="minor"/>
      </rPr>
      <t>aug.</t>
    </r>
  </si>
  <si>
    <r>
      <t xml:space="preserve">
</t>
    </r>
    <r>
      <rPr>
        <b/>
        <sz val="11"/>
        <color theme="1"/>
        <rFont val="Calibri"/>
        <family val="2"/>
        <scheme val="minor"/>
      </rPr>
      <t>iul.</t>
    </r>
  </si>
  <si>
    <r>
      <t xml:space="preserve">
</t>
    </r>
    <r>
      <rPr>
        <b/>
        <sz val="11"/>
        <color theme="1"/>
        <rFont val="Calibri"/>
        <family val="2"/>
        <scheme val="minor"/>
      </rPr>
      <t>iun.</t>
    </r>
  </si>
  <si>
    <r>
      <t xml:space="preserve">
</t>
    </r>
    <r>
      <rPr>
        <b/>
        <sz val="11"/>
        <color theme="1"/>
        <rFont val="Calibri"/>
        <family val="2"/>
        <scheme val="minor"/>
      </rPr>
      <t>mai</t>
    </r>
  </si>
  <si>
    <r>
      <t xml:space="preserve">
</t>
    </r>
    <r>
      <rPr>
        <b/>
        <sz val="11"/>
        <color theme="1"/>
        <rFont val="Calibri"/>
        <family val="2"/>
        <scheme val="minor"/>
      </rPr>
      <t>april.</t>
    </r>
  </si>
  <si>
    <r>
      <t xml:space="preserve">
</t>
    </r>
    <r>
      <rPr>
        <b/>
        <sz val="11"/>
        <color theme="1"/>
        <rFont val="Calibri"/>
        <family val="2"/>
        <scheme val="minor"/>
      </rPr>
      <t>mart.</t>
    </r>
  </si>
  <si>
    <r>
      <t xml:space="preserve"> </t>
    </r>
    <r>
      <rPr>
        <b/>
        <sz val="11"/>
        <color theme="1"/>
        <rFont val="Calibri"/>
        <family val="2"/>
        <scheme val="minor"/>
      </rPr>
      <t>febr.</t>
    </r>
  </si>
  <si>
    <r>
      <t xml:space="preserve">
</t>
    </r>
    <r>
      <rPr>
        <b/>
        <sz val="11"/>
        <color theme="1"/>
        <rFont val="Calibri"/>
        <family val="2"/>
        <scheme val="minor"/>
      </rPr>
      <t>ian.</t>
    </r>
  </si>
  <si>
    <t xml:space="preserve">CUANTUMUL  DONATIILOR  PRIMITE  în luna </t>
  </si>
  <si>
    <t>Sediul partidului politic NICOLAE IORGA, NR. 11, BUCURESTI, SECTOR 1</t>
  </si>
  <si>
    <t>Sediul partidului politic Bd Lacul Tei</t>
  </si>
  <si>
    <t>Filiala Judetului: .......BIHOR...................................</t>
  </si>
  <si>
    <t>Filiala Judetului: .......BACAU</t>
  </si>
  <si>
    <t>Sediul partidului politic: PITESTI,STR.SF.VINERI,NR.49</t>
  </si>
  <si>
    <t>Suma totala a donatiilor confidentiale primite in anul 2017</t>
  </si>
  <si>
    <r>
      <t xml:space="preserve">Cuantumul total al donatiilor primite în luna </t>
    </r>
    <r>
      <rPr>
        <b/>
        <sz val="11"/>
        <color rgb="FF000000"/>
        <rFont val="Calibri"/>
        <family val="2"/>
      </rPr>
      <t>decembrie</t>
    </r>
  </si>
  <si>
    <r>
      <t xml:space="preserve">Cuantumul total al donatiilor primite în luna </t>
    </r>
    <r>
      <rPr>
        <b/>
        <sz val="11"/>
        <color rgb="FF000000"/>
        <rFont val="Calibri"/>
        <family val="2"/>
      </rPr>
      <t>noiembrie</t>
    </r>
  </si>
  <si>
    <r>
      <t xml:space="preserve">Cuantumul total al donatiilor primite în luna </t>
    </r>
    <r>
      <rPr>
        <b/>
        <sz val="11"/>
        <color rgb="FF000000"/>
        <rFont val="Calibri"/>
        <family val="2"/>
      </rPr>
      <t>octombrie</t>
    </r>
  </si>
  <si>
    <r>
      <t xml:space="preserve">Cuantumul total al donatiilor primite în luna </t>
    </r>
    <r>
      <rPr>
        <b/>
        <sz val="11"/>
        <color rgb="FF000000"/>
        <rFont val="Calibri"/>
        <family val="2"/>
      </rPr>
      <t>septembrie</t>
    </r>
  </si>
  <si>
    <r>
      <t xml:space="preserve">Cuantumul total al donatiilor primite în luna
</t>
    </r>
    <r>
      <rPr>
        <b/>
        <sz val="11"/>
        <color rgb="FF000000"/>
        <rFont val="Calibri"/>
        <family val="2"/>
      </rPr>
      <t>august</t>
    </r>
  </si>
  <si>
    <r>
      <t xml:space="preserve">Cuantumul total al donatiilor primite în luna
</t>
    </r>
    <r>
      <rPr>
        <b/>
        <sz val="11"/>
        <color rgb="FF000000"/>
        <rFont val="Calibri"/>
        <family val="2"/>
      </rPr>
      <t>iulie</t>
    </r>
  </si>
  <si>
    <r>
      <t xml:space="preserve">Cuantumul total al donatiilor primite în luna
</t>
    </r>
    <r>
      <rPr>
        <b/>
        <sz val="11"/>
        <color rgb="FF000000"/>
        <rFont val="Calibri"/>
        <family val="2"/>
      </rPr>
      <t>iunie</t>
    </r>
  </si>
  <si>
    <r>
      <t xml:space="preserve">Cuantumul total al donatiilor primite în luna
</t>
    </r>
    <r>
      <rPr>
        <b/>
        <sz val="11"/>
        <color rgb="FF000000"/>
        <rFont val="Calibri"/>
        <family val="2"/>
      </rPr>
      <t>mai</t>
    </r>
  </si>
  <si>
    <r>
      <t xml:space="preserve">Cuantumul total al donatiilor primite în luna
</t>
    </r>
    <r>
      <rPr>
        <b/>
        <sz val="11"/>
        <color rgb="FF000000"/>
        <rFont val="Calibri"/>
        <family val="2"/>
      </rPr>
      <t>aprilie</t>
    </r>
  </si>
  <si>
    <r>
      <t xml:space="preserve">Cuantumul total al donatiilor primite în luna
</t>
    </r>
    <r>
      <rPr>
        <b/>
        <sz val="11"/>
        <color rgb="FF000000"/>
        <rFont val="Calibri"/>
        <family val="2"/>
      </rPr>
      <t>martie</t>
    </r>
  </si>
  <si>
    <r>
      <t xml:space="preserve">Cuantumul total al donatiilor primite în luna </t>
    </r>
    <r>
      <rPr>
        <b/>
        <sz val="11"/>
        <color rgb="FF000000"/>
        <rFont val="Calibri"/>
        <family val="2"/>
      </rPr>
      <t>februarie</t>
    </r>
  </si>
  <si>
    <r>
      <t xml:space="preserve">Cuantumul total al donatiilor primite în luna
</t>
    </r>
    <r>
      <rPr>
        <b/>
        <sz val="11"/>
        <color rgb="FF000000"/>
        <rFont val="Calibri"/>
        <family val="2"/>
      </rPr>
      <t>ianuarie</t>
    </r>
  </si>
  <si>
    <t>Filiala Judetului:ALBA</t>
  </si>
  <si>
    <t xml:space="preserve">PRESEDINTE EXECUTIV                                                                                        D-nul EUGEN TOMAC </t>
  </si>
  <si>
    <t>Cuantumul total al donaţiilor primite în luna decembrie</t>
  </si>
  <si>
    <t>Cuantumul total al donaţiilor primite în luna noiembrie</t>
  </si>
  <si>
    <t>Cuantumul total al donaţiilor primite în luna octombrie</t>
  </si>
  <si>
    <t>Cuantumul total al donaţiilor primite în luna septembrie</t>
  </si>
  <si>
    <t>Cuantumul total al donaţiilor primite în luna august</t>
  </si>
  <si>
    <t>Cuantumul total  al donaţiilor primite în luna iulie</t>
  </si>
  <si>
    <t>Cuantumul total al donaţiilor primite în luna iunie</t>
  </si>
  <si>
    <t>Cuantumul total  al donaţiilor primite în luna mai</t>
  </si>
  <si>
    <t>Cuantumul total  al donaţiilor primite în luna aprilie</t>
  </si>
  <si>
    <t>Cuantumul total al donaţiilor primite în luna martie</t>
  </si>
  <si>
    <t>Cuantumul total  al donaţiilor primite în luna februarie</t>
  </si>
  <si>
    <t>Cuantumul total al donaţiilor primite în luna ianuarie</t>
  </si>
  <si>
    <t xml:space="preserve">Suma totală a donaţiilor confidenţiale primite în anul 2017  </t>
  </si>
  <si>
    <t>ANEXA Nr. 7</t>
  </si>
  <si>
    <t>Data primirii donatiei</t>
  </si>
  <si>
    <t>Obiectul donatiei</t>
  </si>
  <si>
    <t>Organizatia / Filiala judeteana care a incasat donatia</t>
  </si>
  <si>
    <t xml:space="preserve">Filiala Judetului:  </t>
  </si>
  <si>
    <t>NU AU FOST FACUTE DONATII</t>
  </si>
  <si>
    <t>Sediul partidului politic: Fara sediu</t>
  </si>
  <si>
    <t>Filiala Judetului:  Organizatia PMP DIASPORA</t>
  </si>
  <si>
    <t xml:space="preserve">  PRESEDINTE                                       DEP. CORNELIU BICHINET</t>
  </si>
  <si>
    <t>Filiala Judetului:VASLUI</t>
  </si>
  <si>
    <t>Alexandria, str. Al. Colfescu nr. 63</t>
  </si>
  <si>
    <t>Satu mare</t>
  </si>
  <si>
    <t>Sediul partidului politic: Carei, Str. 1 Decembrie nr. 24</t>
  </si>
  <si>
    <t>Filiala judeteana care a incasat donatia</t>
  </si>
  <si>
    <t>Sediul partidului politic Bucuresti, sect.1, Str. Nicolae Iorga nr.11</t>
  </si>
  <si>
    <t>Sediul partidului politic . NICOLAE IORGA , NR. 1, BUCURESTI , SECTOR 1</t>
  </si>
  <si>
    <t>Filiala Judetului: BIHOR</t>
  </si>
  <si>
    <t>Obiectul donaţiei</t>
  </si>
  <si>
    <t xml:space="preserve">politice aflate în relaţii de colaborare politică  </t>
  </si>
  <si>
    <t xml:space="preserve">organizaţii politice internaţionale la care partidul politic respectiv este afiliat sau de la partide politice ori formaţiuni </t>
  </si>
  <si>
    <t xml:space="preserve">Situaţia centralizată a donaţiilor constând în bunuri materiale necesare activităţii politice primite în anul 2017 de la </t>
  </si>
  <si>
    <t>ANEXA Nr. 8</t>
  </si>
  <si>
    <t>ACEST DOCUMENT CONTINE 30 PAGINI</t>
  </si>
  <si>
    <t>*1) In cazul in care exista persoane fizice care au acordat imprumuturi mai multor organizatii/filiale, iar valoarea totala a acestora depaseste 100 salarii de baza minime brute pe tara, se vor inscrie toate organizatiile/filialele unde s-au inregistrat imprumuturile respective.</t>
  </si>
  <si>
    <t>Termenul de restituire a imprumutului</t>
  </si>
  <si>
    <t>Data primirii imprumutului</t>
  </si>
  <si>
    <t>Valoarea imprumutului</t>
  </si>
  <si>
    <t>Cetatenia imprumutatorului</t>
  </si>
  <si>
    <t>Prenumele imprumutatorului</t>
  </si>
  <si>
    <t>Numele imprumutatorului</t>
  </si>
  <si>
    <t>Organizatia / Filiala judeteana care a contractat imprumutul *1)</t>
  </si>
  <si>
    <t>Nu au fost acordate imprumuturi</t>
  </si>
  <si>
    <t>o</t>
  </si>
  <si>
    <t>Sediul partidului politic: Carei, Str. 1 Decembrie, nr. 24</t>
  </si>
  <si>
    <t>MARAMURES, BAIA MARE, PIATA LIBERTATII</t>
  </si>
  <si>
    <t>Davțoiu Nicolae</t>
  </si>
  <si>
    <t>Sediul partidului politic . NICOLAE IORGA , NR. 11 BUCURESTI , SECTOR 1</t>
  </si>
  <si>
    <t>Filiala Judetului: .............BIHOR....................</t>
  </si>
  <si>
    <t>Sediul partidului politicPITESTI,STR.SF.VINERI,NR.49</t>
  </si>
  <si>
    <t>Sediul partidului politic ALBA IULIA, STR. TRAIAN NR.10</t>
  </si>
  <si>
    <t xml:space="preserve">înregistrat împrumuturile respective.  </t>
  </si>
  <si>
    <t xml:space="preserve">acestora depăşeşte 10 salarii de bază minime brute pe ţară, se vor înscrie toate organizaţiile/filialele unde s-au </t>
  </si>
  <si>
    <r>
      <t>1</t>
    </r>
    <r>
      <rPr>
        <sz val="13"/>
        <color rgb="FF000000"/>
        <rFont val="Arial"/>
        <family val="2"/>
      </rPr>
      <t xml:space="preserve"> În cazul în care există persoane fizice care au acordat împrumuturi mai multor organizaţii/filiale, iar valoarea totală a </t>
    </r>
  </si>
  <si>
    <t>Termenul de restituire a împrumutului</t>
  </si>
  <si>
    <t>Data primirii împrumutului</t>
  </si>
  <si>
    <t>Valoarea împrumutului</t>
  </si>
  <si>
    <t>Cetăţenia împrumutătorului</t>
  </si>
  <si>
    <t>Prenumele împrumutătorului</t>
  </si>
  <si>
    <t>Numele împrumutătorului</t>
  </si>
  <si>
    <t>Organizaţia/Filiala judeţeană care a contractat împrumutul1</t>
  </si>
  <si>
    <t>Denumirea partidului politic:   PARTIDUL MISCAREA POPULARA</t>
  </si>
  <si>
    <t xml:space="preserve">bază minime brute pe ţară  </t>
  </si>
  <si>
    <t xml:space="preserve">Lista persoanelor fizice care au acordat în anul 2017  împrumuturi a căror valoare depăşeşte 100 de salarii de </t>
  </si>
  <si>
    <t>ANEXA Nr. 9</t>
  </si>
  <si>
    <t>*1) In cazul in care exista persoane juridice care au acordat imprumuturi mai multor organizatii/filiale, iar valoarea totala a acestora depaseste 100 salarii de baza minime brute pe tara, se vor inscrie toate organizatiile/filialele unde s-au inregistrat imprumuturile respective.</t>
  </si>
  <si>
    <t>Nationalitatea imprumutatorului</t>
  </si>
  <si>
    <t>Sediul imprumutatorului</t>
  </si>
  <si>
    <t>Denumirea imprumutatorului</t>
  </si>
  <si>
    <t>NU AU FOST ACORDATE IMPRUMUTURI</t>
  </si>
  <si>
    <t>Filiala Judetului:</t>
  </si>
  <si>
    <t>PRESEDINTE                                    DEP. CORNELIU BICHINET</t>
  </si>
  <si>
    <t>Terleorman</t>
  </si>
  <si>
    <t>Alexandria, str. Al Colfescu nr. 63</t>
  </si>
  <si>
    <t>Sediul partidului politic: Carei, Str 1 Decembrie nr 24</t>
  </si>
  <si>
    <t>Sediul partidului politic: SLOBOZIA</t>
  </si>
  <si>
    <t>Filiala judeteana care a contractat imprumutul *1)</t>
  </si>
  <si>
    <t>Sediul partidului politic . NICOLAE IORGA , NR11 , BUCURESTI, SECTOR 1</t>
  </si>
  <si>
    <t>Filiala Judetului: ............BIHOR.................</t>
  </si>
  <si>
    <t>Filiala Judetului: ............BACAU</t>
  </si>
  <si>
    <r>
      <t>1</t>
    </r>
    <r>
      <rPr>
        <sz val="13"/>
        <color rgb="FF000000"/>
        <rFont val="Arial"/>
        <family val="2"/>
      </rPr>
      <t xml:space="preserve"> În cazul în care există persoane juridice care au acordat împrumuturi mai multor organizaţii/filiale, iar valoarea totală a </t>
    </r>
  </si>
  <si>
    <t xml:space="preserve">PRESEDINTE EXECUTIV                                      D-nul EUGEN TOMAC </t>
  </si>
  <si>
    <t>Naţionalitatea împrumutătorului</t>
  </si>
  <si>
    <t>Sediul împrumutătorului</t>
  </si>
  <si>
    <t>Denumirea împrumutătorului</t>
  </si>
  <si>
    <r>
      <t xml:space="preserve">Denumirea partidului politic:   </t>
    </r>
    <r>
      <rPr>
        <b/>
        <sz val="13"/>
        <color rgb="FF000000"/>
        <rFont val="Arial"/>
        <family val="2"/>
      </rPr>
      <t>PARTIDUL MISCAREA POPULARA</t>
    </r>
  </si>
  <si>
    <t xml:space="preserve">Lista persoanelor juridice care au acordat în anul 2017 împrumuturi a căror valoare depăşeşte 100 de salarii de </t>
  </si>
  <si>
    <t>ANEXA Nr. 10</t>
  </si>
  <si>
    <t>ACEST DOCUMENT CONTINE 19 PAGINI</t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</si>
  <si>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decembrie</t>
    </r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</si>
  <si>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noiembrie</t>
    </r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</si>
  <si>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octombrie</t>
    </r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</si>
  <si>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septembrie</t>
    </r>
  </si>
  <si>
    <r>
      <t xml:space="preserve">Cuantumul total în luna 
</t>
    </r>
    <r>
      <rPr>
        <b/>
        <sz val="11"/>
        <color theme="1"/>
        <rFont val="Calibri"/>
        <family val="2"/>
        <scheme val="minor"/>
      </rPr>
      <t>august</t>
    </r>
  </si>
  <si>
    <r>
      <t xml:space="preserve">Cuantumul total în luna 
</t>
    </r>
    <r>
      <rPr>
        <b/>
        <sz val="11"/>
        <color theme="1"/>
        <rFont val="Calibri"/>
        <family val="2"/>
        <scheme val="minor"/>
      </rPr>
      <t>iulie</t>
    </r>
  </si>
  <si>
    <r>
      <t xml:space="preserve">Cuantumul total în luna 
</t>
    </r>
    <r>
      <rPr>
        <b/>
        <sz val="11"/>
        <color theme="1"/>
        <rFont val="Calibri"/>
        <family val="2"/>
        <scheme val="minor"/>
      </rPr>
      <t>iunie</t>
    </r>
  </si>
  <si>
    <r>
      <t xml:space="preserve">Cuantumul total în luna 
</t>
    </r>
    <r>
      <rPr>
        <b/>
        <sz val="11"/>
        <color theme="1"/>
        <rFont val="Calibri"/>
        <family val="2"/>
        <scheme val="minor"/>
      </rPr>
      <t>mai</t>
    </r>
  </si>
  <si>
    <r>
      <t xml:space="preserve">Cuantumul total în luna 
</t>
    </r>
    <r>
      <rPr>
        <b/>
        <sz val="11"/>
        <color theme="1"/>
        <rFont val="Calibri"/>
        <family val="2"/>
        <scheme val="minor"/>
      </rPr>
      <t>aprilie</t>
    </r>
  </si>
  <si>
    <r>
      <t xml:space="preserve">Cuantumul total în luna 
</t>
    </r>
    <r>
      <rPr>
        <b/>
        <sz val="11"/>
        <color theme="1"/>
        <rFont val="Calibri"/>
        <family val="2"/>
        <scheme val="minor"/>
      </rPr>
      <t>martie</t>
    </r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</si>
  <si>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februarie</t>
    </r>
  </si>
  <si>
    <r>
      <t xml:space="preserve">Cuantumul total  în luna 
</t>
    </r>
    <r>
      <rPr>
        <b/>
        <sz val="11"/>
        <color theme="1"/>
        <rFont val="Calibri"/>
        <family val="2"/>
        <scheme val="minor"/>
      </rPr>
      <t>ianuarie</t>
    </r>
  </si>
  <si>
    <r>
      <t xml:space="preserve">Cuantumul total în luna </t>
    </r>
    <r>
      <rPr>
        <b/>
        <sz val="9"/>
        <color indexed="8"/>
        <rFont val="Calibri"/>
        <family val="2"/>
        <charset val="238"/>
      </rPr>
      <t>decembrie</t>
    </r>
  </si>
  <si>
    <r>
      <t xml:space="preserve">Cuantumul total în luna </t>
    </r>
    <r>
      <rPr>
        <b/>
        <sz val="9"/>
        <color indexed="8"/>
        <rFont val="Calibri"/>
        <family val="2"/>
        <charset val="238"/>
      </rPr>
      <t>noiembrie</t>
    </r>
  </si>
  <si>
    <r>
      <t xml:space="preserve">Cuantumul total în luna </t>
    </r>
    <r>
      <rPr>
        <b/>
        <sz val="9"/>
        <color indexed="8"/>
        <rFont val="Calibri"/>
        <family val="2"/>
        <charset val="238"/>
      </rPr>
      <t>octombrie</t>
    </r>
  </si>
  <si>
    <r>
      <t xml:space="preserve">Cuantumul total în luna </t>
    </r>
    <r>
      <rPr>
        <b/>
        <sz val="9"/>
        <color indexed="8"/>
        <rFont val="Calibri"/>
        <family val="2"/>
        <charset val="238"/>
      </rPr>
      <t>septembrie</t>
    </r>
  </si>
  <si>
    <r>
      <t xml:space="preserve">Cuantumul total în luna 
</t>
    </r>
    <r>
      <rPr>
        <b/>
        <sz val="9"/>
        <color indexed="8"/>
        <rFont val="Calibri"/>
        <family val="2"/>
        <charset val="238"/>
      </rPr>
      <t>august</t>
    </r>
  </si>
  <si>
    <r>
      <t xml:space="preserve">Cuantumul total în luna 
</t>
    </r>
    <r>
      <rPr>
        <b/>
        <sz val="9"/>
        <color indexed="8"/>
        <rFont val="Calibri"/>
        <family val="2"/>
        <charset val="238"/>
      </rPr>
      <t>iulie</t>
    </r>
  </si>
  <si>
    <r>
      <t xml:space="preserve">Cuantumul total în luna 
</t>
    </r>
    <r>
      <rPr>
        <b/>
        <sz val="9"/>
        <color indexed="8"/>
        <rFont val="Calibri"/>
        <family val="2"/>
        <charset val="238"/>
      </rPr>
      <t>iunie</t>
    </r>
  </si>
  <si>
    <r>
      <t xml:space="preserve">Cuantumul total în luna 
</t>
    </r>
    <r>
      <rPr>
        <b/>
        <sz val="9"/>
        <color indexed="8"/>
        <rFont val="Calibri"/>
        <family val="2"/>
        <charset val="238"/>
      </rPr>
      <t>mai</t>
    </r>
  </si>
  <si>
    <r>
      <t xml:space="preserve">Cuantumul total în luna 
</t>
    </r>
    <r>
      <rPr>
        <b/>
        <sz val="9"/>
        <color indexed="8"/>
        <rFont val="Calibri"/>
        <family val="2"/>
        <charset val="238"/>
      </rPr>
      <t>aprilie</t>
    </r>
  </si>
  <si>
    <r>
      <t xml:space="preserve">Cuantumul total în luna 
</t>
    </r>
    <r>
      <rPr>
        <b/>
        <sz val="9"/>
        <color indexed="8"/>
        <rFont val="Calibri"/>
        <family val="2"/>
        <charset val="238"/>
      </rPr>
      <t>martie</t>
    </r>
  </si>
  <si>
    <r>
      <t xml:space="preserve">Cuantumul total în luna </t>
    </r>
    <r>
      <rPr>
        <b/>
        <sz val="9"/>
        <color indexed="8"/>
        <rFont val="Calibri"/>
        <family val="2"/>
        <charset val="238"/>
      </rPr>
      <t>februarie</t>
    </r>
  </si>
  <si>
    <r>
      <t xml:space="preserve">Cuantumul total  în luna 
</t>
    </r>
    <r>
      <rPr>
        <b/>
        <sz val="9"/>
        <color indexed="8"/>
        <rFont val="Calibri"/>
        <family val="2"/>
        <charset val="238"/>
      </rPr>
      <t>ianuarie</t>
    </r>
  </si>
  <si>
    <t>PRESEDINTE DEP.     CORNELIU BICHINET</t>
  </si>
  <si>
    <t>Sediul partidului politic VASLUI STR. REPUBLICII BL.363 SCB .</t>
  </si>
  <si>
    <r>
      <t xml:space="preserve">Cuantumul total în luna </t>
    </r>
    <r>
      <rPr>
        <b/>
        <sz val="10"/>
        <color theme="1"/>
        <rFont val="Calibri"/>
        <family val="2"/>
        <charset val="238"/>
        <scheme val="minor"/>
      </rPr>
      <t>noiembrie</t>
    </r>
  </si>
  <si>
    <r>
      <t xml:space="preserve">Cuantumul total în luna </t>
    </r>
    <r>
      <rPr>
        <b/>
        <sz val="10"/>
        <color theme="1"/>
        <rFont val="Calibri"/>
        <family val="2"/>
        <charset val="238"/>
        <scheme val="minor"/>
      </rPr>
      <t>octombrie</t>
    </r>
  </si>
  <si>
    <r>
      <t xml:space="preserve">Cuantumul total în luna </t>
    </r>
    <r>
      <rPr>
        <b/>
        <sz val="10"/>
        <color theme="1"/>
        <rFont val="Calibri"/>
        <family val="2"/>
        <charset val="238"/>
        <scheme val="minor"/>
      </rPr>
      <t>septembrie</t>
    </r>
  </si>
  <si>
    <r>
      <t xml:space="preserve">Cuantumul total în luna 
</t>
    </r>
    <r>
      <rPr>
        <b/>
        <sz val="10"/>
        <color theme="1"/>
        <rFont val="Calibri"/>
        <family val="2"/>
        <charset val="238"/>
        <scheme val="minor"/>
      </rPr>
      <t>august</t>
    </r>
  </si>
  <si>
    <r>
      <t xml:space="preserve">Cuantumul total în luna 
</t>
    </r>
    <r>
      <rPr>
        <b/>
        <sz val="10"/>
        <color theme="1"/>
        <rFont val="Calibri"/>
        <family val="2"/>
        <charset val="238"/>
        <scheme val="minor"/>
      </rPr>
      <t>iulie</t>
    </r>
  </si>
  <si>
    <r>
      <t xml:space="preserve">Cuantumul total în luna 
</t>
    </r>
    <r>
      <rPr>
        <b/>
        <sz val="10"/>
        <color theme="1"/>
        <rFont val="Calibri"/>
        <family val="2"/>
        <charset val="238"/>
        <scheme val="minor"/>
      </rPr>
      <t>iunie</t>
    </r>
  </si>
  <si>
    <r>
      <t xml:space="preserve">Cuantumul total în luna 
</t>
    </r>
    <r>
      <rPr>
        <b/>
        <sz val="10"/>
        <color theme="1"/>
        <rFont val="Calibri"/>
        <family val="2"/>
        <charset val="238"/>
        <scheme val="minor"/>
      </rPr>
      <t>mai</t>
    </r>
  </si>
  <si>
    <r>
      <t xml:space="preserve">Cuantumul total în luna 
</t>
    </r>
    <r>
      <rPr>
        <b/>
        <sz val="10"/>
        <color theme="1"/>
        <rFont val="Calibri"/>
        <family val="2"/>
        <charset val="238"/>
        <scheme val="minor"/>
      </rPr>
      <t>aprilie</t>
    </r>
  </si>
  <si>
    <r>
      <t xml:space="preserve">Cuantumul total în luna 
</t>
    </r>
    <r>
      <rPr>
        <b/>
        <sz val="10"/>
        <color theme="1"/>
        <rFont val="Calibri"/>
        <family val="2"/>
        <charset val="238"/>
        <scheme val="minor"/>
      </rPr>
      <t>martie</t>
    </r>
  </si>
  <si>
    <r>
      <t xml:space="preserve">Cuantumul total în luna </t>
    </r>
    <r>
      <rPr>
        <b/>
        <sz val="10"/>
        <color theme="1"/>
        <rFont val="Calibri"/>
        <family val="2"/>
        <charset val="238"/>
        <scheme val="minor"/>
      </rPr>
      <t>februarie</t>
    </r>
  </si>
  <si>
    <r>
      <t xml:space="preserve">Cuantumul total  în luna 
</t>
    </r>
    <r>
      <rPr>
        <b/>
        <sz val="10"/>
        <color theme="1"/>
        <rFont val="Calibri"/>
        <family val="2"/>
        <charset val="238"/>
        <scheme val="minor"/>
      </rPr>
      <t>ianuarie</t>
    </r>
  </si>
  <si>
    <t>ANDONACHE MARIAN</t>
  </si>
  <si>
    <r>
      <t xml:space="preserve">Cuantumul total în luna </t>
    </r>
    <r>
      <rPr>
        <b/>
        <sz val="9"/>
        <color theme="1"/>
        <rFont val="Calibri"/>
        <family val="2"/>
        <charset val="238"/>
        <scheme val="minor"/>
      </rPr>
      <t>decembrie</t>
    </r>
  </si>
  <si>
    <r>
      <t xml:space="preserve">Cuantumul total în luna </t>
    </r>
    <r>
      <rPr>
        <b/>
        <sz val="9"/>
        <color theme="1"/>
        <rFont val="Calibri"/>
        <family val="2"/>
        <charset val="238"/>
        <scheme val="minor"/>
      </rPr>
      <t>noiembrie</t>
    </r>
  </si>
  <si>
    <r>
      <t xml:space="preserve">Cuantumul total în luna </t>
    </r>
    <r>
      <rPr>
        <b/>
        <sz val="9"/>
        <color theme="1"/>
        <rFont val="Calibri"/>
        <family val="2"/>
        <charset val="238"/>
        <scheme val="minor"/>
      </rPr>
      <t>octombrie</t>
    </r>
  </si>
  <si>
    <r>
      <t xml:space="preserve">Cuantumul total în luna </t>
    </r>
    <r>
      <rPr>
        <b/>
        <sz val="9"/>
        <color theme="1"/>
        <rFont val="Calibri"/>
        <family val="2"/>
        <charset val="238"/>
        <scheme val="minor"/>
      </rPr>
      <t>septembrie</t>
    </r>
  </si>
  <si>
    <r>
      <t xml:space="preserve">Cuantumul total în luna 
</t>
    </r>
    <r>
      <rPr>
        <b/>
        <sz val="9"/>
        <color theme="1"/>
        <rFont val="Calibri"/>
        <family val="2"/>
        <charset val="238"/>
        <scheme val="minor"/>
      </rPr>
      <t>august</t>
    </r>
  </si>
  <si>
    <r>
      <t xml:space="preserve">Cuantumul total în luna 
</t>
    </r>
    <r>
      <rPr>
        <b/>
        <sz val="9"/>
        <color theme="1"/>
        <rFont val="Calibri"/>
        <family val="2"/>
        <charset val="238"/>
        <scheme val="minor"/>
      </rPr>
      <t>iulie</t>
    </r>
  </si>
  <si>
    <r>
      <t xml:space="preserve">Cuantumul total în luna 
</t>
    </r>
    <r>
      <rPr>
        <b/>
        <sz val="9"/>
        <color theme="1"/>
        <rFont val="Calibri"/>
        <family val="2"/>
        <charset val="238"/>
        <scheme val="minor"/>
      </rPr>
      <t>iunie</t>
    </r>
  </si>
  <si>
    <r>
      <t xml:space="preserve">Cuantumul total în luna 
</t>
    </r>
    <r>
      <rPr>
        <b/>
        <sz val="9"/>
        <color theme="1"/>
        <rFont val="Calibri"/>
        <family val="2"/>
        <charset val="238"/>
        <scheme val="minor"/>
      </rPr>
      <t>mai</t>
    </r>
  </si>
  <si>
    <r>
      <t xml:space="preserve">Cuantumul total în luna 
</t>
    </r>
    <r>
      <rPr>
        <b/>
        <sz val="9"/>
        <color theme="1"/>
        <rFont val="Calibri"/>
        <family val="2"/>
        <charset val="238"/>
        <scheme val="minor"/>
      </rPr>
      <t>aprilie</t>
    </r>
  </si>
  <si>
    <r>
      <t xml:space="preserve">Cuantumul total în luna 
</t>
    </r>
    <r>
      <rPr>
        <b/>
        <sz val="9"/>
        <color theme="1"/>
        <rFont val="Calibri"/>
        <family val="2"/>
        <charset val="238"/>
        <scheme val="minor"/>
      </rPr>
      <t>martie</t>
    </r>
  </si>
  <si>
    <r>
      <t xml:space="preserve">Cuantumul total în luna </t>
    </r>
    <r>
      <rPr>
        <b/>
        <sz val="9"/>
        <color theme="1"/>
        <rFont val="Calibri"/>
        <family val="2"/>
        <charset val="238"/>
        <scheme val="minor"/>
      </rPr>
      <t>februarie</t>
    </r>
  </si>
  <si>
    <r>
      <t xml:space="preserve">Cuantumul total  în luna 
</t>
    </r>
    <r>
      <rPr>
        <b/>
        <sz val="9"/>
        <color theme="1"/>
        <rFont val="Calibri"/>
        <family val="2"/>
        <charset val="238"/>
        <scheme val="minor"/>
      </rPr>
      <t>ianuarie</t>
    </r>
  </si>
  <si>
    <t>Sediul partidului politic Carei, Str. 1 Decembrie, nr 24</t>
  </si>
  <si>
    <r>
      <t xml:space="preserve">Cuantumul total în luna </t>
    </r>
    <r>
      <rPr>
        <b/>
        <sz val="11"/>
        <color indexed="8"/>
        <rFont val="Calibri"/>
        <family val="2"/>
      </rPr>
      <t>decembrie</t>
    </r>
  </si>
  <si>
    <r>
      <t xml:space="preserve">Cuantumul total în luna </t>
    </r>
    <r>
      <rPr>
        <b/>
        <sz val="11"/>
        <color indexed="8"/>
        <rFont val="Calibri"/>
        <family val="2"/>
      </rPr>
      <t>noiembrie</t>
    </r>
  </si>
  <si>
    <r>
      <t xml:space="preserve">Cuantumul total în luna </t>
    </r>
    <r>
      <rPr>
        <b/>
        <sz val="11"/>
        <color indexed="8"/>
        <rFont val="Calibri"/>
        <family val="2"/>
      </rPr>
      <t>octombrie</t>
    </r>
  </si>
  <si>
    <r>
      <t xml:space="preserve">Cuantumul total în luna </t>
    </r>
    <r>
      <rPr>
        <b/>
        <sz val="11"/>
        <color indexed="8"/>
        <rFont val="Calibri"/>
        <family val="2"/>
      </rPr>
      <t>septembrie</t>
    </r>
  </si>
  <si>
    <r>
      <t xml:space="preserve">Cuantumul total în luna 
</t>
    </r>
    <r>
      <rPr>
        <b/>
        <sz val="11"/>
        <color indexed="8"/>
        <rFont val="Calibri"/>
        <family val="2"/>
      </rPr>
      <t>august</t>
    </r>
  </si>
  <si>
    <r>
      <t xml:space="preserve">Cuantumul total în luna 
</t>
    </r>
    <r>
      <rPr>
        <b/>
        <sz val="11"/>
        <color indexed="8"/>
        <rFont val="Calibri"/>
        <family val="2"/>
      </rPr>
      <t>iulie</t>
    </r>
  </si>
  <si>
    <r>
      <t xml:space="preserve">Cuantumul total în luna 
</t>
    </r>
    <r>
      <rPr>
        <b/>
        <sz val="11"/>
        <color indexed="8"/>
        <rFont val="Calibri"/>
        <family val="2"/>
      </rPr>
      <t>iunie</t>
    </r>
  </si>
  <si>
    <r>
      <t xml:space="preserve">Cuantumul total în luna 
</t>
    </r>
    <r>
      <rPr>
        <b/>
        <sz val="11"/>
        <color indexed="8"/>
        <rFont val="Calibri"/>
        <family val="2"/>
      </rPr>
      <t>mai</t>
    </r>
  </si>
  <si>
    <r>
      <t xml:space="preserve">Cuantumul total în luna 
</t>
    </r>
    <r>
      <rPr>
        <b/>
        <sz val="11"/>
        <color indexed="8"/>
        <rFont val="Calibri"/>
        <family val="2"/>
      </rPr>
      <t>aprilie</t>
    </r>
  </si>
  <si>
    <r>
      <t xml:space="preserve">Cuantumul total în luna 
</t>
    </r>
    <r>
      <rPr>
        <b/>
        <sz val="11"/>
        <color indexed="8"/>
        <rFont val="Calibri"/>
        <family val="2"/>
      </rPr>
      <t>martie</t>
    </r>
  </si>
  <si>
    <r>
      <t xml:space="preserve">Cuantumul total în luna </t>
    </r>
    <r>
      <rPr>
        <b/>
        <sz val="11"/>
        <color indexed="8"/>
        <rFont val="Calibri"/>
        <family val="2"/>
      </rPr>
      <t>februarie</t>
    </r>
  </si>
  <si>
    <r>
      <t xml:space="preserve">Cuantumul total  în luna 
</t>
    </r>
    <r>
      <rPr>
        <b/>
        <sz val="11"/>
        <color indexed="8"/>
        <rFont val="Calibri"/>
        <family val="2"/>
      </rPr>
      <t>ianuarie</t>
    </r>
  </si>
  <si>
    <t>BADEA VANINA ELENA</t>
  </si>
  <si>
    <t xml:space="preserve">MARAMURES, BAIA MARE, PIATA LIBERTATII, NUMĂRUL 15 </t>
  </si>
  <si>
    <t>Filiala Judetului:IALOMITA</t>
  </si>
  <si>
    <r>
      <t xml:space="preserve">Cuantumul total în luna </t>
    </r>
    <r>
      <rPr>
        <b/>
        <sz val="10"/>
        <color theme="1"/>
        <rFont val="Calibri"/>
        <family val="2"/>
        <charset val="238"/>
        <scheme val="minor"/>
      </rPr>
      <t>decembrie</t>
    </r>
  </si>
  <si>
    <t>Sediul: Tg-Jiu, Strada 14 Octombrie nr. 77</t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</si>
  <si>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august</t>
    </r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</si>
  <si>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iulie</t>
    </r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</si>
  <si>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iunie</t>
    </r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</si>
  <si>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mai</t>
    </r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</si>
  <si>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aprilie</t>
    </r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</si>
  <si>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martie</t>
    </r>
  </si>
  <si>
    <r>
      <t xml:space="preserve">Cuantumul total în luna </t>
    </r>
    <r>
      <rPr>
        <b/>
        <sz val="11"/>
        <color theme="1"/>
        <rFont val="Calibri"/>
        <family val="2"/>
        <scheme val="minor"/>
      </rPr>
      <t>ianuarie</t>
    </r>
  </si>
  <si>
    <t>Sediul partidului politic: Bucuresti, sect.1, Str.Nicolae Iorga nr.11</t>
  </si>
  <si>
    <t>cuantumul total  in luna</t>
  </si>
  <si>
    <t>Sediul partidului politic . NICOLAE IORGA, NR. 11, BUCURESTI, SECTOR1</t>
  </si>
  <si>
    <t>Covaciu Serica Rodica</t>
  </si>
  <si>
    <t>Filiala Judetului: ......BIHOR...................................</t>
  </si>
  <si>
    <t>Filiala Judetului: ......BACAU</t>
  </si>
  <si>
    <t>Filiala Judetului:ARGES</t>
  </si>
  <si>
    <r>
      <t xml:space="preserve">Cuantumul total în luna </t>
    </r>
    <r>
      <rPr>
        <b/>
        <sz val="11"/>
        <color rgb="FF000000"/>
        <rFont val="Calibri"/>
        <family val="2"/>
      </rPr>
      <t>decembrie</t>
    </r>
  </si>
  <si>
    <r>
      <t xml:space="preserve">Cuantumul total în luna </t>
    </r>
    <r>
      <rPr>
        <b/>
        <sz val="11"/>
        <color rgb="FF000000"/>
        <rFont val="Calibri"/>
        <family val="2"/>
      </rPr>
      <t>noiembrie</t>
    </r>
  </si>
  <si>
    <r>
      <t xml:space="preserve">Cuantumul total în luna </t>
    </r>
    <r>
      <rPr>
        <b/>
        <sz val="11"/>
        <color rgb="FF000000"/>
        <rFont val="Calibri"/>
        <family val="2"/>
      </rPr>
      <t>octombrie</t>
    </r>
  </si>
  <si>
    <r>
      <t xml:space="preserve">Cuantumul total în luna </t>
    </r>
    <r>
      <rPr>
        <b/>
        <sz val="11"/>
        <color rgb="FF000000"/>
        <rFont val="Calibri"/>
        <family val="2"/>
      </rPr>
      <t>septembrie</t>
    </r>
  </si>
  <si>
    <r>
      <t xml:space="preserve">Cuantumul total în luna
</t>
    </r>
    <r>
      <rPr>
        <b/>
        <sz val="11"/>
        <color rgb="FF000000"/>
        <rFont val="Calibri"/>
        <family val="2"/>
      </rPr>
      <t>august</t>
    </r>
  </si>
  <si>
    <r>
      <t xml:space="preserve">Cuantumul total în luna
</t>
    </r>
    <r>
      <rPr>
        <b/>
        <sz val="11"/>
        <color rgb="FF000000"/>
        <rFont val="Calibri"/>
        <family val="2"/>
      </rPr>
      <t>iulie</t>
    </r>
  </si>
  <si>
    <r>
      <t xml:space="preserve">Cuantumul total în luna
</t>
    </r>
    <r>
      <rPr>
        <b/>
        <sz val="11"/>
        <color rgb="FF000000"/>
        <rFont val="Calibri"/>
        <family val="2"/>
      </rPr>
      <t>iunie</t>
    </r>
  </si>
  <si>
    <r>
      <t xml:space="preserve">Cuantumul total în luna
</t>
    </r>
    <r>
      <rPr>
        <b/>
        <sz val="11"/>
        <color rgb="FF000000"/>
        <rFont val="Calibri"/>
        <family val="2"/>
      </rPr>
      <t>mai</t>
    </r>
  </si>
  <si>
    <r>
      <t xml:space="preserve">Cuantumul total în luna
</t>
    </r>
    <r>
      <rPr>
        <b/>
        <sz val="11"/>
        <color rgb="FF000000"/>
        <rFont val="Calibri"/>
        <family val="2"/>
      </rPr>
      <t>aprilie</t>
    </r>
  </si>
  <si>
    <r>
      <t xml:space="preserve">Cuantumul total în luna
</t>
    </r>
    <r>
      <rPr>
        <b/>
        <sz val="11"/>
        <color rgb="FF000000"/>
        <rFont val="Calibri"/>
        <family val="2"/>
      </rPr>
      <t>martie</t>
    </r>
  </si>
  <si>
    <r>
      <t xml:space="preserve">Cuantumul total în luna </t>
    </r>
    <r>
      <rPr>
        <b/>
        <sz val="11"/>
        <color rgb="FF000000"/>
        <rFont val="Calibri"/>
        <family val="2"/>
      </rPr>
      <t>februarie</t>
    </r>
  </si>
  <si>
    <r>
      <t xml:space="preserve">Cuantumul total  în luna
</t>
    </r>
    <r>
      <rPr>
        <b/>
        <sz val="11"/>
        <color rgb="FF000000"/>
        <rFont val="Calibri"/>
        <family val="2"/>
      </rPr>
      <t>ianuarie</t>
    </r>
  </si>
  <si>
    <t xml:space="preserve">PRESEDINTE EXECUTIV    D-nul EUGEN TOMAC </t>
  </si>
  <si>
    <t>Cuantumul total  în luna decembrie</t>
  </si>
  <si>
    <t>Cuantumul total  în luna noiembrie</t>
  </si>
  <si>
    <t>Cuantumul total  în luna octombrie</t>
  </si>
  <si>
    <t>Cuantumul total  în luna septembrie</t>
  </si>
  <si>
    <t>Cuantumul total  în luna august</t>
  </si>
  <si>
    <t>Cuantumul total  în luna iulie</t>
  </si>
  <si>
    <t>Cuantumul total  în luna iunie</t>
  </si>
  <si>
    <t>Cuantumul total  în luna mai</t>
  </si>
  <si>
    <t>Cuantumul total  în luna aprilie</t>
  </si>
  <si>
    <t>Cuantumul total  în luna martie</t>
  </si>
  <si>
    <t>Cuantumul total  în luna februarie</t>
  </si>
  <si>
    <t>Cuantumul total în luna ianuarie</t>
  </si>
  <si>
    <t>Suma totală a împrumuturilor cu o valoare mai mică de 100 de salarii de bază minime brute pe ţară primite în anul 2017</t>
  </si>
  <si>
    <t>ANEXA Nr. 11</t>
  </si>
  <si>
    <t>ACEST DOCUMENT CONTINE 41 PAGINI</t>
  </si>
  <si>
    <t>Dobanzi bancare</t>
  </si>
  <si>
    <t>Emiterea carnetelor / legitimatiilor de membru al partidului politic</t>
  </si>
  <si>
    <t>Subinchiriere spatii</t>
  </si>
  <si>
    <t>Subinchirierea spatiilor primite conform prevederilor art. 26 alin. (1) - (3) din Legea 334/2006, republicata, pentru organizarea birourilor parlamentare</t>
  </si>
  <si>
    <t>Instrainarea terenurilor si cladirilor din patrimoniu</t>
  </si>
  <si>
    <t>Inchirierea spatiilor aflate in patrimoniul propriu pentru organizarea birourilor parlamentare</t>
  </si>
  <si>
    <t>Inchiriere spatiilor aflate in patrimoniul propriu pentru conferinte sau actiuni social-culturale</t>
  </si>
  <si>
    <t>Servicii oferite catre membrii partidului pentru organizarea actiunilor culturale, sportive, intrunirilor si seminarelor cu tematica politica, economica sau sociala</t>
  </si>
  <si>
    <t>Vanzarea materialelor tiparite cu insemnele partidului politic</t>
  </si>
  <si>
    <t>Vanzarea de bilete, taxe de participare sau altele asemenea la actiuni culturale, sportive, precum si la intruniri si seminare ce tematica politica, economica sau sociala</t>
  </si>
  <si>
    <t>Editarea, realizarea si difuzarea publicatiilor ori a altor materiale de propaganda si cultura politica proprii</t>
  </si>
  <si>
    <t>Cuantum anual</t>
  </si>
  <si>
    <t>Sursa venitului</t>
  </si>
  <si>
    <t>Activitatea generatoare de venit</t>
  </si>
  <si>
    <t>Sediul partidului politic : Fara sediu</t>
  </si>
  <si>
    <t>PRESEDINTE DEP. CORNELIU BICHINET</t>
  </si>
  <si>
    <t>Filiala Judetului: VASLUI.</t>
  </si>
  <si>
    <t xml:space="preserve">Sediul partidului politic : </t>
  </si>
  <si>
    <r>
      <t xml:space="preserve">Sediul partidului politic : </t>
    </r>
    <r>
      <rPr>
        <b/>
        <i/>
        <sz val="11"/>
        <color theme="1"/>
        <rFont val="Calibri"/>
        <family val="2"/>
        <scheme val="minor"/>
      </rPr>
      <t>SIBIU  , Str.ARHIVELOR nr.2</t>
    </r>
  </si>
  <si>
    <r>
      <t xml:space="preserve">Filiala Judetului: </t>
    </r>
    <r>
      <rPr>
        <b/>
        <i/>
        <sz val="11"/>
        <color theme="1"/>
        <rFont val="Calibri"/>
        <family val="2"/>
        <scheme val="minor"/>
      </rPr>
      <t>SIBIU</t>
    </r>
  </si>
  <si>
    <t>Organizația/ 
Filiala judeteană</t>
  </si>
  <si>
    <t>RAZVAN EMANOIL RAZVAN</t>
  </si>
  <si>
    <t>.27.24.2018</t>
  </si>
  <si>
    <t>Filiala Judetului: .MARAMURES</t>
  </si>
  <si>
    <t xml:space="preserve">Numele și prenumele 
reprezentantului legal  </t>
  </si>
  <si>
    <t>Filiala Judetului:HUNEDOARA</t>
  </si>
  <si>
    <t xml:space="preserve">Filiala Județului </t>
  </si>
  <si>
    <t>Filiala Judetului: ............................................DOLJ</t>
  </si>
  <si>
    <t>Filiala Judetului: DAMBOVITA</t>
  </si>
  <si>
    <t>Sediul partidului politic : Bucuresti, sect.1, Str.Nicolae Iorga nr.11</t>
  </si>
  <si>
    <t>Sediul partidului politic . Nicolae Iorga, nr. 11 Bucuresti, Sector 1</t>
  </si>
  <si>
    <t>Filiala Judetului: BUZAU</t>
  </si>
  <si>
    <t>Sediul partidului politic: Bd Lacul Tei</t>
  </si>
  <si>
    <t>pers fizice</t>
  </si>
  <si>
    <t>Filiala Judetului: Sector 5</t>
  </si>
  <si>
    <t>Sediul partidului politic: BUCURESTI SECTOR 1</t>
  </si>
  <si>
    <t>Dob ct campanie</t>
  </si>
  <si>
    <t>Filiala Judetului: .................BIHOR...........................</t>
  </si>
  <si>
    <t>Filiala Judetului: .................BACAU</t>
  </si>
  <si>
    <t xml:space="preserve">           X</t>
  </si>
  <si>
    <t xml:space="preserve">            X</t>
  </si>
  <si>
    <t>. . .</t>
  </si>
  <si>
    <t>Alte Venituri</t>
  </si>
  <si>
    <t>Venituri din dobanzi</t>
  </si>
  <si>
    <t>Dobânzi bancare</t>
  </si>
  <si>
    <t>Venituri din carnete</t>
  </si>
  <si>
    <t>Emiterea carnetelor/legitimaţiilor de membru al partidului politic</t>
  </si>
  <si>
    <t>Subînchirierea spaţiilor primite conform prevederilor art. 26 alin. (1)-(3) din Legea nr. 334/2006, republicată, pentru organizarea birourilor parlamentare</t>
  </si>
  <si>
    <t>Înstrăinarea bunurilor mobile din patrimoniu</t>
  </si>
  <si>
    <t>Înstrăinarea terenurilor şi clădirilor din patrimoniu</t>
  </si>
  <si>
    <t>Închirierea spaţiilor aflate în patrimoniul propriu pentru organizarea birourilor parlamentare</t>
  </si>
  <si>
    <t>Închirierea spaţiilor aflate în patrimoniul propriu pentru conferinţe sau acţiuni social-culturale</t>
  </si>
  <si>
    <t>Servicii oferite către membrii partidului pentru organizarea acţiunilor culturale, sportive, întrunirilor şi seminarelor cu tematică politică, economică sau socială</t>
  </si>
  <si>
    <t>Vânzarea materialelor tipărite cu însemnele partidului politic</t>
  </si>
  <si>
    <t>Vânzarea de bilete, taxe de participare sau altele asemenea la acţiuni culturale, sportive, precum şi la întruniri şi seminare cu tematică politică, economică sau socială</t>
  </si>
  <si>
    <t>Editarea, realizarea şi difuzarea publicaţiilor ori a altor materiale de propagandă şi cultură politică proprii</t>
  </si>
  <si>
    <t xml:space="preserve">Legea nr. 334/2006 privind finanţarea activităţii partidelor politice şi a campaniilor electorale, republicată  </t>
  </si>
  <si>
    <t>Situaţia centralizată a cuantumurilor totale ale veniturilor obţinute în anul 2017 din sursele prevăzute de art.16 din</t>
  </si>
  <si>
    <t>ANEXA Nr. 12</t>
  </si>
  <si>
    <t>ACEST DOCUMENT CONTINE 27 PAGINI</t>
  </si>
  <si>
    <t>Data aportului</t>
  </si>
  <si>
    <t>Valoarea aportului formatiunii nepolitice asociate</t>
  </si>
  <si>
    <t>Codul unic de inregistrare al formatiunii nepolitice asociate</t>
  </si>
  <si>
    <t>Nationalitatea  formatiunii nepolitice asociate</t>
  </si>
  <si>
    <t>Sediul formatiunii nepolitice asociate</t>
  </si>
  <si>
    <t>Denumirea formatiunii nepolitice asociate</t>
  </si>
  <si>
    <t xml:space="preserve"> PRESEDINTE DEP. CORNELIU BICHINET</t>
  </si>
  <si>
    <t>Sediul partidului politic VASLUI STR.REPUBLICII BL.363.SC.B.</t>
  </si>
  <si>
    <r>
      <t xml:space="preserve">Filiala Judetului: </t>
    </r>
    <r>
      <rPr>
        <b/>
        <i/>
        <sz val="11"/>
        <color theme="1"/>
        <rFont val="Calibri"/>
        <family val="2"/>
        <scheme val="minor"/>
      </rPr>
      <t xml:space="preserve"> SIBIU </t>
    </r>
  </si>
  <si>
    <t>Sediul partidului politic Carei, str. 1 Decembrie, nr 24</t>
  </si>
  <si>
    <t>Sediul partidului politic  Ploiesti, str. Piata Victoriei, nr.1, bl CC, SUD, Parter.</t>
  </si>
  <si>
    <t xml:space="preserve">ROSCA RAZVAN EMANOIL </t>
  </si>
  <si>
    <t xml:space="preserve">MORAR LUCIAN IOAN TITUS </t>
  </si>
  <si>
    <t>Filiala Judeţului HARGHITA</t>
  </si>
  <si>
    <t>Daviţoiu Nicolae</t>
  </si>
  <si>
    <t>Filiala Judeţului Gorj</t>
  </si>
  <si>
    <t>Filiala Judeţului</t>
  </si>
  <si>
    <t>TARGOVISTE, DBdul UNIRII nr. 44, parter</t>
  </si>
  <si>
    <t>Sediul partidului politic .NICOLAE IORGA , NR. 11, BUCURESTI, SECTOR 1</t>
  </si>
  <si>
    <t>Filiala Judetului: SECTOR 6</t>
  </si>
  <si>
    <t>Total:</t>
  </si>
  <si>
    <t>Sediul partidului politic BD Lacul Tei</t>
  </si>
  <si>
    <t>Valoarea aportului formaţiunii nepolitice asociate</t>
  </si>
  <si>
    <t>Codul unic de înregistrare al formaţiunii nepolitice asociate</t>
  </si>
  <si>
    <t>Naţionalitatea formaţiunii nepolitice asociate</t>
  </si>
  <si>
    <t>Sediul formaţiunii politice asociate</t>
  </si>
  <si>
    <t>Denumirea formaţiunii nepolitice asociate</t>
  </si>
  <si>
    <t>formaţiuni nepolitice în anul 2017</t>
  </si>
  <si>
    <t xml:space="preserve">Situaţia centralizată a cuantumurilor totale ale sumelor ce fac obiectul aportului financiar în asocierea cu </t>
  </si>
  <si>
    <t>ANEXA Nr. 13</t>
  </si>
  <si>
    <t>ACEST DOCUMENT CONTINE 117 PAGINI</t>
  </si>
  <si>
    <t>BANCA</t>
  </si>
  <si>
    <t>URBAN S.A.</t>
  </si>
  <si>
    <t>SALUBRITATE</t>
  </si>
  <si>
    <t>ADMINISTRATIA PATRIMONIULUI PROTOCOL</t>
  </si>
  <si>
    <t>CHIRIE</t>
  </si>
  <si>
    <t>ENERGIE ELECTRICA</t>
  </si>
  <si>
    <t>DANTE INTERNATIONAL SA</t>
  </si>
  <si>
    <t>OBIECTE DE INVENTAR</t>
  </si>
  <si>
    <t>NUMERAR</t>
  </si>
  <si>
    <t>OMV PETROM MARKETING SRL</t>
  </si>
  <si>
    <t>COMBUSTIBIL</t>
  </si>
  <si>
    <t>AQUA QUEEN SRL</t>
  </si>
  <si>
    <t>APA</t>
  </si>
  <si>
    <t>ANABLUE COMPUTERS SRL</t>
  </si>
  <si>
    <t>CARTUS</t>
  </si>
  <si>
    <t>CABINET INDIVIDUAL DE AVOCAT VOINEA-</t>
  </si>
  <si>
    <t>ONORARIU</t>
  </si>
  <si>
    <t>VENUE DESIGN &amp; CONSULTING SRL-D</t>
  </si>
  <si>
    <t>TURIST SERVICE SRL</t>
  </si>
  <si>
    <t>LK WORK PRODUCTION SRL</t>
  </si>
  <si>
    <t>PUBLICITATE</t>
  </si>
  <si>
    <t>H TREND WILL SRL</t>
  </si>
  <si>
    <t>CONSUMABILE</t>
  </si>
  <si>
    <t>GAZE</t>
  </si>
  <si>
    <t>MOL ROMANIA PETROLEUM PRODUCTS SRL</t>
  </si>
  <si>
    <t>FAN COURIER EXPRESS SRL</t>
  </si>
  <si>
    <t>CURIERAT</t>
  </si>
  <si>
    <t>ZINAR SWIT COM S.R.L.</t>
  </si>
  <si>
    <t>PROTOCOL</t>
  </si>
  <si>
    <t>NEW STARS IMPEX SRL</t>
  </si>
  <si>
    <t>CONTRADE COMPANY SRL</t>
  </si>
  <si>
    <t>METRO CASH &amp; CARRY ROMANIA SRL</t>
  </si>
  <si>
    <t>SONASHI LIGHT &amp; SOUND SRL</t>
  </si>
  <si>
    <t>SERVICII</t>
  </si>
  <si>
    <t>ANDREI - KAI COMPANY SRL</t>
  </si>
  <si>
    <t>ANA MAGIC INTERMED SRL</t>
  </si>
  <si>
    <t>GENTECH PLUS COM SRL</t>
  </si>
  <si>
    <t>CARLSROM BEVERAGE CO SRL</t>
  </si>
  <si>
    <t>CARBOGAZ SRL</t>
  </si>
  <si>
    <t>AGROSOL MARKET SRL</t>
  </si>
  <si>
    <t>INCHIRIERE SALA</t>
  </si>
  <si>
    <t>KAUFLAND ROMANIA SCS</t>
  </si>
  <si>
    <t>ETERNITYNET S.R.L.</t>
  </si>
  <si>
    <t>BENTITE</t>
  </si>
  <si>
    <t>CIP AUTO TRANS EXPEDITION SRL</t>
  </si>
  <si>
    <t>REGIA AUTONOMA DE TRANSPORT BUCUREST</t>
  </si>
  <si>
    <t>ABONAMENT RATB</t>
  </si>
  <si>
    <t>IVAS SERVICE SRL</t>
  </si>
  <si>
    <t>DEPLASARE</t>
  </si>
  <si>
    <t>DCONCEPT CREATIVE STUDIO SRL</t>
  </si>
  <si>
    <t>SOMA SOCIAL SRL</t>
  </si>
  <si>
    <t>COMPANIA NATIONALA POSTA ROMANA S.A.</t>
  </si>
  <si>
    <t>TAXE POSTALE</t>
  </si>
  <si>
    <t>CAMEEA CONSULTING S.R.L.</t>
  </si>
  <si>
    <t>N.RO AGENTIA DE STIRI SRL</t>
  </si>
  <si>
    <t>FURNIZARE STIRI</t>
  </si>
  <si>
    <t>MINKO NET SRL</t>
  </si>
  <si>
    <t>MEDIAFAX SA</t>
  </si>
  <si>
    <t>ABONAMENT ONLINE</t>
  </si>
  <si>
    <t>R&amp;R PAYROLL &amp;HR SOLUTIONS SRL</t>
  </si>
  <si>
    <t>SERVICII RESRSE UMANE</t>
  </si>
  <si>
    <t>BRICO EXPERT SA</t>
  </si>
  <si>
    <t>MEGA IMAGE SRL</t>
  </si>
  <si>
    <t>DEDEMAN SRL</t>
  </si>
  <si>
    <t>BRICOSTORE ROMANIA SA</t>
  </si>
  <si>
    <t>APOLO ANTIQUES SRL</t>
  </si>
  <si>
    <t>MORNING IMPEX TRADE COMPANY SRL</t>
  </si>
  <si>
    <t>GANESHA PUBLISHING HOUSE L.T.D. SRL</t>
  </si>
  <si>
    <t>FELICITARI</t>
  </si>
  <si>
    <t>FICUS S.R.L.</t>
  </si>
  <si>
    <t>CLEANEXPERT SHOP SRL</t>
  </si>
  <si>
    <t>CARAUTO TUNING SRL</t>
  </si>
  <si>
    <t>AMAL TRADING STYLE SRL</t>
  </si>
  <si>
    <t>SATEN</t>
  </si>
  <si>
    <t>IQBOX.RO SRL</t>
  </si>
  <si>
    <t>ILEX COM S.A.</t>
  </si>
  <si>
    <t>TELECOMUNICATII</t>
  </si>
  <si>
    <t>PROF TAXI SRL</t>
  </si>
  <si>
    <t>TAXI</t>
  </si>
  <si>
    <t>COMPANIA NATIONALA AEROPORTURI BUCUR</t>
  </si>
  <si>
    <t>RCS &amp; RDS SA</t>
  </si>
  <si>
    <t>MALIPEN SRL</t>
  </si>
  <si>
    <t>COFFEE EXPERT SRL</t>
  </si>
  <si>
    <t>CATALINA MAGIC SRL</t>
  </si>
  <si>
    <t>PAPETARIE</t>
  </si>
  <si>
    <t>COMPANIA NATIONALA DE ADMINISTRARE A</t>
  </si>
  <si>
    <t>SDSMAG SRL</t>
  </si>
  <si>
    <t>SISTEM ALARMA</t>
  </si>
  <si>
    <t>PENALIZARI</t>
  </si>
  <si>
    <t>LUKOIL ROMANIA SRL</t>
  </si>
  <si>
    <t>TORPEDO TUR INTERNATIONAL SRL</t>
  </si>
  <si>
    <t xml:space="preserve">TRANSPORT </t>
  </si>
  <si>
    <t>EUREST ROM SRL</t>
  </si>
  <si>
    <t>ALTA STRADA S.R.L.</t>
  </si>
  <si>
    <t>ROMPETROL DOWNSTREAM SRL</t>
  </si>
  <si>
    <t>COMPANIA DE LIBRARII BUCURESTI SA</t>
  </si>
  <si>
    <t>TIPIZATE</t>
  </si>
  <si>
    <t>SENIA MUSIC SRL</t>
  </si>
  <si>
    <t>AUCHAN ROMANIA SA</t>
  </si>
  <si>
    <t>IKEA ROMANIA S.A.</t>
  </si>
  <si>
    <t>VIKING TOOLS SRL</t>
  </si>
  <si>
    <t>CARREFOUR ROMANIA SA</t>
  </si>
  <si>
    <t>SOCAR PETROLEUM S.A.</t>
  </si>
  <si>
    <t>LAGARDERE TRAVEL RETAIL SRL</t>
  </si>
  <si>
    <t>PEPCO RETAIL SRL</t>
  </si>
  <si>
    <t>ADN 23 FITNESS SRL</t>
  </si>
  <si>
    <t>THOMAS MAISTER SRL</t>
  </si>
  <si>
    <t>MIRAZA</t>
  </si>
  <si>
    <t>PROPAGANDA</t>
  </si>
  <si>
    <t>ACTIV PAPET SRL</t>
  </si>
  <si>
    <t>PLASTIC &amp; PAPER DISTRIBUTION SRL</t>
  </si>
  <si>
    <t>MAXXIM COMPANY SRL</t>
  </si>
  <si>
    <t>REGULAMENT</t>
  </si>
  <si>
    <t>ROSSTAM PREST SRL</t>
  </si>
  <si>
    <t>DR. COSTACHE FLORIN - ACTIVITATE MED</t>
  </si>
  <si>
    <t>SERVICII MEDICALE</t>
  </si>
  <si>
    <t>CRAMA MURFATLAR NEPTUN SA</t>
  </si>
  <si>
    <t>AVANS</t>
  </si>
  <si>
    <t>STORNO AVANS</t>
  </si>
  <si>
    <t>FAIR IMPEX 3 SRL</t>
  </si>
  <si>
    <t>CAZARE</t>
  </si>
  <si>
    <t>ALTEX ROMANIA SRL</t>
  </si>
  <si>
    <t>LAPTOP</t>
  </si>
  <si>
    <t>SIMO WEBSOLUTIONS SRL</t>
  </si>
  <si>
    <t>HORNBACH CENTRALA SRL</t>
  </si>
  <si>
    <t>INFOP PERFECTIONARE SI DEZVOLTARE SR</t>
  </si>
  <si>
    <t>OPTILASER VISION SRL</t>
  </si>
  <si>
    <t>DEPARAZITARE</t>
  </si>
  <si>
    <t>MOL RETAIL COMERT SRL</t>
  </si>
  <si>
    <t>I STICK IT SRL</t>
  </si>
  <si>
    <t>B&amp;C PROFESSIONAL CLEANING COMPANY</t>
  </si>
  <si>
    <t>ATALINE PROSISTEM S.R.L.</t>
  </si>
  <si>
    <t>BEST AUTO GALA  SRL</t>
  </si>
  <si>
    <t>EVELIN PROD - IMPEX SRL</t>
  </si>
  <si>
    <t>TRODAT SRL</t>
  </si>
  <si>
    <t>STAMPILE</t>
  </si>
  <si>
    <t>TOTAL SERVICE GROUP EVENT SRL</t>
  </si>
  <si>
    <t>MAPE</t>
  </si>
  <si>
    <t>ROTAREXIM SA</t>
  </si>
  <si>
    <t>AGROCAPA COMERCIAL S.R.L.</t>
  </si>
  <si>
    <t>FLORI</t>
  </si>
  <si>
    <t>LUCY SUCCES SRL</t>
  </si>
  <si>
    <t>BIBLIOSTAR SRL</t>
  </si>
  <si>
    <t>TUDOR SRL</t>
  </si>
  <si>
    <t>GEMA SALES SERVICE SRL</t>
  </si>
  <si>
    <t>VITACOM ELECTRONICS S.R.L.</t>
  </si>
  <si>
    <t>POLY - DIM SERV EXIM SRL</t>
  </si>
  <si>
    <t>SFERA MEDIA GROUP S.R.L.</t>
  </si>
  <si>
    <t>NAFCOROM SRL</t>
  </si>
  <si>
    <t>HOMETEX SRL</t>
  </si>
  <si>
    <t>COFETARIA TRIANA SRL</t>
  </si>
  <si>
    <t>DHL INTERNATIONAL ROMANIA SRL</t>
  </si>
  <si>
    <t>COM MILA SRL</t>
  </si>
  <si>
    <t>UTILITATI-APA</t>
  </si>
  <si>
    <t xml:space="preserve">SERVICII </t>
  </si>
  <si>
    <t>CORSAR ONLINE SRL</t>
  </si>
  <si>
    <t>LICENTE</t>
  </si>
  <si>
    <t>THOMAS &amp; CO SRL</t>
  </si>
  <si>
    <t>SELGROS CASH &amp; CARRY SRL</t>
  </si>
  <si>
    <t>SOLDEC SRL</t>
  </si>
  <si>
    <t>GAMA TRAVEL SRL</t>
  </si>
  <si>
    <t>MANPRES DISTRIBUTION SRL</t>
  </si>
  <si>
    <t>ABONAMENT ZIAR</t>
  </si>
  <si>
    <t>MEDIAFAX GROUP SA</t>
  </si>
  <si>
    <t>OFFICE CLASS BIROTICA PAPETARIE SRL</t>
  </si>
  <si>
    <t>PLICURI</t>
  </si>
  <si>
    <t>MERIDIAN SOFT &amp; SERVICE S.R.L.</t>
  </si>
  <si>
    <t>DANCICS ACTIV SRL</t>
  </si>
  <si>
    <t>FANPLACE IT SRL</t>
  </si>
  <si>
    <t>ALBACOM BIZ SRL</t>
  </si>
  <si>
    <t>RO - STEF TRADING SRL</t>
  </si>
  <si>
    <t>PENALITATI</t>
  </si>
  <si>
    <t>ELECTRO MOBILE SRL</t>
  </si>
  <si>
    <t>PRO LINE PRODCOM SRL</t>
  </si>
  <si>
    <t>URGENT CARGUS S.A.</t>
  </si>
  <si>
    <t>MARTIN ACTIV SRL</t>
  </si>
  <si>
    <t>ITG ONLINE SRL</t>
  </si>
  <si>
    <t>RTP BIROSERV SRL</t>
  </si>
  <si>
    <t>LIDL DISCOUNT SRL</t>
  </si>
  <si>
    <t>SEBNEM INTERNATIONAL SRL</t>
  </si>
  <si>
    <t>COFFEE STYLE INTERNATIONAL SRL</t>
  </si>
  <si>
    <t>EASY MEDIA SRL</t>
  </si>
  <si>
    <t>SAGA SOFTWARE SRL</t>
  </si>
  <si>
    <t>LICENTA</t>
  </si>
  <si>
    <t>IMP CONSTR</t>
  </si>
  <si>
    <t>BIRO-MEDIA TRADING SRL</t>
  </si>
  <si>
    <t>RECHIZITE</t>
  </si>
  <si>
    <t>UTILITATI</t>
  </si>
  <si>
    <t>MAMBRICOLAJ S.A.</t>
  </si>
  <si>
    <t>STATUT</t>
  </si>
  <si>
    <t>FEVRONIA SRL</t>
  </si>
  <si>
    <t>DANY UNIVERSAL STARS SRL</t>
  </si>
  <si>
    <t>A&amp;K SOCENC SRL</t>
  </si>
  <si>
    <t>VODAFONE ROMANIA SA</t>
  </si>
  <si>
    <t xml:space="preserve">UTILITATI -ENERGIE </t>
  </si>
  <si>
    <t>UTILITATI -APA</t>
  </si>
  <si>
    <t>SERVICII RESURSE UMANE</t>
  </si>
  <si>
    <t>Numele si prenumele persoanei fizice sau denumirea persoanei juridice catre care au fost facute mai multe plati si cuantumul total al acestora. Data documentului de plata</t>
  </si>
  <si>
    <t>Contul bancar in care a fost facuta plata in format IBAN, banca si sucursala la care acesta a fost deschis</t>
  </si>
  <si>
    <t>Modul de plata (in numerar sau prin cont bancar)</t>
  </si>
  <si>
    <t>Valoarea cheltuielii</t>
  </si>
  <si>
    <t>Seria si numarul actului de identitate al persoanei fizice sau codul unic de inregistrare al persoanei juridice care a furnizat bunul sau serviciul</t>
  </si>
  <si>
    <t>Numele si prenumele persoanei fizice sau denumirea persoanei juridice care a furnizat bunul sau serviciul</t>
  </si>
  <si>
    <t>Tipul cheltuielii *2)</t>
  </si>
  <si>
    <t>Organizatia / Filiala judeteana / Structura interna a partidului politic</t>
  </si>
  <si>
    <t>CHELTUIELI</t>
  </si>
  <si>
    <t>numerar</t>
  </si>
  <si>
    <t>VENITURI DIN SUBVENTII</t>
  </si>
  <si>
    <t>SUBINCHIRIERE</t>
  </si>
  <si>
    <t>COTIZATII</t>
  </si>
  <si>
    <t>MURESAN SIEGFRIED VASILE</t>
  </si>
  <si>
    <t>TODORAN ADRIAN MIHAITA</t>
  </si>
  <si>
    <t>BICHINET CORNELIU</t>
  </si>
  <si>
    <t>SAMARTINEAN CORNEL MIRCEA</t>
  </si>
  <si>
    <t>BOZIANU NICOLETA-CATALINA</t>
  </si>
  <si>
    <t>BASESCU TRAIAN</t>
  </si>
  <si>
    <t>CODREANU CONSTANTIN</t>
  </si>
  <si>
    <t>PASCAN EMIL MARIUS</t>
  </si>
  <si>
    <t>POPOVICI IONUT-MIHAI</t>
  </si>
  <si>
    <t>STERIU ANDREI-VALERIU</t>
  </si>
  <si>
    <t>BRATE DOINA MIHAELA</t>
  </si>
  <si>
    <t>MOISE SEBASTIAN COSTIN</t>
  </si>
  <si>
    <t>LUNGU VASLE CRISTIAN</t>
  </si>
  <si>
    <t>TALPOS IUSTIN IOAN</t>
  </si>
  <si>
    <t>BALINT LIVIU-IOAN</t>
  </si>
  <si>
    <t>SCRPAT CONSTANTIN</t>
  </si>
  <si>
    <t>BURLACU STEFAN</t>
  </si>
  <si>
    <t>ILIESCU CATALIN LUCIAN</t>
  </si>
  <si>
    <t>SEFER CRISTIAN GEORGE</t>
  </si>
  <si>
    <t>CRISTACHE CATALIN</t>
  </si>
  <si>
    <t>MARIN STEFANEL DAN</t>
  </si>
  <si>
    <t xml:space="preserve">STERIU ANDREI-VALERIU </t>
  </si>
  <si>
    <t xml:space="preserve">MOISE SEBASTIAN COSTIN </t>
  </si>
  <si>
    <t xml:space="preserve">ILIESCU ROXANA </t>
  </si>
  <si>
    <t xml:space="preserve">FLORESCU STEFAN VIOREL </t>
  </si>
  <si>
    <t xml:space="preserve">BOZIANU NICOLETA-CATALINA </t>
  </si>
  <si>
    <t xml:space="preserve">COVACIU SEVERICA RODICA </t>
  </si>
  <si>
    <t xml:space="preserve">BULF CATALIN </t>
  </si>
  <si>
    <t xml:space="preserve">SIMIONCA IONUT </t>
  </si>
  <si>
    <t xml:space="preserve">TURCESCU ROBERT </t>
  </si>
  <si>
    <t xml:space="preserve">CRISTACHE CATALIN </t>
  </si>
  <si>
    <t xml:space="preserve">TARHON VICTOR </t>
  </si>
  <si>
    <t xml:space="preserve">TABUGAN ION </t>
  </si>
  <si>
    <t xml:space="preserve">SCRIPAT CONSTANTIN </t>
  </si>
  <si>
    <t xml:space="preserve">GAVRILESCU BOGDAN </t>
  </si>
  <si>
    <t xml:space="preserve">BRATE MIHAELA </t>
  </si>
  <si>
    <t xml:space="preserve">ANDRONACHE MARIAN </t>
  </si>
  <si>
    <t xml:space="preserve">RIZIA TUDORACHE </t>
  </si>
  <si>
    <t xml:space="preserve">TODORAN ADRIAN MIHAITA </t>
  </si>
  <si>
    <t xml:space="preserve">COLIU DORU PETRISOR </t>
  </si>
  <si>
    <t xml:space="preserve">BOZIANU CATALINA </t>
  </si>
  <si>
    <t xml:space="preserve">MOISE SEBASTIAN </t>
  </si>
  <si>
    <t xml:space="preserve">MURESAN SIEGFRIED </t>
  </si>
  <si>
    <t xml:space="preserve">BOTEA VIOREL </t>
  </si>
  <si>
    <t xml:space="preserve">TOMA ION </t>
  </si>
  <si>
    <t xml:space="preserve">LUNGU CRISTIAN </t>
  </si>
  <si>
    <t xml:space="preserve">BALINT LIVIU </t>
  </si>
  <si>
    <t xml:space="preserve">TRAIAN BASESCU </t>
  </si>
  <si>
    <t>Numele si prenumele persoanei fizice sau denumirea persoanei juridice de la care au fost incasate mai multe venituri si cuantumul total al acestora</t>
  </si>
  <si>
    <t>Data incasarii venitului</t>
  </si>
  <si>
    <t>Contul bancar in care a fost incasat venitul in format IBAN, banca si sucursala la care acesta a fost deschis</t>
  </si>
  <si>
    <t>Modul de incasare (in numerar sau prin cont bancar)</t>
  </si>
  <si>
    <t>Valoarea venitului incasat</t>
  </si>
  <si>
    <t>Seria si numarul actului de identitate al persoanei fizice sau codul unic de inregistrare al persoanei juridice de la care a fost incasat venitul</t>
  </si>
  <si>
    <t>Numele si prenumele persoanei fizice sau denumirea persoanei juridice de la care a fost incasat venitul</t>
  </si>
  <si>
    <t>Tipul venitului *1)</t>
  </si>
  <si>
    <t>VENITURI</t>
  </si>
  <si>
    <t>CURENTE</t>
  </si>
  <si>
    <t xml:space="preserve">Cabinet parlamentar </t>
  </si>
  <si>
    <t xml:space="preserve">subinchiriere </t>
  </si>
  <si>
    <t>Vaslui</t>
  </si>
  <si>
    <t>ORG. JUD.VASLUI 7325</t>
  </si>
  <si>
    <t>ORG.JUD. VASLUI</t>
  </si>
  <si>
    <t>VASLUI STR. REPUBLICII BL.363 SC B</t>
  </si>
  <si>
    <t>PMP București = 3.600 lei în cursul anului 2017</t>
  </si>
  <si>
    <t>PMP București</t>
  </si>
  <si>
    <t>Chelt.cotizații centru</t>
  </si>
  <si>
    <t>Tulcea</t>
  </si>
  <si>
    <t>S.c.Ruxmar s.r.l.</t>
  </si>
  <si>
    <t>Chelt.repar.impriman.</t>
  </si>
  <si>
    <t>Șerbencu Sava = 3.500 lei în cursul anului 2017</t>
  </si>
  <si>
    <t>Șerbencu Sava</t>
  </si>
  <si>
    <t>Cheltuieli contabilitate</t>
  </si>
  <si>
    <t xml:space="preserve">S.c. Fan Courier= 357,73 lei în cursul anului 2017 </t>
  </si>
  <si>
    <t xml:space="preserve">S.c. Fan Courier </t>
  </si>
  <si>
    <t>Trimiteri poștale</t>
  </si>
  <si>
    <t>U.P.C.Romănia s.r.l. = 1.253,83 lei în cursul anului 2017</t>
  </si>
  <si>
    <t>U.P.C.Romănia s.r.l.</t>
  </si>
  <si>
    <t>Abonament internet-telefon</t>
  </si>
  <si>
    <t>Banca Transilvania</t>
  </si>
  <si>
    <t>Cheltuieli cu servicii bancare</t>
  </si>
  <si>
    <t>Poșta Română s.a.</t>
  </si>
  <si>
    <t>Cheltuieli poștale</t>
  </si>
  <si>
    <t>A.E.P. București</t>
  </si>
  <si>
    <t>Cheltuieli cu deplasări</t>
  </si>
  <si>
    <t>Azis Nevruz = 25.589,50 lei în cursul anului 2017</t>
  </si>
  <si>
    <t>Azis Nevruz</t>
  </si>
  <si>
    <t>Cheltuieli cu chiriile</t>
  </si>
  <si>
    <t>S.c. Tulcea Gaz s.a.</t>
  </si>
  <si>
    <t>Cheltuieli priv.gazele</t>
  </si>
  <si>
    <t>Cheltuieli priv. apa</t>
  </si>
  <si>
    <t>Cheltuieli priv.energia electrică</t>
  </si>
  <si>
    <t>S.c.Ruxmar s.r.l.=1.524,61 lei în cursul anului 2017</t>
  </si>
  <si>
    <t>Chelt.cosumabile imprimantă</t>
  </si>
  <si>
    <t>S.c.ElectroSanitas s.r.l.</t>
  </si>
  <si>
    <t>Materiale curățenie</t>
  </si>
  <si>
    <t>S.c.One-Time-All-Time s.r.l.</t>
  </si>
  <si>
    <t>Coroane flori</t>
  </si>
  <si>
    <t>Paraschiv Robert</t>
  </si>
  <si>
    <t>Serbencu Sava</t>
  </si>
  <si>
    <t>cont bancar</t>
  </si>
  <si>
    <t>Cazacu Cristinel</t>
  </si>
  <si>
    <t>Tudor Stefan</t>
  </si>
  <si>
    <t>Nedelcu Gheorghe</t>
  </si>
  <si>
    <t>Anuti Costel</t>
  </si>
  <si>
    <t>Zanfir Costea</t>
  </si>
  <si>
    <t>Radu Maria</t>
  </si>
  <si>
    <t xml:space="preserve">Murariu Calin </t>
  </si>
  <si>
    <t>Mihai Gicu</t>
  </si>
  <si>
    <t>Moldoveanu Valentin</t>
  </si>
  <si>
    <t>Mihailescu Daniel</t>
  </si>
  <si>
    <t>Margarit Gheorghe</t>
  </si>
  <si>
    <t>Racoreanu Ionut Adrian</t>
  </si>
  <si>
    <t>Anton Tudorel</t>
  </si>
  <si>
    <t>Rosu Mirel</t>
  </si>
  <si>
    <t>Chirila Mihai</t>
  </si>
  <si>
    <t>Marin Ion</t>
  </si>
  <si>
    <t>Mocanu Elena</t>
  </si>
  <si>
    <t>Ganea Ion</t>
  </si>
  <si>
    <t>Trandafir Laurentiu</t>
  </si>
  <si>
    <t>Tarhon Victor</t>
  </si>
  <si>
    <t>Balea Tudorel</t>
  </si>
  <si>
    <t>Corsei Claudia</t>
  </si>
  <si>
    <t>Dimidov Octavian</t>
  </si>
  <si>
    <t>Demidov Gheorghe</t>
  </si>
  <si>
    <t>Cozma Victoria</t>
  </si>
  <si>
    <t>Vasile Gheorghe</t>
  </si>
  <si>
    <t>Ivanov Laurentiu</t>
  </si>
  <si>
    <t>Maxim Mihaela C-tina</t>
  </si>
  <si>
    <t>Mandra Ionel</t>
  </si>
  <si>
    <t>Parcalabu Viorel</t>
  </si>
  <si>
    <t>Ediz Beizat</t>
  </si>
  <si>
    <t>Bujoreanu Iulian</t>
  </si>
  <si>
    <t>Cobzarencu Alexandra</t>
  </si>
  <si>
    <t>Grigoras Victorita</t>
  </si>
  <si>
    <t>Crivat Mariana</t>
  </si>
  <si>
    <t>Lupu Marin</t>
  </si>
  <si>
    <t xml:space="preserve">Petcu Silviu </t>
  </si>
  <si>
    <t>Ignat Nina</t>
  </si>
  <si>
    <t>Valcu Dumitru</t>
  </si>
  <si>
    <t>Leon Tudorel</t>
  </si>
  <si>
    <t>Sadaca Zoica</t>
  </si>
  <si>
    <t>Balau Viorel Valentin</t>
  </si>
  <si>
    <t>Dan Viorel</t>
  </si>
  <si>
    <t>Vlaciu Virgil</t>
  </si>
  <si>
    <t>Magazin Maria</t>
  </si>
  <si>
    <t>Sasna Simion</t>
  </si>
  <si>
    <t>Perianu Alexandru</t>
  </si>
  <si>
    <t>Sima Marin</t>
  </si>
  <si>
    <t>nemerar</t>
  </si>
  <si>
    <t>Ene Catalin</t>
  </si>
  <si>
    <t>Geambazu Daniel</t>
  </si>
  <si>
    <t>TATIVAN COM SRL</t>
  </si>
  <si>
    <t>MATERIALE CONSUMABILE</t>
  </si>
  <si>
    <t>PRIMARIA SUCEAVA</t>
  </si>
  <si>
    <t>CHIRIE SPATIU</t>
  </si>
  <si>
    <t>SOCAR PETROLEUM SA</t>
  </si>
  <si>
    <t>TRANSPORT</t>
  </si>
  <si>
    <t>RCS&amp;RDS SRL</t>
  </si>
  <si>
    <t>SERV.INTERNET</t>
  </si>
  <si>
    <t>ACCENT PRINT SRL</t>
  </si>
  <si>
    <t>CARNETE MEMBRU PMP</t>
  </si>
  <si>
    <t>ACHIZITIE CUTIE POSTALA</t>
  </si>
  <si>
    <t>UNICOM SOC.COOP.MESTESUG.</t>
  </si>
  <si>
    <t>MUZEUL BUCOVINEI</t>
  </si>
  <si>
    <t>INCHIRIERE SALA FESTIVITATI</t>
  </si>
  <si>
    <t>MASTER SOLUTION SRL</t>
  </si>
  <si>
    <t>MATERIALE PROPAGANDA</t>
  </si>
  <si>
    <t>IACOB'S SA</t>
  </si>
  <si>
    <t xml:space="preserve">CAZARE </t>
  </si>
  <si>
    <t>PROMO ART SRL</t>
  </si>
  <si>
    <t>MARCU GEANINA</t>
  </si>
  <si>
    <t>COTIZATII MEMBRII</t>
  </si>
  <si>
    <t>COZORICI IOAN</t>
  </si>
  <si>
    <t>GATLAN ANCA</t>
  </si>
  <si>
    <t>PINZARU ANGELICA</t>
  </si>
  <si>
    <t>CIUTAC ANDREI</t>
  </si>
  <si>
    <t>ALEXANDROAIE EUGEN</t>
  </si>
  <si>
    <t>ONESCIUC JOHANNES</t>
  </si>
  <si>
    <t>RASTOACA IOAN</t>
  </si>
  <si>
    <t>PLACINTA VLE</t>
  </si>
  <si>
    <t>LUPU TRAIAN</t>
  </si>
  <si>
    <t>HARASIM OLTEA</t>
  </si>
  <si>
    <t>CIOBANU ANDREI</t>
  </si>
  <si>
    <t>MUNTEANU C-TIN</t>
  </si>
  <si>
    <t>TAMPAU DOREL</t>
  </si>
  <si>
    <t>SCORNITCHI IOAN</t>
  </si>
  <si>
    <t>HAIDAU ARCHIP</t>
  </si>
  <si>
    <t>RAIA VIOREL ANDREI</t>
  </si>
  <si>
    <t>RAIA ALEXANDRU</t>
  </si>
  <si>
    <t>ERHAN C-TIN</t>
  </si>
  <si>
    <t>STRAJER GHEORGHE</t>
  </si>
  <si>
    <t>ZLEVOACA VASILE</t>
  </si>
  <si>
    <t>CIRLOANTA VLADIMIR</t>
  </si>
  <si>
    <t>SALVARI VICULAI</t>
  </si>
  <si>
    <t>COSMIUC MIHAI</t>
  </si>
  <si>
    <t>SALAR FLORIN</t>
  </si>
  <si>
    <t>DUMITRU DAN</t>
  </si>
  <si>
    <t>NACU ILIE</t>
  </si>
  <si>
    <t>ROBCIUC VIOREL</t>
  </si>
  <si>
    <t>SAVA ILIE</t>
  </si>
  <si>
    <t>CONT CAMPANII</t>
  </si>
  <si>
    <t>CT.BANCAR</t>
  </si>
  <si>
    <t>COMISIOANE</t>
  </si>
  <si>
    <t>NEINREG.IN OCT.2016</t>
  </si>
  <si>
    <t>04.01.2017</t>
  </si>
  <si>
    <t>PMP BUC</t>
  </si>
  <si>
    <t>COTIZ.F.SUPER</t>
  </si>
  <si>
    <t>URBANA</t>
  </si>
  <si>
    <t>CHIRIE &amp; GUNOI</t>
  </si>
  <si>
    <t>13.03.2017</t>
  </si>
  <si>
    <t>TRANSILVANIA SUD</t>
  </si>
  <si>
    <t>ALTE CHELT.</t>
  </si>
  <si>
    <t>RCS &amp; RDS</t>
  </si>
  <si>
    <t>CH.TELEFONIE</t>
  </si>
  <si>
    <t>30.10.2017</t>
  </si>
  <si>
    <t xml:space="preserve">RAMADA </t>
  </si>
  <si>
    <t xml:space="preserve">CH.DOTARE </t>
  </si>
  <si>
    <t>21.12.2017</t>
  </si>
  <si>
    <t>PRINT IDEEA SRL</t>
  </si>
  <si>
    <t>CH.RECHIZITE</t>
  </si>
  <si>
    <t>23.02.2017</t>
  </si>
  <si>
    <t xml:space="preserve">POSTA </t>
  </si>
  <si>
    <t>CH.POSTA</t>
  </si>
  <si>
    <t>FAN CURIER</t>
  </si>
  <si>
    <t>ELECTRICA FURNIZARE</t>
  </si>
  <si>
    <t>PMP  JUD.SIBIU</t>
  </si>
  <si>
    <t>31.07.2017</t>
  </si>
  <si>
    <t>TURCU CIPRIAN</t>
  </si>
  <si>
    <t>COTIZATIE</t>
  </si>
  <si>
    <t>15.06.2017</t>
  </si>
  <si>
    <t>TREISTARIU IOAN</t>
  </si>
  <si>
    <t>STREULEA NICOLAE</t>
  </si>
  <si>
    <t>STOICA GHE.DANIEL</t>
  </si>
  <si>
    <t xml:space="preserve">SOLDORFEAN </t>
  </si>
  <si>
    <t>SCHIAU ALIN</t>
  </si>
  <si>
    <t>SANDRU DORU</t>
  </si>
  <si>
    <t>ROMAN CONSTANTIN</t>
  </si>
  <si>
    <t>ROGOZAN OVIDIU</t>
  </si>
  <si>
    <t>POPA NICOLAE</t>
  </si>
  <si>
    <t>PARASCHIV ALEXANDRU</t>
  </si>
  <si>
    <t>PAMP NICOLAE</t>
  </si>
  <si>
    <t>OLTEAN VASILE-ALEXANDRU</t>
  </si>
  <si>
    <t>NICULESCU DAN</t>
  </si>
  <si>
    <t>LEPSA D-TRU VASILE</t>
  </si>
  <si>
    <t>IHORA ILIE</t>
  </si>
  <si>
    <t>03.06.2017</t>
  </si>
  <si>
    <t>HERCULEA NICOLAE</t>
  </si>
  <si>
    <t>HERCIU IOAN</t>
  </si>
  <si>
    <t>DRAGOMIR MITRUT SORIN</t>
  </si>
  <si>
    <t>CIONTEA  VASILE</t>
  </si>
  <si>
    <t>BUNACIU IULIAN DRAGOS</t>
  </si>
  <si>
    <t>BADILA RADU C-TIN</t>
  </si>
  <si>
    <t>ABRAHAM MAGDALENA</t>
  </si>
  <si>
    <t>HOHR INGRID SOFIA</t>
  </si>
  <si>
    <t>POPICA ION</t>
  </si>
  <si>
    <t>DONATIE</t>
  </si>
  <si>
    <t>17.11.2017</t>
  </si>
  <si>
    <t>in numerar</t>
  </si>
  <si>
    <t>Antal Viorel</t>
  </si>
  <si>
    <t>restituire fonduri proprii de la alegerile partiale iunie 2017</t>
  </si>
  <si>
    <t>17.10.2017</t>
  </si>
  <si>
    <t>SC Fan Courier Express SRL</t>
  </si>
  <si>
    <t>prestari servicii curierat conform AWB 4289700002312/16.10.2017</t>
  </si>
  <si>
    <t>09.06.2017</t>
  </si>
  <si>
    <t>AI Babos Ana</t>
  </si>
  <si>
    <t>servicii de specialitate mandatar financiar conform CTR.02/23.05.2017 si act aditional nr.1 - alegeri locale partiale 2017</t>
  </si>
  <si>
    <t>07.06.2017</t>
  </si>
  <si>
    <t>Ceconii SRL</t>
  </si>
  <si>
    <t>pliant 99x210 Viorel Antal, calendar 70x100 Viorel Antal pentru campania alegeri locale din iunie 2017</t>
  </si>
  <si>
    <t>afise 487x330 Viorel Antal pentru campania alegeri locale din iunie 2017</t>
  </si>
  <si>
    <t>Banca Transilvania Agentia Perla</t>
  </si>
  <si>
    <t>alte operatiuni</t>
  </si>
  <si>
    <t>18.10.2017</t>
  </si>
  <si>
    <t>Vecian Flaviu Dorel</t>
  </si>
  <si>
    <t>cotizatie</t>
  </si>
  <si>
    <t>Isac Cristian Teofil</t>
  </si>
  <si>
    <t xml:space="preserve">Rafa Cristian </t>
  </si>
  <si>
    <t>Chiorean Ovidiu Liviu</t>
  </si>
  <si>
    <t>Ciocotisan Ioan</t>
  </si>
  <si>
    <t>21.06.2017</t>
  </si>
  <si>
    <t>Borz Dan</t>
  </si>
  <si>
    <t>Tirle Ioan</t>
  </si>
  <si>
    <t>18.05.2017</t>
  </si>
  <si>
    <t>Zaha Patriciu</t>
  </si>
  <si>
    <t>Moale Florin Calin</t>
  </si>
  <si>
    <t>Mos Gabriel Dorin</t>
  </si>
  <si>
    <t>Ghevre Marian</t>
  </si>
  <si>
    <t>Bucsa Andrei Mihai</t>
  </si>
  <si>
    <t>Taran Daniel Vasile</t>
  </si>
  <si>
    <t>Cretanu Viorel</t>
  </si>
  <si>
    <t>02.05.2017</t>
  </si>
  <si>
    <t>17.03.2017</t>
  </si>
  <si>
    <t>Lobos Nicolae</t>
  </si>
  <si>
    <t>Junjan Lucian</t>
  </si>
  <si>
    <t>Chis Zamfir</t>
  </si>
  <si>
    <t>Rodina Vasile</t>
  </si>
  <si>
    <t>Ilies Ioan</t>
  </si>
  <si>
    <t>10.03.2017</t>
  </si>
  <si>
    <t>Aghiresan Mariana</t>
  </si>
  <si>
    <t>17.02.2017</t>
  </si>
  <si>
    <t>Stirb Radu Alexandru</t>
  </si>
  <si>
    <t>donatie</t>
  </si>
  <si>
    <t>Blaj Maria</t>
  </si>
  <si>
    <t>Rus Gabriel</t>
  </si>
  <si>
    <t>Pop Nicu</t>
  </si>
  <si>
    <t>Pasca Cantemir</t>
  </si>
  <si>
    <t>11.01.2017</t>
  </si>
  <si>
    <t>Pop Nicolae Stefan</t>
  </si>
  <si>
    <t>Ciurte Aurel Vasile</t>
  </si>
  <si>
    <t>Stirb Radu Marcel</t>
  </si>
  <si>
    <t>Blaj Teodor Marius</t>
  </si>
  <si>
    <t>Popan Adrian Alexandru</t>
  </si>
  <si>
    <t>Balint Liviu Ioan</t>
  </si>
  <si>
    <t>Filiala Judetului:Ploiesti</t>
  </si>
  <si>
    <t xml:space="preserve"> SLATINA </t>
  </si>
  <si>
    <t>URGENT CARGUS SRL</t>
  </si>
  <si>
    <t>CH. SERVICII TERTI</t>
  </si>
  <si>
    <t>TMT FLOWERS SRL</t>
  </si>
  <si>
    <t>CH. RECLAMA
PUBLICITATE</t>
  </si>
  <si>
    <t>TIPOTRANS SRL</t>
  </si>
  <si>
    <t>CH. PROTOCOL</t>
  </si>
  <si>
    <t>SERVICII FUNERARE NEAMT SRL</t>
  </si>
  <si>
    <t>CH. PROTOCOL-EVEN</t>
  </si>
  <si>
    <t>SEDPRESS CEAHLAUL SRL</t>
  </si>
  <si>
    <t>CH. RECLAMA
PUBLICITATE-SERV</t>
  </si>
  <si>
    <t>SEA COMPLET SA</t>
  </si>
  <si>
    <t>ROCOM CENTRAL SA</t>
  </si>
  <si>
    <t>REALITATEA MEDIA SRL</t>
  </si>
  <si>
    <t>CH. SERVICII TELECOM.</t>
  </si>
  <si>
    <t>QUILL PEN PAPER SRL</t>
  </si>
  <si>
    <t>PUBLISERV SA</t>
  </si>
  <si>
    <t>CH.CHIRII</t>
  </si>
  <si>
    <t>PROD COM SRL</t>
  </si>
  <si>
    <t>PRIMARTA SRL</t>
  </si>
  <si>
    <t>CH. MATERIALE
 NESTOCATE CONS</t>
  </si>
  <si>
    <t>MUMULAND SRL</t>
  </si>
  <si>
    <t>MOZAIC FASHION SRL</t>
  </si>
  <si>
    <t>MATEI IMOBILIARE SRL</t>
  </si>
  <si>
    <t>MARGARIT ION II</t>
  </si>
  <si>
    <t>LICIU TANCAU SRL</t>
  </si>
  <si>
    <t>K NEAMT MEDIA SRL</t>
  </si>
  <si>
    <t>INTERZONAL FYPS TRADE SRL</t>
  </si>
  <si>
    <t>GRAND HOTEL CEAHLAU SA</t>
  </si>
  <si>
    <t>GHICI COMPUTERS SRL</t>
  </si>
  <si>
    <t>FABRICA DE DESIGN SRL</t>
  </si>
  <si>
    <t>CH. RECLAMA
PUBLICITATE-PRINT</t>
  </si>
  <si>
    <t>EUROTIPO SRL</t>
  </si>
  <si>
    <t>ELAMAR PAV SRL</t>
  </si>
  <si>
    <t>EK INSTAL TERMOSERVICE SRL</t>
  </si>
  <si>
    <t>E.ON ENERGIE ROMANIA SA</t>
  </si>
  <si>
    <t>CH. ENERGIE - APA
UTILITATI</t>
  </si>
  <si>
    <t>CONSILIUL JUDETEAN NEAMT</t>
  </si>
  <si>
    <t>CHELT. CHIRIE SALA</t>
  </si>
  <si>
    <t>CN POSTA ROMANA</t>
  </si>
  <si>
    <t>CH. SERVICII POSTALE</t>
  </si>
  <si>
    <t>CECAF IUTES MANUELA</t>
  </si>
  <si>
    <t>CH. SERVICII FIN-CTB</t>
  </si>
  <si>
    <t>C.J. APA SERV SA</t>
  </si>
  <si>
    <t>BETA IMAGE SRL</t>
  </si>
  <si>
    <t>BEST MARNY SRL</t>
  </si>
  <si>
    <t>BANCA TRANSILVANIA</t>
  </si>
  <si>
    <t>COMISION BANCAR</t>
  </si>
  <si>
    <t>BANCA ROMANA DE DEZVOLTARE</t>
  </si>
  <si>
    <t>BALTATESCU CHIM MET SRL</t>
  </si>
  <si>
    <t>ZAMA VIOREL                       812</t>
  </si>
  <si>
    <t>ZAMA VIOREL</t>
  </si>
  <si>
    <t>ZAHARIA ELENA</t>
  </si>
  <si>
    <t>VOICAN VALY</t>
  </si>
  <si>
    <t>VOAIDES CLAUDIU VALERIAN</t>
  </si>
  <si>
    <t>UNGUREANU GABRIEL                   1212</t>
  </si>
  <si>
    <t>UNGUREANU GABRIEL</t>
  </si>
  <si>
    <t>UNGURIANU CRISTIAN       1912</t>
  </si>
  <si>
    <t>UNGURIANU CRISTIAN</t>
  </si>
  <si>
    <t>TIFREA MIRCEA</t>
  </si>
  <si>
    <t>TURCANU  TOMITA</t>
  </si>
  <si>
    <t>TRASNEA BOGDAN MARIUS   1432</t>
  </si>
  <si>
    <t xml:space="preserve">TRASNEA BOGDAN MARIUS </t>
  </si>
  <si>
    <t>TODIRITE MARIUS FLORIN     300</t>
  </si>
  <si>
    <t>TODIRITE MARIUS FLORIN</t>
  </si>
  <si>
    <t>TIMOFTE CONSTANTIN         50</t>
  </si>
  <si>
    <t>TIMOFTE CONSTANTIN</t>
  </si>
  <si>
    <t>TILVAR OCTAVIAN ALEX        412</t>
  </si>
  <si>
    <t>TILVAR OCTAVIAN ALEX</t>
  </si>
  <si>
    <t>TEPES IRINA                                     300</t>
  </si>
  <si>
    <t>TEPES IRINA</t>
  </si>
  <si>
    <t>TATOMIR EDUARD</t>
  </si>
  <si>
    <t>TATOMIR ALINA MIHAELA    1562</t>
  </si>
  <si>
    <t>TATOMIR ALINA MIHAELA</t>
  </si>
  <si>
    <t>STOICA ROMICA</t>
  </si>
  <si>
    <t>STOICA NECULAI</t>
  </si>
  <si>
    <t>STAN LUCIAN</t>
  </si>
  <si>
    <t>SIMION BOGDAN                                   500</t>
  </si>
  <si>
    <t>SIMION BOGDAN</t>
  </si>
  <si>
    <t>SERBAN VALENTIN                 1300</t>
  </si>
  <si>
    <t>SERBAN VALENTIN</t>
  </si>
  <si>
    <t>SERBAN GEORGICA</t>
  </si>
  <si>
    <t>SCRIPCARU BOGDAN</t>
  </si>
  <si>
    <t>SAVIN PETRONIA</t>
  </si>
  <si>
    <t>SAUCIUC CRISTIAN            4271</t>
  </si>
  <si>
    <t>SAUCIUC CRISTIAN</t>
  </si>
  <si>
    <t>SIRBU VASILE                                 262</t>
  </si>
  <si>
    <t>SIRBU VASILE</t>
  </si>
  <si>
    <t>ROSU VASILE</t>
  </si>
  <si>
    <t>RADU NASTASE DUMITRU</t>
  </si>
  <si>
    <t>RADU GHEORGHE                    45</t>
  </si>
  <si>
    <t>RADU GHEORGHE</t>
  </si>
  <si>
    <t>RADU FLORIN                           957</t>
  </si>
  <si>
    <t>RADU FLORIN</t>
  </si>
  <si>
    <t>RACU DANIELA</t>
  </si>
  <si>
    <t>POPESCU VASILE ADRIAN</t>
  </si>
  <si>
    <t>POPA GABRIEL CRISTIAN        2612</t>
  </si>
  <si>
    <t>POPA GABRIEL CRISTIAN</t>
  </si>
  <si>
    <t>POPA ANDREI TUDOR</t>
  </si>
  <si>
    <t>PASCARU VASILE                     1012</t>
  </si>
  <si>
    <t>PASCARU VASILE</t>
  </si>
  <si>
    <t>PASCARU LACRAMIOARA       24</t>
  </si>
  <si>
    <t>PASCARU LACRAMIOARA</t>
  </si>
  <si>
    <t xml:space="preserve">OSACIUC TITI </t>
  </si>
  <si>
    <t>ORASANU ELENA</t>
  </si>
  <si>
    <t>OPRITA VASILE                         1800</t>
  </si>
  <si>
    <t>OPRITA VASILE</t>
  </si>
  <si>
    <t>NICULITA RADU</t>
  </si>
  <si>
    <t>MUSCALU NECULAI</t>
  </si>
  <si>
    <t>MUNTEANU EMILIAN            350</t>
  </si>
  <si>
    <t>MUNTEANU EMILIAN</t>
  </si>
  <si>
    <t>MOROSANU IONUT                3900</t>
  </si>
  <si>
    <t>MOROSANU IONUT</t>
  </si>
  <si>
    <t>MOALE IOAN                            712</t>
  </si>
  <si>
    <t>MOALE IOAN</t>
  </si>
  <si>
    <t>MITU VALENTIN</t>
  </si>
  <si>
    <t>MIHUT MARIUS LAURENTIU   812</t>
  </si>
  <si>
    <t>MIHUT MARIUS LAURENTIU</t>
  </si>
  <si>
    <t xml:space="preserve"> MAZILU MIHAI                        1212</t>
  </si>
  <si>
    <t>MAZILU MIHAI</t>
  </si>
  <si>
    <t xml:space="preserve"> MAZILU MIHAI</t>
  </si>
  <si>
    <t>MARIAN LAURA CLAUDIA      144</t>
  </si>
  <si>
    <t>MARIAN LAURA CLAUDIA</t>
  </si>
  <si>
    <t>MARDAR CONSTANTIN CIPRIAN</t>
  </si>
  <si>
    <t>MANOLE VASILE</t>
  </si>
  <si>
    <t>MANOLE ELENA                                            147</t>
  </si>
  <si>
    <t>MANOLE ELENA</t>
  </si>
  <si>
    <t>LUPU COSTACHE                                    620</t>
  </si>
  <si>
    <t>LUPU COSTACHE</t>
  </si>
  <si>
    <t>LUNGU STEFAN</t>
  </si>
  <si>
    <t>LOGHIN GHEORGHITA</t>
  </si>
  <si>
    <t>LAPUSNEANU PAUL</t>
  </si>
  <si>
    <t>LACATUSU ALEXANDRU</t>
  </si>
  <si>
    <t>KERKSO NICOLAE                    1212</t>
  </si>
  <si>
    <t>KERKSO NICOLAE</t>
  </si>
  <si>
    <t>IOSUB VASILE</t>
  </si>
  <si>
    <t>IORDACHE MIOARA</t>
  </si>
  <si>
    <t>IONITA ION                          112</t>
  </si>
  <si>
    <t>IONITA ION</t>
  </si>
  <si>
    <t>IONITA FLORIN</t>
  </si>
  <si>
    <t>ILIE VASILE IULIAN</t>
  </si>
  <si>
    <t>IANCU AURELIAN CONSTANTIN</t>
  </si>
  <si>
    <t>HUMA NECULAI</t>
  </si>
  <si>
    <t>GRIGORAS GHEORGHE EUGEN</t>
  </si>
  <si>
    <t>GONTARU GAVRIL MIHAI         724</t>
  </si>
  <si>
    <t>GONTARU GAVRIL MIHAI</t>
  </si>
  <si>
    <t>GONTARU GAVRIL CATALINA</t>
  </si>
  <si>
    <t>GLAVAN MARCELA</t>
  </si>
  <si>
    <t>GHINITA ALEXANDRU</t>
  </si>
  <si>
    <t xml:space="preserve">GHINET MARIUS                      1225  </t>
  </si>
  <si>
    <t>GHINET MARIUS</t>
  </si>
  <si>
    <t>GAINA ALEXANDRU</t>
  </si>
  <si>
    <t>GAVRILESCU BOGDAN       756</t>
  </si>
  <si>
    <t>FRENT FELICIA                          62</t>
  </si>
  <si>
    <t>FRENT FELICIA</t>
  </si>
  <si>
    <t xml:space="preserve">ENEA MIHAI                              160 </t>
  </si>
  <si>
    <t>ENEA MIHAI</t>
  </si>
  <si>
    <t xml:space="preserve">DUMITRACHE LAVINIA     15 </t>
  </si>
  <si>
    <t>DUMITRACHE LAVINIA</t>
  </si>
  <si>
    <t>DUMA FLORIN                          2512</t>
  </si>
  <si>
    <t>DUMA FLORIN</t>
  </si>
  <si>
    <t>DULAMA LAURENTIU CRISTINEL   927</t>
  </si>
  <si>
    <t>DULAMA LAURENTIU CRISTINEL</t>
  </si>
  <si>
    <t>DIACONU MARIA</t>
  </si>
  <si>
    <t xml:space="preserve">DAVID TANIA                           216 </t>
  </si>
  <si>
    <t>DAVID TANIA</t>
  </si>
  <si>
    <t>CUTUHAN MIRELA</t>
  </si>
  <si>
    <t>CUCORADA CIPRIAN</t>
  </si>
  <si>
    <t xml:space="preserve">CRISANOV NICOLAE               375 </t>
  </si>
  <si>
    <t>CRISANOV NICOLAE</t>
  </si>
  <si>
    <t>CORLADE NECULAI</t>
  </si>
  <si>
    <t>CORLADE IRINA</t>
  </si>
  <si>
    <t>COJOCARIU IUSTIN</t>
  </si>
  <si>
    <t>COBZARU EUGEN</t>
  </si>
  <si>
    <t>CIUREA PETRU</t>
  </si>
  <si>
    <t>CIOBANU CECILIA</t>
  </si>
  <si>
    <t>CHELMUS ELENA</t>
  </si>
  <si>
    <t xml:space="preserve">CHERTIC RALUCA                    24 </t>
  </si>
  <si>
    <t>CHERTIC RALUCA</t>
  </si>
  <si>
    <t>CERNAT CEZAR</t>
  </si>
  <si>
    <t>CARABET ADRIAN                  262</t>
  </si>
  <si>
    <t>CARABET ADRIAN</t>
  </si>
  <si>
    <t xml:space="preserve">CAMPESCU GABRIEL              60 </t>
  </si>
  <si>
    <t>CAMPESCU GABRIEL</t>
  </si>
  <si>
    <t>BUTUNOI DUMITRU</t>
  </si>
  <si>
    <t>BURSUC  MARIAN</t>
  </si>
  <si>
    <t>BULAI MARIAN</t>
  </si>
  <si>
    <t>BOTEZ MIHAI</t>
  </si>
  <si>
    <t>BIGHIU SILVIU                             612</t>
  </si>
  <si>
    <t>BIGHIU SILVIU</t>
  </si>
  <si>
    <t xml:space="preserve">BOENGIU ELENA                      115 </t>
  </si>
  <si>
    <t>BOENGIU ELENA</t>
  </si>
  <si>
    <t>AVASILOAIEI ANGELICA  600</t>
  </si>
  <si>
    <t>AVASILOAIEI ANGELICA</t>
  </si>
  <si>
    <t>AURSULESEI GHEORGHE</t>
  </si>
  <si>
    <t>ATANASOAIE IACOB CRISTINA</t>
  </si>
  <si>
    <t>APOSTOLESCU DUMITRU DANIEL</t>
  </si>
  <si>
    <t xml:space="preserve">APREUTESEI ROXANA            400 </t>
  </si>
  <si>
    <t>APREUTESEI ROXANA</t>
  </si>
  <si>
    <t>APETREI GEORGE</t>
  </si>
  <si>
    <t>AMARIEI MIHAELA</t>
  </si>
  <si>
    <t>ALIXANDRU CAMELIA</t>
  </si>
  <si>
    <r>
      <t xml:space="preserve">Sediul partidului politic : </t>
    </r>
    <r>
      <rPr>
        <b/>
        <sz val="11"/>
        <color theme="1"/>
        <rFont val="Calibri"/>
        <family val="2"/>
        <scheme val="minor"/>
      </rPr>
      <t>Str. Stefan Cel Mare, nr. 16, Piatra Neamt, judetul Neamt</t>
    </r>
  </si>
  <si>
    <t>Filiala Judetului: NEAMT</t>
  </si>
  <si>
    <t>BRD TG.MURES</t>
  </si>
  <si>
    <t>CONT BANCAR</t>
  </si>
  <si>
    <t>COMISIOANE BANCARE BRD</t>
  </si>
  <si>
    <t>COMISIOANE BANCARE</t>
  </si>
  <si>
    <t>PMP BUCURESTI</t>
  </si>
  <si>
    <t>COTE PARTI DATORATE PMP BUCURESTI</t>
  </si>
  <si>
    <t>20.11.2017</t>
  </si>
  <si>
    <t>OLIGRAF SRL</t>
  </si>
  <si>
    <t>BENER</t>
  </si>
  <si>
    <t>22.11.2017</t>
  </si>
  <si>
    <t>APOSTROF TIPO SRL</t>
  </si>
  <si>
    <t>IMPRIMARE EDITARE</t>
  </si>
  <si>
    <t>RCS RDS SRL</t>
  </si>
  <si>
    <t>ABONAMENT INTERNET RCS RDS SRL</t>
  </si>
  <si>
    <t>RUS DAN DORUL</t>
  </si>
  <si>
    <t>MATEI NICOLAE</t>
  </si>
  <si>
    <t>IGNAT MIRCEA</t>
  </si>
  <si>
    <t>FEIER IOAN</t>
  </si>
  <si>
    <t>FARCAS IOAN</t>
  </si>
  <si>
    <t>CATANA CRISTIAN</t>
  </si>
  <si>
    <t>MORAR LUCIAN IOAN TITUS</t>
  </si>
  <si>
    <t>MUNICIPIUL BAIA MARE</t>
  </si>
  <si>
    <t>PMP</t>
  </si>
  <si>
    <t>ACCESORII MUN. BAIA MARE</t>
  </si>
  <si>
    <t>ACHIT. MUNICIPIULUI BAIA MARE NR:317,325</t>
  </si>
  <si>
    <t>ACHIT. MUNICIPIUL BAIA MARE, NR: 335</t>
  </si>
  <si>
    <t>ACHIT. MUNICIPIUL BAIA MARE, NR: 343</t>
  </si>
  <si>
    <t>CHIRIE MUNICIPIULBAIA MARE 2016</t>
  </si>
  <si>
    <t>UTILITATI 2016</t>
  </si>
  <si>
    <t>UTILITĂTI</t>
  </si>
  <si>
    <t>SIMON MONICA</t>
  </si>
  <si>
    <t>HUNYADI ANUTA</t>
  </si>
  <si>
    <t>LUCACIU DUMITRU</t>
  </si>
  <si>
    <t>FLORIAN FLORIN</t>
  </si>
  <si>
    <t>GHERGHEL BOGDAN</t>
  </si>
  <si>
    <t>BOHOTICI PETRU</t>
  </si>
  <si>
    <t>TUPITA GHEORGHE</t>
  </si>
  <si>
    <t>COTOZ VASILE</t>
  </si>
  <si>
    <t>UNGUR GHEORGHE</t>
  </si>
  <si>
    <t>RECALA STEFAN</t>
  </si>
  <si>
    <t>CIUPE GHEORGHE</t>
  </si>
  <si>
    <t>TALPOS IUSTIN</t>
  </si>
  <si>
    <t>COMAN DANIEL</t>
  </si>
  <si>
    <t xml:space="preserve">HANTIG PETRE </t>
  </si>
  <si>
    <t>LUTAI DINU</t>
  </si>
  <si>
    <t>BERCI ILEANA</t>
  </si>
  <si>
    <t>TINC RADU</t>
  </si>
  <si>
    <t>MATESAN IOAN</t>
  </si>
  <si>
    <t xml:space="preserve">COVACIU MIRCEA </t>
  </si>
  <si>
    <t>HUSTI VASILE</t>
  </si>
  <si>
    <t>MANDRA GHEORGHE</t>
  </si>
  <si>
    <t>MARIES EMIL</t>
  </si>
  <si>
    <t>DECEBAL DANIEL</t>
  </si>
  <si>
    <t>ONT FLORINEL</t>
  </si>
  <si>
    <t>SEMCOVICI VASILE</t>
  </si>
  <si>
    <t>MARIS IOAN</t>
  </si>
  <si>
    <t>GHIRBACI DANIEL</t>
  </si>
  <si>
    <t>GHERMAN VASILE</t>
  </si>
  <si>
    <t>CIUPE GHEROGHE</t>
  </si>
  <si>
    <t>IERIMIA IOAN</t>
  </si>
  <si>
    <t>COSMA FLORIN</t>
  </si>
  <si>
    <t>CRETIAN SORIN</t>
  </si>
  <si>
    <t>SAUCIUC VASILE</t>
  </si>
  <si>
    <t>MARZA NICOLAE</t>
  </si>
  <si>
    <t>MIHALI VASILE</t>
  </si>
  <si>
    <t>BETEAN TEODOR</t>
  </si>
  <si>
    <t>TIVADAR IOAN</t>
  </si>
  <si>
    <t>BERINDE VASILE</t>
  </si>
  <si>
    <t>DUMA VASILE</t>
  </si>
  <si>
    <t>NASTACA OSTAS</t>
  </si>
  <si>
    <t>BRANDAU GAVRILA</t>
  </si>
  <si>
    <t>IUSCO DUMITRU</t>
  </si>
  <si>
    <t>LENGHEL IRIMIE</t>
  </si>
  <si>
    <t xml:space="preserve">MARAMURES, PIATA LIBERTATII, NUMĂRUL 15 </t>
  </si>
  <si>
    <t>Parlamentul Romaniei</t>
  </si>
  <si>
    <t>Penalitati</t>
  </si>
  <si>
    <t>Prestari servicii</t>
  </si>
  <si>
    <t>LK Work Production</t>
  </si>
  <si>
    <t>Materiale electorale</t>
  </si>
  <si>
    <t>Mega Image</t>
  </si>
  <si>
    <t>Penny Market</t>
  </si>
  <si>
    <t>Cheltuieli protocol</t>
  </si>
  <si>
    <t>Chelt. Mater. Curatenie</t>
  </si>
  <si>
    <t>Posta Romana</t>
  </si>
  <si>
    <t>Cheltuieli corespondenta</t>
  </si>
  <si>
    <t>Cotizatii sediu central</t>
  </si>
  <si>
    <t>Denisana Com</t>
  </si>
  <si>
    <t>Silstar serv</t>
  </si>
  <si>
    <t>Rudicom Multiserv</t>
  </si>
  <si>
    <t>Star office impex</t>
  </si>
  <si>
    <t>Rechizite</t>
  </si>
  <si>
    <t>Cucu Marian</t>
  </si>
  <si>
    <t>Donatii</t>
  </si>
  <si>
    <t>Cotizatie</t>
  </si>
  <si>
    <t>Filiala Judetului: .IASI...........................................</t>
  </si>
  <si>
    <t>TOTAL ACTIVITATE CURENTĂ ORGANIZAȚIE JUDEȚȚEANĂ</t>
  </si>
  <si>
    <t>19.12.2017</t>
  </si>
  <si>
    <t>edilitara Tg-Jiu</t>
  </si>
  <si>
    <t>Chirie sediu</t>
  </si>
  <si>
    <t>05.12.2017</t>
  </si>
  <si>
    <t>Tele 3 Tg-Jiu</t>
  </si>
  <si>
    <t>Servicii promovare</t>
  </si>
  <si>
    <t>27.11.2017</t>
  </si>
  <si>
    <t>Edilitara Tg-Jiu</t>
  </si>
  <si>
    <t>16.11.2017</t>
  </si>
  <si>
    <t>20.10.2017</t>
  </si>
  <si>
    <t>Gîrjoabă Gabriel</t>
  </si>
  <si>
    <t>Serv.distribuție mat.</t>
  </si>
  <si>
    <t>01.10.2017</t>
  </si>
  <si>
    <t>22.09.2017</t>
  </si>
  <si>
    <t>28.08.2017</t>
  </si>
  <si>
    <t>Muzeul Județean Gorj</t>
  </si>
  <si>
    <t>Chirie sala sedinta</t>
  </si>
  <si>
    <t>02.08.2017</t>
  </si>
  <si>
    <t>08.06.2017</t>
  </si>
  <si>
    <t>Săvoiu Ion</t>
  </si>
  <si>
    <t>Davițoiu Gheorghe</t>
  </si>
  <si>
    <t>19.05.2917</t>
  </si>
  <si>
    <t>Cotizație PMP</t>
  </si>
  <si>
    <t>09.05.2017</t>
  </si>
  <si>
    <t>03.05.2017</t>
  </si>
  <si>
    <t>Poșta Română</t>
  </si>
  <si>
    <t>Taxe poștale</t>
  </si>
  <si>
    <t>mandat poștal</t>
  </si>
  <si>
    <t>24.04.2017</t>
  </si>
  <si>
    <t>20.03.2017</t>
  </si>
  <si>
    <t>Zeus SRL</t>
  </si>
  <si>
    <t>Imprimate</t>
  </si>
  <si>
    <t>16.03.2017</t>
  </si>
  <si>
    <t>mandat postal</t>
  </si>
  <si>
    <t>PMP Bucuresti</t>
  </si>
  <si>
    <t>Total  Alegeri locale din 05.11.2017</t>
  </si>
  <si>
    <t>Comisioane bancar</t>
  </si>
  <si>
    <t>25.10.2017</t>
  </si>
  <si>
    <t>Cornescu Ion</t>
  </si>
  <si>
    <t>Mandatar financiar</t>
  </si>
  <si>
    <t>27.10.2017</t>
  </si>
  <si>
    <t>Sum &amp; Nic SRL</t>
  </si>
  <si>
    <t>Produc.-difuza TV</t>
  </si>
  <si>
    <t>26.10.2017</t>
  </si>
  <si>
    <t>PFA Cruceru V. Maria</t>
  </si>
  <si>
    <t>Pliante</t>
  </si>
  <si>
    <t>New Grup Impact SRL</t>
  </si>
  <si>
    <t>Afișe electorale</t>
  </si>
  <si>
    <t>Total Aegeri locale din 11.06.2017</t>
  </si>
  <si>
    <t>Sud Media Production</t>
  </si>
  <si>
    <t>Tele 3 Media srl</t>
  </si>
  <si>
    <t>Figen Press SRL</t>
  </si>
  <si>
    <t>09.09.2017</t>
  </si>
  <si>
    <t>PFA Cruceru Maria</t>
  </si>
  <si>
    <t>Publicitate online</t>
  </si>
  <si>
    <t>06.06.2017</t>
  </si>
  <si>
    <t>27.05.2017</t>
  </si>
  <si>
    <t>Tipografia Prod Com</t>
  </si>
  <si>
    <t>TOTAL COTIZAȚII</t>
  </si>
  <si>
    <t>Total Decembrie 2017</t>
  </si>
  <si>
    <t>11.12.2017</t>
  </si>
  <si>
    <t>Mandia Ștefan</t>
  </si>
  <si>
    <t>Cotizație</t>
  </si>
  <si>
    <t>Cioenaru Ionel</t>
  </si>
  <si>
    <t>Nistorescu Flavius</t>
  </si>
  <si>
    <t>Ciocîltea Gabriel</t>
  </si>
  <si>
    <t>Croitoru Doru</t>
  </si>
  <si>
    <t>Picu Constantin</t>
  </si>
  <si>
    <t>Avram Daniel</t>
  </si>
  <si>
    <t>Negrea Ion</t>
  </si>
  <si>
    <t>Beșliu Mihăiță</t>
  </si>
  <si>
    <t>Drăcea Mihăiță</t>
  </si>
  <si>
    <t>Lungu Liviu</t>
  </si>
  <si>
    <t>Iuga Nicolae</t>
  </si>
  <si>
    <t>Popescu Ion</t>
  </si>
  <si>
    <t>Cornescu Doru</t>
  </si>
  <si>
    <t>Mohora Corina</t>
  </si>
  <si>
    <t>Stratomir Alin</t>
  </si>
  <si>
    <t>Total noiembrie 2017</t>
  </si>
  <si>
    <t>Ioanițescu Constantin</t>
  </si>
  <si>
    <t>Coconu Alina</t>
  </si>
  <si>
    <t>13.11.2017</t>
  </si>
  <si>
    <t>Doandeș Viorel</t>
  </si>
  <si>
    <t>Armășelu Dumitru</t>
  </si>
  <si>
    <t>Popescu Virgil</t>
  </si>
  <si>
    <t>Andrei Liviu</t>
  </si>
  <si>
    <t>Total Octombrie 2017</t>
  </si>
  <si>
    <t>Băcescu Marius</t>
  </si>
  <si>
    <t>Belgun Carmen</t>
  </si>
  <si>
    <t>Soceanu Mircea</t>
  </si>
  <si>
    <t>Beșliu Mironel</t>
  </si>
  <si>
    <t>Ciobanu dumitru</t>
  </si>
  <si>
    <t>Total August 2017</t>
  </si>
  <si>
    <t>Popescu Gheorghe</t>
  </si>
  <si>
    <t>Ciobanu Adrian</t>
  </si>
  <si>
    <t>Beșliu Mirel</t>
  </si>
  <si>
    <t>Diaconu</t>
  </si>
  <si>
    <t>Iriza Nicolae</t>
  </si>
  <si>
    <t>Dodescu Elena</t>
  </si>
  <si>
    <t>Stratomir Aurelian</t>
  </si>
  <si>
    <t>Cîrstenoiu Petre</t>
  </si>
  <si>
    <t>Elena Cristian</t>
  </si>
  <si>
    <t>Armășelu Aurelian</t>
  </si>
  <si>
    <t>Popescu Florin</t>
  </si>
  <si>
    <t>22.08.2017</t>
  </si>
  <si>
    <t>21.08.2016</t>
  </si>
  <si>
    <t>Matei Constantin</t>
  </si>
  <si>
    <t>11.08.2017</t>
  </si>
  <si>
    <t>Anghel Laurențiu</t>
  </si>
  <si>
    <t>07.08.2017</t>
  </si>
  <si>
    <t>Bușoi Melania</t>
  </si>
  <si>
    <t>Calianu Clara</t>
  </si>
  <si>
    <t>Total Iulie 2017</t>
  </si>
  <si>
    <t>Nistoran Flavius</t>
  </si>
  <si>
    <t>Ciocâltea Gabriel</t>
  </si>
  <si>
    <t>Glomnicu Alexandru</t>
  </si>
  <si>
    <t>Total Iunie 2017</t>
  </si>
  <si>
    <t>Săvoi Ion</t>
  </si>
  <si>
    <t>Total Mai 2017</t>
  </si>
  <si>
    <t>22.05.2017</t>
  </si>
  <si>
    <t>Almăjeanu Dumitru</t>
  </si>
  <si>
    <t>Popescu Viorel</t>
  </si>
  <si>
    <t>Nistoran Flavian</t>
  </si>
  <si>
    <t>08.05.2017</t>
  </si>
  <si>
    <t>Tivig Pantelimon</t>
  </si>
  <si>
    <t>Cocină Gheorghe</t>
  </si>
  <si>
    <t>Total Aprilie 2017</t>
  </si>
  <si>
    <t>Perețeanu Ion</t>
  </si>
  <si>
    <t>Popescu Aurelian</t>
  </si>
  <si>
    <t>Trăistaru Valentin</t>
  </si>
  <si>
    <t>Socanu Mircea</t>
  </si>
  <si>
    <t>Miloșescu Gheorghe</t>
  </si>
  <si>
    <t>Vardarie Dumitru</t>
  </si>
  <si>
    <t>Iliuță Claudiu</t>
  </si>
  <si>
    <t>Tatomir Ilie</t>
  </si>
  <si>
    <t>Trantie Marius</t>
  </si>
  <si>
    <t>Ciulavu Cătălin</t>
  </si>
  <si>
    <t>Giurcău Adrian</t>
  </si>
  <si>
    <t>Ionițescu Constantin</t>
  </si>
  <si>
    <t>Total Martie 2017</t>
  </si>
  <si>
    <t>22.03.2017</t>
  </si>
  <si>
    <t>Marica Gheorghe</t>
  </si>
  <si>
    <t>Iosu Valer</t>
  </si>
  <si>
    <t>21.03.2017</t>
  </si>
  <si>
    <t>Tănăsoiu Sevastian</t>
  </si>
  <si>
    <t>Beșliu Miron</t>
  </si>
  <si>
    <t>Belgun Elena</t>
  </si>
  <si>
    <t>15.03.2017</t>
  </si>
  <si>
    <t>Total Februarie 2017</t>
  </si>
  <si>
    <t>27.02.2017</t>
  </si>
  <si>
    <t>Mandache Varvara</t>
  </si>
  <si>
    <t>Gal Hunc</t>
  </si>
  <si>
    <t>Boboc Ion</t>
  </si>
  <si>
    <t>19.02.2017</t>
  </si>
  <si>
    <t>Trantie Eleodor</t>
  </si>
  <si>
    <t>Armășescu Aurelian</t>
  </si>
  <si>
    <t>13.02.2017</t>
  </si>
  <si>
    <t>Total ianuarie 2017</t>
  </si>
  <si>
    <t>30.01.2017</t>
  </si>
  <si>
    <t>Gherase Victor</t>
  </si>
  <si>
    <t>Lambu Sorin</t>
  </si>
  <si>
    <t>Sprînceană Silviu</t>
  </si>
  <si>
    <t>Scînteie Ilie</t>
  </si>
  <si>
    <t>Ciortan Ancuța</t>
  </si>
  <si>
    <t>Marica Cosmin</t>
  </si>
  <si>
    <t>Tosu Valer</t>
  </si>
  <si>
    <t>26.01.2017</t>
  </si>
  <si>
    <t>25.01.2017</t>
  </si>
  <si>
    <t>Liviu Andrei</t>
  </si>
  <si>
    <t>03.01.2017</t>
  </si>
  <si>
    <t>Total contribuții alegeri locale din 05.11.2017</t>
  </si>
  <si>
    <t>24.10.2017</t>
  </si>
  <si>
    <t>Mogoșanu Gheorhe</t>
  </si>
  <si>
    <t>contr. alegeri locale</t>
  </si>
  <si>
    <t>Total contribuții alegeri locale din 11.06.2017</t>
  </si>
  <si>
    <t>Grădinaru Mari Daniela</t>
  </si>
  <si>
    <t>Covrig Ion</t>
  </si>
  <si>
    <t>30.05.2017</t>
  </si>
  <si>
    <t>Sediul Partidului: Târgu-Jiu, strda 14 Octombrie nr. 77</t>
  </si>
  <si>
    <t>FILIALA JUDEȚEANĂ GORJ</t>
  </si>
  <si>
    <t>Filiala Judetului: …</t>
  </si>
  <si>
    <t>*) Documente de plata din 2016 inregistrate in contabilitate la 01.01.2017</t>
  </si>
  <si>
    <t>Numerar</t>
  </si>
  <si>
    <t>OPANIS 2006 s.r.l.</t>
  </si>
  <si>
    <t>Felicitari A6</t>
  </si>
  <si>
    <t>PFA Buturca Cosmin</t>
  </si>
  <si>
    <t>Coroana flori</t>
  </si>
  <si>
    <t>Cabinet avocat Arhip Valentin</t>
  </si>
  <si>
    <t>Reprezentare juridica</t>
  </si>
  <si>
    <t>Teatrul muzical ”Nae Leonard”</t>
  </si>
  <si>
    <t>Inchiriere sala conferinte</t>
  </si>
  <si>
    <t>Complexul muzeal de stiintele naturii</t>
  </si>
  <si>
    <t>01-01-2017 *</t>
  </si>
  <si>
    <t>Music Light Profesional s.r.l.</t>
  </si>
  <si>
    <t>Serv. de organizare si prezentare artistica</t>
  </si>
  <si>
    <t>Codul unic de inregistrare al persoanei juridice care a furnizat bunul sau serviciul</t>
  </si>
  <si>
    <t>Denumirea persoanei juridice care a furnizat bunul sau serviciul</t>
  </si>
  <si>
    <t>Iaru Romulus</t>
  </si>
  <si>
    <t>Voivitca Alexandrina</t>
  </si>
  <si>
    <t>Hirlesteanu Iulia</t>
  </si>
  <si>
    <t>Stan Ionel</t>
  </si>
  <si>
    <t>Melinte Liviu Ionut</t>
  </si>
  <si>
    <t>Maracineanu Mitica</t>
  </si>
  <si>
    <t>Tuicu Emil</t>
  </si>
  <si>
    <t>Dobrea Milica</t>
  </si>
  <si>
    <t>Capetis Nicoleta</t>
  </si>
  <si>
    <t>Balan Viorel</t>
  </si>
  <si>
    <t>Sandu Mitica</t>
  </si>
  <si>
    <t>Milascu Daniel</t>
  </si>
  <si>
    <t>Stan Marius</t>
  </si>
  <si>
    <t>Mihai Andrei</t>
  </si>
  <si>
    <t>Popescu Radu</t>
  </si>
  <si>
    <t>Soimu Silviu</t>
  </si>
  <si>
    <t>Angheluta Costel</t>
  </si>
  <si>
    <t>Butunoiu Gheorghe</t>
  </si>
  <si>
    <t>Stoica Daniel</t>
  </si>
  <si>
    <t>Butunoiu Dorin</t>
  </si>
  <si>
    <t>Seria si numarul actului de identitate al persoanei fizice</t>
  </si>
  <si>
    <t>27.03.2017</t>
  </si>
  <si>
    <t>179,2</t>
  </si>
  <si>
    <t>SC DAPA COM IMPEX</t>
  </si>
  <si>
    <t>628 „Alte cheltuieli executate de terti”</t>
  </si>
  <si>
    <t>49,03</t>
  </si>
  <si>
    <t>VIRAMENT</t>
  </si>
  <si>
    <t>BRD AGENTIA BELLER BUCURESTI</t>
  </si>
  <si>
    <t>627 „Cheltuieli cu serviciile bancare si asimilate”</t>
  </si>
  <si>
    <t>611,01</t>
  </si>
  <si>
    <t>15.11.2017</t>
  </si>
  <si>
    <t>119,13</t>
  </si>
  <si>
    <t>ROMTELECOM</t>
  </si>
  <si>
    <t>14.09.2017</t>
  </si>
  <si>
    <t>59,20</t>
  </si>
  <si>
    <t>11.07.2017</t>
  </si>
  <si>
    <t>59,27</t>
  </si>
  <si>
    <t>23.06.2017</t>
  </si>
  <si>
    <t>20.06.2017</t>
  </si>
  <si>
    <t>74,62</t>
  </si>
  <si>
    <t>35,12</t>
  </si>
  <si>
    <t>42,84</t>
  </si>
  <si>
    <t>URGENT CARGUS</t>
  </si>
  <si>
    <t>626 „Cheltuieli postale si taxe de telecomunicatii”</t>
  </si>
  <si>
    <t>1749,55</t>
  </si>
  <si>
    <t>23.08.2017</t>
  </si>
  <si>
    <t>PMP SEDIUL CENTRAL BUCURESTI</t>
  </si>
  <si>
    <t>11.04.2017</t>
  </si>
  <si>
    <t>449,55</t>
  </si>
  <si>
    <t>SC LIDL</t>
  </si>
  <si>
    <t>623 „Cheltuieli de protocol, reclama si publicitate”</t>
  </si>
  <si>
    <t xml:space="preserve">360,0 </t>
  </si>
  <si>
    <t>04.07.2017</t>
  </si>
  <si>
    <t>DIRECTIA DE SALUBRITATE TARGOVISTE</t>
  </si>
  <si>
    <t>19.05.2017</t>
  </si>
  <si>
    <t>13.04.2017</t>
  </si>
  <si>
    <t>24.02.2017</t>
  </si>
  <si>
    <t>10.02.2017</t>
  </si>
  <si>
    <t>612 „Cheltuieli cu redeventele, locatiile de gestiune si chiriile”</t>
  </si>
  <si>
    <t>04.12.2017</t>
  </si>
  <si>
    <t>826,8</t>
  </si>
  <si>
    <t>605 „Cheltuieli privind energia si apa”</t>
  </si>
  <si>
    <t>476,0</t>
  </si>
  <si>
    <t>31.05.2017</t>
  </si>
  <si>
    <t>TERON SYSTEMS SRL</t>
  </si>
  <si>
    <t>603 „Cheltuieli privind materialele de natura obiectelor de inventar”</t>
  </si>
  <si>
    <t>Valoarea cheltuielii lei</t>
  </si>
  <si>
    <t>14.12.2017</t>
  </si>
  <si>
    <t>GAGIONEA CORNEL</t>
  </si>
  <si>
    <t>CALOTA ALBERTA</t>
  </si>
  <si>
    <t>PLESA EMIL</t>
  </si>
  <si>
    <t xml:space="preserve">ION MARIN </t>
  </si>
  <si>
    <t>19.10.2017</t>
  </si>
  <si>
    <t>NITOIU VALENTIN</t>
  </si>
  <si>
    <t>NECSOIU VASILE</t>
  </si>
  <si>
    <t>MOICEANU GHEORGHE</t>
  </si>
  <si>
    <t>10.08.2017</t>
  </si>
  <si>
    <t>GOGLEA CONSTANTIN</t>
  </si>
  <si>
    <t>15.07.2017</t>
  </si>
  <si>
    <t>16.06.2017</t>
  </si>
  <si>
    <t>OPRISAN GABI</t>
  </si>
  <si>
    <t>11.05.2017</t>
  </si>
  <si>
    <t>POPA DOREL</t>
  </si>
  <si>
    <t>30.04.2017</t>
  </si>
  <si>
    <t>07.04.2017</t>
  </si>
  <si>
    <t>BOZIANU CATALINA</t>
  </si>
  <si>
    <t>NICULAE DOREL</t>
  </si>
  <si>
    <t>09.03.2017</t>
  </si>
  <si>
    <t>22.02.2017</t>
  </si>
  <si>
    <t>HAMZA MARIUS</t>
  </si>
  <si>
    <t>RADU RICHARD</t>
  </si>
  <si>
    <t>Valoarea venitului incasat LEI</t>
  </si>
  <si>
    <t>02.12.2017</t>
  </si>
  <si>
    <t>PALAZ GHEORGHE</t>
  </si>
  <si>
    <t>29.11.2017</t>
  </si>
  <si>
    <t>ORASUL EFORIE</t>
  </si>
  <si>
    <t>21.11.2017</t>
  </si>
  <si>
    <t>KAMADA ADVERTISING SRL</t>
  </si>
  <si>
    <t>SERVICII EDITORIALE</t>
  </si>
  <si>
    <t>07.11.2017</t>
  </si>
  <si>
    <t>CENTURY SOLUTIONS BOX SRL</t>
  </si>
  <si>
    <t>SERVICII ONLINE</t>
  </si>
  <si>
    <t>RAILEANU DIANA GERORGIANA</t>
  </si>
  <si>
    <t>SERVICII MANDATAR</t>
  </si>
  <si>
    <t>INTERIO CONT SRL</t>
  </si>
  <si>
    <t>SERVICII ASISTENTA</t>
  </si>
  <si>
    <t>02.11.2017</t>
  </si>
  <si>
    <t>11.10.2017</t>
  </si>
  <si>
    <t>POLY PROD SRL</t>
  </si>
  <si>
    <t>SERVICII COLANTARE SEDIU</t>
  </si>
  <si>
    <t>02.10.2017</t>
  </si>
  <si>
    <t>12.09.2017</t>
  </si>
  <si>
    <t>GEMICOS CAR SRL</t>
  </si>
  <si>
    <t>02.09.2017</t>
  </si>
  <si>
    <t>21.08.2017</t>
  </si>
  <si>
    <t>IMPOZIT CLADIRI</t>
  </si>
  <si>
    <t xml:space="preserve">CENTURY SOLUTIONS BOX SRL 100 </t>
  </si>
  <si>
    <t>GEMICOS CAR SRL            1309,95</t>
  </si>
  <si>
    <t>27.06.2017</t>
  </si>
  <si>
    <t>XEROGRAFICA SRL</t>
  </si>
  <si>
    <t>PALAZ GHEORGHE         38051,59</t>
  </si>
  <si>
    <t>ORASUL EFORIE                 1096,87</t>
  </si>
  <si>
    <t>RAILEANU DIANA GEORGIANA  1000</t>
  </si>
  <si>
    <t xml:space="preserve">INTERIO CONT SRL                 1000 </t>
  </si>
  <si>
    <t>KAMADA ADVERTISING SRL   3721,13</t>
  </si>
  <si>
    <t>29.12.2017</t>
  </si>
  <si>
    <t>CASA</t>
  </si>
  <si>
    <t>20.09.2017</t>
  </si>
  <si>
    <t>25.08.2017</t>
  </si>
  <si>
    <t>ZABARA ALEXANDRU 1200 LEI</t>
  </si>
  <si>
    <t>08.07.2017</t>
  </si>
  <si>
    <t>ZABARA ALEXANDRU</t>
  </si>
  <si>
    <t>TURCU DANIEL 1600 LEI</t>
  </si>
  <si>
    <t>24.08.2017</t>
  </si>
  <si>
    <t>TURCU DANIEL</t>
  </si>
  <si>
    <t>17.08.2017</t>
  </si>
  <si>
    <t>SAPTE ELIZABETA</t>
  </si>
  <si>
    <t>03.12.2017</t>
  </si>
  <si>
    <t>12.10.2017</t>
  </si>
  <si>
    <t>SOLOMON CONSTANTIN      600 LEI</t>
  </si>
  <si>
    <t>19.07.2017</t>
  </si>
  <si>
    <t>SOLOMON CONSTANTIN</t>
  </si>
  <si>
    <t>09.11.2017</t>
  </si>
  <si>
    <t>NUMERAR AL.LOC.PART NOV.2017</t>
  </si>
  <si>
    <t>SIMONCA VASILE     850 LEI</t>
  </si>
  <si>
    <t>SIMONCA VASILE</t>
  </si>
  <si>
    <t>05.11.2017</t>
  </si>
  <si>
    <t>SILISTRA ALEXANDRA 4800 LEI</t>
  </si>
  <si>
    <t>SILISTRA ALEXANDRA</t>
  </si>
  <si>
    <t>PRODAN ANTONETA 2600 LEI</t>
  </si>
  <si>
    <t>07.07.2017</t>
  </si>
  <si>
    <t>PRODAN ANTONETA</t>
  </si>
  <si>
    <t>POTELEANU VASILE</t>
  </si>
  <si>
    <t>30.09.2017</t>
  </si>
  <si>
    <t>PAPUC CATALIN 3000 LEI</t>
  </si>
  <si>
    <t>PAPUC CATALIN</t>
  </si>
  <si>
    <t>MOROSANU RODICA           2550 LEI</t>
  </si>
  <si>
    <t>MOROSANU RODICA</t>
  </si>
  <si>
    <t>MEDGID MELEC</t>
  </si>
  <si>
    <t>01.09.2017</t>
  </si>
  <si>
    <t>10.07.2017</t>
  </si>
  <si>
    <t>09.07.2017</t>
  </si>
  <si>
    <t>GOIDEA FLORIN 11500 LEI</t>
  </si>
  <si>
    <t>GOIDEA FLORIN</t>
  </si>
  <si>
    <t>10.11.2017</t>
  </si>
  <si>
    <t>16.10.2017</t>
  </si>
  <si>
    <t>09.10.2017</t>
  </si>
  <si>
    <t>FLOREA ION 5600 LEI</t>
  </si>
  <si>
    <t>19.09.2017</t>
  </si>
  <si>
    <t>FLOREA ION</t>
  </si>
  <si>
    <t>DEMIAN ALEXANDRU</t>
  </si>
  <si>
    <t>NUMERAR AL.LOC.PART IUNIE 2017</t>
  </si>
  <si>
    <t xml:space="preserve"> CONSTANTIN LUCIAN          1700 LEI</t>
  </si>
  <si>
    <t>CONSTANTIN LUCIAN</t>
  </si>
  <si>
    <t>CODET GABRIEL</t>
  </si>
  <si>
    <t>CANTARAGIU SECIL 800 LEI</t>
  </si>
  <si>
    <t>CANTARAGIU SECIL</t>
  </si>
  <si>
    <t>BUNGAU GABRIELA</t>
  </si>
  <si>
    <t>BESLIU GHEORGHE</t>
  </si>
  <si>
    <t xml:space="preserve">ALEXA GHEORGHE 10000 LEI     </t>
  </si>
  <si>
    <t>ALEXA GHEORGHE</t>
  </si>
  <si>
    <t>ABDULA DOINA GETA</t>
  </si>
  <si>
    <t>ORGANIZATIA JUDETEANA CARAS-SEVERIN</t>
  </si>
  <si>
    <t>ALPHA BANK ROMANIA -35,87</t>
  </si>
  <si>
    <t>12,06,2017</t>
  </si>
  <si>
    <t xml:space="preserve">ALPHA BANK ROMANIA </t>
  </si>
  <si>
    <t>AXA CONT LOGISTIC-500 LEI</t>
  </si>
  <si>
    <t>OP</t>
  </si>
  <si>
    <t>AXA CONT LOGISTIC</t>
  </si>
  <si>
    <t>SC ALMA PRINT SRL-299,88 LEI</t>
  </si>
  <si>
    <t>SC ALMA PRINT SRL</t>
  </si>
  <si>
    <t>ALPHA BANK ROMANIA -64,25 LEI</t>
  </si>
  <si>
    <t>24,05,2017</t>
  </si>
  <si>
    <t>URGENT CARGUS SA-42,84 LEI</t>
  </si>
  <si>
    <t>10,04,2017</t>
  </si>
  <si>
    <t>URGENT CARGUS SA</t>
  </si>
  <si>
    <t>URGENT CARGUS SA-25,59 LEI</t>
  </si>
  <si>
    <t>21,03,2017</t>
  </si>
  <si>
    <t>PARTIDUL MISCAREA POPULARA-91,70</t>
  </si>
  <si>
    <t>17,03,2017</t>
  </si>
  <si>
    <t>CN POSTA ROMANA-5 LEI</t>
  </si>
  <si>
    <t>13,03,2017</t>
  </si>
  <si>
    <t xml:space="preserve">SC PRESCON  PIATRA MARE SA 240 LEI </t>
  </si>
  <si>
    <t>03,03,2017</t>
  </si>
  <si>
    <t>SC PRESCON  PIATRA MARE SA</t>
  </si>
  <si>
    <t xml:space="preserve"> </t>
  </si>
  <si>
    <t>30,05,2017</t>
  </si>
  <si>
    <t>DEPUNERE NUMERAR</t>
  </si>
  <si>
    <t>DERLEANU ANDREI</t>
  </si>
  <si>
    <t>DONATIE CAMPANIE ALEGERI LOCALE PARTIALE</t>
  </si>
  <si>
    <t>VELCOTA MARIA -120 LEI</t>
  </si>
  <si>
    <t>20,11,2017</t>
  </si>
  <si>
    <t>VELCOTA MARIA</t>
  </si>
  <si>
    <t xml:space="preserve">COTIZATIE </t>
  </si>
  <si>
    <t>SERACIN GABRIELA ANA- 220 LEI</t>
  </si>
  <si>
    <t>SERACIN GABRIELA ANA</t>
  </si>
  <si>
    <t>GIUCA IOSIF- 240 LEI</t>
  </si>
  <si>
    <t>GIUCA IOSIF</t>
  </si>
  <si>
    <t>ROMANU IANCU-200  LEI</t>
  </si>
  <si>
    <t>ROMANU IANCU</t>
  </si>
  <si>
    <t>BOBIC FLORIN IONUT- 240 LEI</t>
  </si>
  <si>
    <t xml:space="preserve">BOBIC FLORIN IONUT </t>
  </si>
  <si>
    <t>20,09,2017</t>
  </si>
  <si>
    <t>PAUL PUREA</t>
  </si>
  <si>
    <t>22,06,2017</t>
  </si>
  <si>
    <t>PAUL PUREA-2700 LEI</t>
  </si>
  <si>
    <t>BATRANU CORNEL-120 LEI</t>
  </si>
  <si>
    <t>23,02,2017</t>
  </si>
  <si>
    <t>BATRANU CORNEL</t>
  </si>
  <si>
    <t>DUMA CRACIUN MARIAN- 120 LEI</t>
  </si>
  <si>
    <t>DUMA CRACIUN MARIAN</t>
  </si>
  <si>
    <t>BACALA GHEORGHE -120 LEI</t>
  </si>
  <si>
    <t>BACALA GHEORGHE</t>
  </si>
  <si>
    <t>ROMAN DACIAN-120 LEI</t>
  </si>
  <si>
    <t xml:space="preserve">ROMAN DACIAN </t>
  </si>
  <si>
    <t>GAVAGINA PETRU  ION DORU</t>
  </si>
  <si>
    <t>GAVAGINA PETRU  ION DORU- 240 LEI</t>
  </si>
  <si>
    <t>NOVAC ION CRISTIAN</t>
  </si>
  <si>
    <t>NOVAC ION CRISTIAN-240 LEI</t>
  </si>
  <si>
    <t>CIOLOCA FLORIN-60 LEI</t>
  </si>
  <si>
    <t>CIOLOCA FLORIN</t>
  </si>
  <si>
    <t>TIRA IOSIF- 60 LEI</t>
  </si>
  <si>
    <t>TIRA IOSIF</t>
  </si>
  <si>
    <t xml:space="preserve">CRISTESCU ILIE </t>
  </si>
  <si>
    <t>CRISTESCU ILIE -140 LEI</t>
  </si>
  <si>
    <t>COPOCEAN IOAN -120 LEI</t>
  </si>
  <si>
    <t xml:space="preserve">COPACEAN IOAN </t>
  </si>
  <si>
    <t>MADIAN IOAN MARIAN -120 LEI</t>
  </si>
  <si>
    <t>MADINA IOAN MARIAN</t>
  </si>
  <si>
    <t>HEGER ALIN</t>
  </si>
  <si>
    <t>HEGER ALIN-700 LEI</t>
  </si>
  <si>
    <t>LAZARESCU CIPRIAN -50 LEI</t>
  </si>
  <si>
    <t>LAZARESCU CIPRIAN</t>
  </si>
  <si>
    <t>Sediul partidului politic . NICOLAE IORGA , NR. 11, BUCURESTI, SECTOR1</t>
  </si>
  <si>
    <t>Filiala Judetului:  CARAS-SEVERIN</t>
  </si>
  <si>
    <t>AGROBERRY FRUIT SRL</t>
  </si>
  <si>
    <t>chirie sediu</t>
  </si>
  <si>
    <t>08.09.2017</t>
  </si>
  <si>
    <t>09.08.2017</t>
  </si>
  <si>
    <t>06.07.2017</t>
  </si>
  <si>
    <t>prin cont bancar</t>
  </si>
  <si>
    <t>BRD Sucursala Calarasi</t>
  </si>
  <si>
    <t>comision operatiune bancara</t>
  </si>
  <si>
    <t>EVICONTA NELIA SRL</t>
  </si>
  <si>
    <t>plata factura mandatar financiar</t>
  </si>
  <si>
    <t>ZELDE FINANCE</t>
  </si>
  <si>
    <t>plata factura afise campanie electorala</t>
  </si>
  <si>
    <t>plata factura fluturasi campanie electorala</t>
  </si>
  <si>
    <t>08.12.2017</t>
  </si>
  <si>
    <t>Moldovan Adrian</t>
  </si>
  <si>
    <t xml:space="preserve">Gidea Vasile </t>
  </si>
  <si>
    <t>03.11.2017</t>
  </si>
  <si>
    <t>06.10.2017</t>
  </si>
  <si>
    <t>03.08.2017</t>
  </si>
  <si>
    <t>03.07.2017</t>
  </si>
  <si>
    <t>contributie candidat pt. campania electorala</t>
  </si>
  <si>
    <t>Toader Cornmelia Georgeta</t>
  </si>
  <si>
    <t>02.06.2017</t>
  </si>
  <si>
    <t>SC SIMO COM 94 SRL</t>
  </si>
  <si>
    <t>SARIS ADRIANA IONICA</t>
  </si>
  <si>
    <t>SC REWE ROMANIA SRL</t>
  </si>
  <si>
    <t>SC CARRFOUR ROMANIA SA</t>
  </si>
  <si>
    <t>SC PEPCO RETAUL SRL</t>
  </si>
  <si>
    <t>SC PROFI ROM FOOD SRL</t>
  </si>
  <si>
    <t>POSTA ROMANA</t>
  </si>
  <si>
    <t>RAM BUZAU</t>
  </si>
  <si>
    <t>COMPANIA DE APA</t>
  </si>
  <si>
    <t>SC CRACIUN COM SRL</t>
  </si>
  <si>
    <t>VEGA COM 94 SRL</t>
  </si>
  <si>
    <t>EUROMEDIA GROUP</t>
  </si>
  <si>
    <t>AF POPESCU ELENA</t>
  </si>
  <si>
    <t>FEDERALCOOP</t>
  </si>
  <si>
    <t>COPY STAR SRL</t>
  </si>
  <si>
    <t>PRIMARIA MUNICIPIULUI BUZAU</t>
  </si>
  <si>
    <t>IONESCU MARIA</t>
  </si>
  <si>
    <t>VASILE GHEORGHE</t>
  </si>
  <si>
    <t>RADULESCU MARIA RICA</t>
  </si>
  <si>
    <t>CHIVU VIOREL</t>
  </si>
  <si>
    <t>ILIE AUREL</t>
  </si>
  <si>
    <t>ANDRAS GEORGETA</t>
  </si>
  <si>
    <t>OLTEANU VASILE</t>
  </si>
  <si>
    <t>VASILE VALERIU</t>
  </si>
  <si>
    <t>SAVA GHEORGHE</t>
  </si>
  <si>
    <t>ALEXANDRU CRISTIAN</t>
  </si>
  <si>
    <t>FULOP MARIAN</t>
  </si>
  <si>
    <t>SAVA ADRIAN</t>
  </si>
  <si>
    <t>SAVA DORINEL</t>
  </si>
  <si>
    <t>NEAGU MARIAN</t>
  </si>
  <si>
    <t>RIZEA RODICA</t>
  </si>
  <si>
    <t>CIOMPEC ION</t>
  </si>
  <si>
    <t>IONESCU GHEORGHE</t>
  </si>
  <si>
    <t>SOARE LUCA</t>
  </si>
  <si>
    <t>NEDELCU GHEORGHE</t>
  </si>
  <si>
    <t>DUMITRU GHEORGHE</t>
  </si>
  <si>
    <t>GRIGORE FLORINEL</t>
  </si>
  <si>
    <t>RABAN LEONARD</t>
  </si>
  <si>
    <t>GEORGESCU ELENA</t>
  </si>
  <si>
    <t>BOBE MARIAN NICOLAE</t>
  </si>
  <si>
    <t>TINTA MARIAN</t>
  </si>
  <si>
    <t>CORNEANU TEREZIA</t>
  </si>
  <si>
    <t>CORNEANU TEODOR</t>
  </si>
  <si>
    <t>GEORGHESCU ELENA</t>
  </si>
  <si>
    <t>POPESCU VIOREL MICHEL</t>
  </si>
  <si>
    <t>DAN DIDINA</t>
  </si>
  <si>
    <t>NESU FREDI</t>
  </si>
  <si>
    <t>BICA NICULA</t>
  </si>
  <si>
    <t>SIMA MARIA</t>
  </si>
  <si>
    <t>SOARE PETRE</t>
  </si>
  <si>
    <t>MOISEANU STEFAN</t>
  </si>
  <si>
    <t>ROSA ELENA</t>
  </si>
  <si>
    <t>SAVU LONGINOS</t>
  </si>
  <si>
    <t>TUDOR GEORGETA</t>
  </si>
  <si>
    <t>RADULESCU DOINA</t>
  </si>
  <si>
    <t>SAMOILA FLOAREA</t>
  </si>
  <si>
    <t>CHIOASCA MARIA</t>
  </si>
  <si>
    <t>ANDRONE ELENA</t>
  </si>
  <si>
    <t>CHIRITA PENELOPA</t>
  </si>
  <si>
    <t>GHITA RADA</t>
  </si>
  <si>
    <t>NICULA BICA</t>
  </si>
  <si>
    <t>BURDUCEA MIRCEA</t>
  </si>
  <si>
    <t>MATACHE ALEXANDRU</t>
  </si>
  <si>
    <t>STAN ILIE</t>
  </si>
  <si>
    <t>UNGUREANU GHEORGHITA</t>
  </si>
  <si>
    <t>CONSTANTINESCU DAN</t>
  </si>
  <si>
    <t>POPA RAZVAN FLORIN</t>
  </si>
  <si>
    <t>CONSTANTINESCU FILOFTEIA</t>
  </si>
  <si>
    <t>PETRACHE ANTOANETA</t>
  </si>
  <si>
    <t>PETRACHE NICOLAE</t>
  </si>
  <si>
    <t>IONESCU  GHEORGHE</t>
  </si>
  <si>
    <t>ZAHIU EMILIA</t>
  </si>
  <si>
    <t>BARAGAN LIVIU</t>
  </si>
  <si>
    <t>ILIESCU ADRIAN</t>
  </si>
  <si>
    <t>BALCINOIU MARIA IOANA</t>
  </si>
  <si>
    <t>ILIESCU EUGENIA</t>
  </si>
  <si>
    <t>GEORGESCU MARIUS</t>
  </si>
  <si>
    <t>LUPU DANUT ION</t>
  </si>
  <si>
    <t>MODRUZ MIHAIL ADRIAN</t>
  </si>
  <si>
    <t>LUPU IULIANA GEORGIANA</t>
  </si>
  <si>
    <t>VATCU ELENA</t>
  </si>
  <si>
    <t>VATCU MIHAELA FLORENTINA</t>
  </si>
  <si>
    <t>SUBASU GEORGEL</t>
  </si>
  <si>
    <t>ENICA VASILE</t>
  </si>
  <si>
    <t>Banner</t>
  </si>
  <si>
    <t>Diana Livia Com</t>
  </si>
  <si>
    <t>Energie el_gaze</t>
  </si>
  <si>
    <t>Telekon</t>
  </si>
  <si>
    <t>Servicii telefon_intern</t>
  </si>
  <si>
    <t>Servicii postale</t>
  </si>
  <si>
    <t>contract Grup</t>
  </si>
  <si>
    <t>repratii</t>
  </si>
  <si>
    <t>Facility Business</t>
  </si>
  <si>
    <t>Manopera zugraveli</t>
  </si>
  <si>
    <t>selgros</t>
  </si>
  <si>
    <t>Tonner</t>
  </si>
  <si>
    <t>Comp De Librarii</t>
  </si>
  <si>
    <t>Papetarie</t>
  </si>
  <si>
    <t>Mari&amp;Cata</t>
  </si>
  <si>
    <t>Esarfe</t>
  </si>
  <si>
    <t>Auchan</t>
  </si>
  <si>
    <t>Cora</t>
  </si>
  <si>
    <t>Andrecris</t>
  </si>
  <si>
    <t>Achizit mobilier</t>
  </si>
  <si>
    <t>PFA Gorneanu M</t>
  </si>
  <si>
    <t>Servicii</t>
  </si>
  <si>
    <t>Info Market</t>
  </si>
  <si>
    <t>Servicii printare</t>
  </si>
  <si>
    <t>Leroy Merlin</t>
  </si>
  <si>
    <t>Materiale</t>
  </si>
  <si>
    <t>Chirie</t>
  </si>
  <si>
    <t>OMV Petrom</t>
  </si>
  <si>
    <t>Combustibili</t>
  </si>
  <si>
    <t>Turist Service</t>
  </si>
  <si>
    <t>Dumi Serv</t>
  </si>
  <si>
    <t>Protocol</t>
  </si>
  <si>
    <t>Phoenix Mix</t>
  </si>
  <si>
    <t>Berceanu Anca</t>
  </si>
  <si>
    <t>Donatie</t>
  </si>
  <si>
    <t>Vasile Ioana</t>
  </si>
  <si>
    <t>Vasile Stela</t>
  </si>
  <si>
    <t>Luca Florina</t>
  </si>
  <si>
    <t>Negoita Marin</t>
  </si>
  <si>
    <t>Negoita Sandica</t>
  </si>
  <si>
    <t>Serban Vasilica</t>
  </si>
  <si>
    <t>IonescuDraga</t>
  </si>
  <si>
    <t>Mitran CostacheOana</t>
  </si>
  <si>
    <t>Mitricioiu Elena</t>
  </si>
  <si>
    <t>Cojan Ion</t>
  </si>
  <si>
    <t>Cojan Mariana</t>
  </si>
  <si>
    <t>Dumitriu Nicolae</t>
  </si>
  <si>
    <t>Grigoras Florin</t>
  </si>
  <si>
    <t>Mircea Ana</t>
  </si>
  <si>
    <t>Putere Elisabeta</t>
  </si>
  <si>
    <t>Chiriac Florentina</t>
  </si>
  <si>
    <t>Dinca Dumitru</t>
  </si>
  <si>
    <t>Varzaru Elena</t>
  </si>
  <si>
    <t>Bran Gheorghe</t>
  </si>
  <si>
    <t>Miclaus Gheorghe</t>
  </si>
  <si>
    <t>Stefan Ioana</t>
  </si>
  <si>
    <t>Coman Visa</t>
  </si>
  <si>
    <t>Stefan Nicoleta</t>
  </si>
  <si>
    <t>Soare Ion</t>
  </si>
  <si>
    <t>Soare Mariana</t>
  </si>
  <si>
    <t>Zamfir Mirela</t>
  </si>
  <si>
    <t>Ilie catalin</t>
  </si>
  <si>
    <t>Coman Marian</t>
  </si>
  <si>
    <t>Cristea Alex</t>
  </si>
  <si>
    <t>Antal Marina</t>
  </si>
  <si>
    <t>Balaban Mihaela</t>
  </si>
  <si>
    <t>Bolocan Florin</t>
  </si>
  <si>
    <t>Andrei Mihai</t>
  </si>
  <si>
    <t>Necula Magda</t>
  </si>
  <si>
    <t>Chirca marius</t>
  </si>
  <si>
    <t>Milea Neculai</t>
  </si>
  <si>
    <t>Nita Gheorghe</t>
  </si>
  <si>
    <t>Vasile Valentin</t>
  </si>
  <si>
    <t>Vasile Iuliana</t>
  </si>
  <si>
    <t>Fichiu Florin</t>
  </si>
  <si>
    <t>Atanase Costin</t>
  </si>
  <si>
    <t>Burduja cristina</t>
  </si>
  <si>
    <t>Asolomiei marius</t>
  </si>
  <si>
    <t>Mihailescu Valerica</t>
  </si>
  <si>
    <t>Aspru Ionela</t>
  </si>
  <si>
    <t>Ungureanu Jeni</t>
  </si>
  <si>
    <t>Brasoveanu Claudia</t>
  </si>
  <si>
    <t>Tone Ioan</t>
  </si>
  <si>
    <t>Mazare Alexandra</t>
  </si>
  <si>
    <t>Sava oana</t>
  </si>
  <si>
    <t>Giorcota Camelia</t>
  </si>
  <si>
    <t>Toth Rodica</t>
  </si>
  <si>
    <t>Bogdan Edith</t>
  </si>
  <si>
    <t>Busuioc Mihai</t>
  </si>
  <si>
    <t>Schuster Cristian</t>
  </si>
  <si>
    <t>Criescu Andrei</t>
  </si>
  <si>
    <t>cristea Cristian</t>
  </si>
  <si>
    <t>Rotaru Nicolae</t>
  </si>
  <si>
    <t>Antal cristian</t>
  </si>
  <si>
    <t>Iliescu lucian Catalin</t>
  </si>
  <si>
    <t>Popescu veronica</t>
  </si>
  <si>
    <t>Bivolaru Ana</t>
  </si>
  <si>
    <t>Pena vali</t>
  </si>
  <si>
    <t>Cristea Gabriel</t>
  </si>
  <si>
    <t>Onofrei Ioan</t>
  </si>
  <si>
    <t>Buciu Mirela</t>
  </si>
  <si>
    <t>Sediul partidului politic  Astr. Margeanului nr. 39, sector 5</t>
  </si>
  <si>
    <t>Filiala Judetului: sector 5</t>
  </si>
  <si>
    <t>BUCURESTI - SECTOR 4</t>
  </si>
  <si>
    <t>Filiala Judetului: …SECTOR 4</t>
  </si>
  <si>
    <t>Centru</t>
  </si>
  <si>
    <t>Dinu Ionel</t>
  </si>
  <si>
    <t>Dohot Ionut</t>
  </si>
  <si>
    <t>Strugaru Constantin</t>
  </si>
  <si>
    <t>Usurelu Gabriel</t>
  </si>
  <si>
    <t>Enachescu Daniel</t>
  </si>
  <si>
    <t>Lupu Daniel</t>
  </si>
  <si>
    <t>Mihalachioiu Cristian</t>
  </si>
  <si>
    <t>15.12.2017</t>
  </si>
  <si>
    <t>SELGROS</t>
  </si>
  <si>
    <t>BUCURESTI - SECTOR 1</t>
  </si>
  <si>
    <t>ALTEX</t>
  </si>
  <si>
    <t>OB. INVENTAR LAPTOP</t>
  </si>
  <si>
    <t>RCS/RDS</t>
  </si>
  <si>
    <t>VODAFONE</t>
  </si>
  <si>
    <t>INCARCARE CARTELA</t>
  </si>
  <si>
    <t>15.10.2017</t>
  </si>
  <si>
    <t>PLATA COTIZATIE CEM. PRESEDINTE</t>
  </si>
  <si>
    <t>PRODUSE NEALIM.</t>
  </si>
  <si>
    <t>15.09.2017</t>
  </si>
  <si>
    <t>PROTOCOL CAFEA</t>
  </si>
  <si>
    <t>MAT. CURATENIE</t>
  </si>
  <si>
    <t>19.06.2017</t>
  </si>
  <si>
    <t>PROTOCOL ALIM.</t>
  </si>
  <si>
    <t>15.05.2017</t>
  </si>
  <si>
    <t>SACI RAFIE</t>
  </si>
  <si>
    <t>06.03.2017</t>
  </si>
  <si>
    <t>FAM. SI IVI</t>
  </si>
  <si>
    <t>MEGAIMAGE</t>
  </si>
  <si>
    <t>MEMBRII CES CONF. REG. CASA</t>
  </si>
  <si>
    <t>PULPEA VIORICA</t>
  </si>
  <si>
    <t>CAMBOSIE EMANOIL</t>
  </si>
  <si>
    <t>PETCU MIHAI</t>
  </si>
  <si>
    <t>TOPOR STEFAN</t>
  </si>
  <si>
    <t>IOSIF NAGHI</t>
  </si>
  <si>
    <t>07.05.2017</t>
  </si>
  <si>
    <t>BARGAU MARIAN</t>
  </si>
  <si>
    <t>GRIGORESCU BOGDAN</t>
  </si>
  <si>
    <t>CASVEAN CATALINA</t>
  </si>
  <si>
    <t>MOISE SEBASTIAN</t>
  </si>
  <si>
    <t>19.04.2017</t>
  </si>
  <si>
    <t>BOGDAN GRIGORESCU</t>
  </si>
  <si>
    <t>MATEI CONSTANTIN</t>
  </si>
  <si>
    <t>ROLEA NICOLAE</t>
  </si>
  <si>
    <t>NEAGU CRISTIAN</t>
  </si>
  <si>
    <t>VOICU EVA</t>
  </si>
  <si>
    <t>IORDACHE ANDREI</t>
  </si>
  <si>
    <t>POPESCU VIORICA</t>
  </si>
  <si>
    <t>POPESCU VIRGIL</t>
  </si>
  <si>
    <t>08.03.2017</t>
  </si>
  <si>
    <t>MATEI IOANA</t>
  </si>
  <si>
    <t>07.02.2017</t>
  </si>
  <si>
    <t>TURCU ANGELA</t>
  </si>
  <si>
    <t>06.02.2017</t>
  </si>
  <si>
    <t>CHICOS ADRIAN</t>
  </si>
  <si>
    <t>VOICU GHEORGHE</t>
  </si>
  <si>
    <t>MARKOCSAN ANICA</t>
  </si>
  <si>
    <t>STRAT ZAHARIA</t>
  </si>
  <si>
    <t>MARKOCSAN GEORGIANA</t>
  </si>
  <si>
    <t>DUBOVICH FABIOLA</t>
  </si>
  <si>
    <t>VARZARIU GEORGETA</t>
  </si>
  <si>
    <t>CRIVAC DUMITRA</t>
  </si>
  <si>
    <t>02.02.2017</t>
  </si>
  <si>
    <t>POPA IRINA</t>
  </si>
  <si>
    <t>31.01.2017</t>
  </si>
  <si>
    <t>STEFAN FLORIN</t>
  </si>
  <si>
    <t>BAJAN ADRIANA</t>
  </si>
  <si>
    <t>DRAGOMIR CARMEN</t>
  </si>
  <si>
    <t>DRAGOMIR MARIAN</t>
  </si>
  <si>
    <t>FRANCULESCU ILEANA</t>
  </si>
  <si>
    <t>Sediul:BUCURESTI SECTOR 1</t>
  </si>
  <si>
    <t>Filiala Judetului: …SECTOR 1</t>
  </si>
  <si>
    <t>01.01.17 - 19.05.17</t>
  </si>
  <si>
    <t>S.C. MARFIN BANK (ROMANIA ) SA</t>
  </si>
  <si>
    <t>Comisioane bancare</t>
  </si>
  <si>
    <t>Organizatia Judeteana Brasov</t>
  </si>
  <si>
    <t>01.01.17 - 01.05.17</t>
  </si>
  <si>
    <t>TOTAL CHELTUIELI</t>
  </si>
  <si>
    <t>CHELT. PRIVIND COTE-PARTI DATORATE POTRIVIT STATUTULUI</t>
  </si>
  <si>
    <t>EC FATU ANA-MARIA</t>
  </si>
  <si>
    <t>CH. ASISTENTA JURIDICA, PLATA MANDATARILOR FIN.</t>
  </si>
  <si>
    <t>PAPER PRINT INVEST SA BR.</t>
  </si>
  <si>
    <t>CH. PTR. BROSURI, PLIANTE SI ALTE MAT. PROPAGANDA ELEC. TIPARITE PARL.</t>
  </si>
  <si>
    <t>CH. PTR. AFISE ELEC.</t>
  </si>
  <si>
    <t xml:space="preserve">TOTAL CHELT. PTR. COMISIOANE BANCARE </t>
  </si>
  <si>
    <t>08.12.2018</t>
  </si>
  <si>
    <t>28.11.2017</t>
  </si>
  <si>
    <t>28.10.2017</t>
  </si>
  <si>
    <t>28.09.2017</t>
  </si>
  <si>
    <t>29.08.2017</t>
  </si>
  <si>
    <t>29.07.2017</t>
  </si>
  <si>
    <t>28.06.2017</t>
  </si>
  <si>
    <t>B.T. Suc. .Br.</t>
  </si>
  <si>
    <t>CHELT. PTR. COMISIOANE BANCARE CAMP.EL.LOCALE 2017</t>
  </si>
  <si>
    <t>31.03.2017</t>
  </si>
  <si>
    <t>CHELT. PTR. COMISIOANE BANCARE CAMP.EL.PARLAMENTARE 2016</t>
  </si>
  <si>
    <t>B.R.D. Suc. Br.</t>
  </si>
  <si>
    <t>CHELT. PTR. COMISIOANE BANCARE A.B.</t>
  </si>
  <si>
    <t>S.C. FAN COURIER EXPRESS SRL BUCUREŞTI</t>
  </si>
  <si>
    <t>01.11.2017</t>
  </si>
  <si>
    <t>27.09.2017</t>
  </si>
  <si>
    <t>17.05.2017</t>
  </si>
  <si>
    <t>08.02.2017</t>
  </si>
  <si>
    <t>RCS&amp;RDS SA BUCUREŞTI</t>
  </si>
  <si>
    <t xml:space="preserve"> CHELT. POSTALE SI TAXE DE TELECOMUNICATII</t>
  </si>
  <si>
    <t>SERVICIUL DE UTILIT5ATE PUBLICĂ ŞI ADMINISTRARE A FONDULUI LOCATIV ŞI CIMITIRELOR BRĂILA</t>
  </si>
  <si>
    <t>CHELT. CU REDEVENTE, LOCATIILE DE GESTIUNE SI CHIRIILE</t>
  </si>
  <si>
    <t>24.03.2017</t>
  </si>
  <si>
    <t>ELECTRICA SA BR.</t>
  </si>
  <si>
    <t>CHELT. CU ENERGIA SI APA</t>
  </si>
  <si>
    <t>TOTAL GENERAL</t>
  </si>
  <si>
    <t xml:space="preserve">TOTAL CONTRIB. </t>
  </si>
  <si>
    <t>BALTAT PAUL</t>
  </si>
  <si>
    <t>CONTRIB. DEPUSE CAMPANIE ELECTORALA LOCALE PARTIALE 2017</t>
  </si>
  <si>
    <t>TOTAL COTIZAŢII</t>
  </si>
  <si>
    <t>ZOTOI NECULAI</t>
  </si>
  <si>
    <t>COTIZAŢII</t>
  </si>
  <si>
    <t>VOINEA ION</t>
  </si>
  <si>
    <t>TOMA-BROASCA GEANINA</t>
  </si>
  <si>
    <t>STRAMBEANU ADRIANA MIOARA</t>
  </si>
  <si>
    <t>STANCESCU VIRGINIA</t>
  </si>
  <si>
    <t>SERBAN VASILE</t>
  </si>
  <si>
    <t>SARAFOLEANU COMAN</t>
  </si>
  <si>
    <t>ROSU GABRIEL</t>
  </si>
  <si>
    <t>RECUCIU SERBAN</t>
  </si>
  <si>
    <t>RADU MARIAN</t>
  </si>
  <si>
    <t>PETRESCU VALENTIN</t>
  </si>
  <si>
    <t>PELTEA COSTICA</t>
  </si>
  <si>
    <t>NEGRU VASILE</t>
  </si>
  <si>
    <t>NASTASE GINA IRINA</t>
  </si>
  <si>
    <t>MUNTEANU NICU</t>
  </si>
  <si>
    <t>MOROIANU GINA</t>
  </si>
  <si>
    <t>MARIN PETRUS</t>
  </si>
  <si>
    <t>JARCU NICU</t>
  </si>
  <si>
    <t>IANCU ALEXANDRU</t>
  </si>
  <si>
    <t>GURGUI NECULAE</t>
  </si>
  <si>
    <t>GURAU MARIOARA</t>
  </si>
  <si>
    <t>GURAU GHEORGHE</t>
  </si>
  <si>
    <t>GROSU VIOREL</t>
  </si>
  <si>
    <t>GHIORGHIU EUGEN</t>
  </si>
  <si>
    <t>GASCA TUDOREL</t>
  </si>
  <si>
    <t>FLOREA RODICA</t>
  </si>
  <si>
    <t>FATU AUREL</t>
  </si>
  <si>
    <t>FATU ANA-MARIA</t>
  </si>
  <si>
    <t>DURBACA GABRIELA VALENTINA</t>
  </si>
  <si>
    <t>DURAN ISMAIL</t>
  </si>
  <si>
    <t>DOBROTA FANEL</t>
  </si>
  <si>
    <t>DASCALU ELENA</t>
  </si>
  <si>
    <t>DANAILA FLORIN</t>
  </si>
  <si>
    <t>CISU IONEL</t>
  </si>
  <si>
    <t>CHIVU LENUTA</t>
  </si>
  <si>
    <t>CALU NECULAI</t>
  </si>
  <si>
    <t>BURTEA RELU</t>
  </si>
  <si>
    <t>BUCATICA ANISOARA-MIHAELA</t>
  </si>
  <si>
    <t>BRAILA IULIAN EDUARD</t>
  </si>
  <si>
    <t>BOTEA GABRIEL-SILVIU</t>
  </si>
  <si>
    <t>BOALA SILVIU CRISTI</t>
  </si>
  <si>
    <t>BAJAN AUREL</t>
  </si>
  <si>
    <t>ALBINA JENICA</t>
  </si>
  <si>
    <t>ADETU IONEL</t>
  </si>
  <si>
    <t>JUDELE RADU</t>
  </si>
  <si>
    <t>SC RCS &amp; RDS SA</t>
  </si>
  <si>
    <t>SC REGENT SRL</t>
  </si>
  <si>
    <t>SC LOCATIVA SA</t>
  </si>
  <si>
    <t>NOVA APASERV SA</t>
  </si>
  <si>
    <t>SC E.ON ENERGIE ROMANIA SA</t>
  </si>
  <si>
    <t>SC NOVA APASERV SA</t>
  </si>
  <si>
    <t>SC E.ON ENERGIE ROMANIA</t>
  </si>
  <si>
    <t>SC AGILO PRINT SRL</t>
  </si>
  <si>
    <t>CHELT. POSTALE SI TAXE TELECOM</t>
  </si>
  <si>
    <t>E.ON ENERGIE ROMANIA</t>
  </si>
  <si>
    <t>SC DELGAZ GRID SA</t>
  </si>
  <si>
    <t>xerox</t>
  </si>
  <si>
    <t>SC LAW SERV A&amp;G SRL</t>
  </si>
  <si>
    <t>MACSIM GHEORGHE-EXPERT CONTABIL</t>
  </si>
  <si>
    <t>CHELT.CU ALTE MAT.CONSUMABILE</t>
  </si>
  <si>
    <t>ch 11426</t>
  </si>
  <si>
    <t>Apetroaie Estera</t>
  </si>
  <si>
    <t>ch 11425</t>
  </si>
  <si>
    <t>Vieru Constantin</t>
  </si>
  <si>
    <t>ch 11424</t>
  </si>
  <si>
    <t>Ursache Mihai</t>
  </si>
  <si>
    <t>ch 11423</t>
  </si>
  <si>
    <t>Andrei Ionel</t>
  </si>
  <si>
    <t>ch 11422</t>
  </si>
  <si>
    <t>Ciubar Nelu</t>
  </si>
  <si>
    <t>ch 11421</t>
  </si>
  <si>
    <t>Balan Iacobeanu Sorin</t>
  </si>
  <si>
    <t>ch 11420</t>
  </si>
  <si>
    <t>Strateanu Angela</t>
  </si>
  <si>
    <t>ch 11419</t>
  </si>
  <si>
    <t>Bighiu Corneliu</t>
  </si>
  <si>
    <t>ch 11418</t>
  </si>
  <si>
    <t>Ionescu Daniel</t>
  </si>
  <si>
    <t>ch 11417</t>
  </si>
  <si>
    <t>Aolaritei Ioan</t>
  </si>
  <si>
    <t>ch 11416</t>
  </si>
  <si>
    <t>Amatricai Ioan</t>
  </si>
  <si>
    <t>ch 11415</t>
  </si>
  <si>
    <t>Todirescu Costica</t>
  </si>
  <si>
    <t>ch 11414</t>
  </si>
  <si>
    <t>Balasei Iulian</t>
  </si>
  <si>
    <t>ch 11413</t>
  </si>
  <si>
    <t>Fedor Ionut</t>
  </si>
  <si>
    <t>ch 11412</t>
  </si>
  <si>
    <t>Zvina Ionut</t>
  </si>
  <si>
    <t>ch 11411</t>
  </si>
  <si>
    <t>Nita Florin</t>
  </si>
  <si>
    <t>ch 11410</t>
  </si>
  <si>
    <t>Ilie Mihaita</t>
  </si>
  <si>
    <t>ch 11409</t>
  </si>
  <si>
    <t>Rusu Vasile</t>
  </si>
  <si>
    <t>ch 11408</t>
  </si>
  <si>
    <t>Vieriu Mitica</t>
  </si>
  <si>
    <t>ch 11407</t>
  </si>
  <si>
    <t>Males Ionel</t>
  </si>
  <si>
    <t>ch 11406</t>
  </si>
  <si>
    <t>ch 11405</t>
  </si>
  <si>
    <t>ch 11650</t>
  </si>
  <si>
    <t>Murariu Elena</t>
  </si>
  <si>
    <t>ch 11649</t>
  </si>
  <si>
    <t>Tomososchi Vasile</t>
  </si>
  <si>
    <t>ch 11404</t>
  </si>
  <si>
    <t>Constantica Dan</t>
  </si>
  <si>
    <t>ch 11403</t>
  </si>
  <si>
    <t>Adascalitei Costica</t>
  </si>
  <si>
    <t>ch 11648</t>
  </si>
  <si>
    <t>Adascalitei Vasile</t>
  </si>
  <si>
    <t>ch 11647</t>
  </si>
  <si>
    <t>Neamtu Dumitru</t>
  </si>
  <si>
    <t>ch 11646</t>
  </si>
  <si>
    <t>Abanaritei Victor</t>
  </si>
  <si>
    <t>ch 11645</t>
  </si>
  <si>
    <t>Cosoreanu Neculai</t>
  </si>
  <si>
    <t>ch 11644</t>
  </si>
  <si>
    <t>ch 11643</t>
  </si>
  <si>
    <t>ch 11642</t>
  </si>
  <si>
    <t>Vacariu Florin</t>
  </si>
  <si>
    <t>ch 11641</t>
  </si>
  <si>
    <t>ch 11640</t>
  </si>
  <si>
    <t>Chiteala Niculina</t>
  </si>
  <si>
    <t>ch 11639</t>
  </si>
  <si>
    <t>Calinescu Viorel</t>
  </si>
  <si>
    <t>ch 11638</t>
  </si>
  <si>
    <t>Visan Florin</t>
  </si>
  <si>
    <t>ch 11637</t>
  </si>
  <si>
    <t>Ciobanu Constantin</t>
  </si>
  <si>
    <t>ch 11636</t>
  </si>
  <si>
    <t>Vezeteu Cristian</t>
  </si>
  <si>
    <t>ch 11635</t>
  </si>
  <si>
    <t>ch 11634</t>
  </si>
  <si>
    <t>Hauca Petru</t>
  </si>
  <si>
    <t>ch 11633</t>
  </si>
  <si>
    <t>Aionitoaiei Florin</t>
  </si>
  <si>
    <t>ch 11632</t>
  </si>
  <si>
    <t>ch 11631</t>
  </si>
  <si>
    <t>ch 11630</t>
  </si>
  <si>
    <t>Voiniciuc Ionut</t>
  </si>
  <si>
    <t>ch 11629</t>
  </si>
  <si>
    <t>Petenchiu Constantin</t>
  </si>
  <si>
    <t>ch 11628</t>
  </si>
  <si>
    <t>Danila Constantin Cristina</t>
  </si>
  <si>
    <t>ch 11627</t>
  </si>
  <si>
    <t>ch 11626</t>
  </si>
  <si>
    <t>ch 11625</t>
  </si>
  <si>
    <t>ch 11624</t>
  </si>
  <si>
    <t>Dumici Marcel</t>
  </si>
  <si>
    <t>ch 11623</t>
  </si>
  <si>
    <t>ch 11622</t>
  </si>
  <si>
    <t>Cazacu Spiridon</t>
  </si>
  <si>
    <t>ch 11621</t>
  </si>
  <si>
    <t>ch 11620</t>
  </si>
  <si>
    <t>ch 11619</t>
  </si>
  <si>
    <t>ch 11618</t>
  </si>
  <si>
    <t>Hutupanu Ioan</t>
  </si>
  <si>
    <t>ch 11617</t>
  </si>
  <si>
    <t>Balasanu Corneliu</t>
  </si>
  <si>
    <t>ch 11616</t>
  </si>
  <si>
    <t>ch 11615</t>
  </si>
  <si>
    <t>ch 11614</t>
  </si>
  <si>
    <t>ch 11613</t>
  </si>
  <si>
    <t>ch 11612</t>
  </si>
  <si>
    <t>Buga Lenuta</t>
  </si>
  <si>
    <t>ch 11611</t>
  </si>
  <si>
    <t>ch 11610</t>
  </si>
  <si>
    <t>Pintilie Marian</t>
  </si>
  <si>
    <t>ch 11609</t>
  </si>
  <si>
    <t>Balasei ionel</t>
  </si>
  <si>
    <t>ch 11608</t>
  </si>
  <si>
    <t>ch 11607</t>
  </si>
  <si>
    <t>Dumitras Laurentiu</t>
  </si>
  <si>
    <t>ch 11606</t>
  </si>
  <si>
    <t>Mandache Ioan</t>
  </si>
  <si>
    <t>ch 11605</t>
  </si>
  <si>
    <t>Hutanu Dumitrel</t>
  </si>
  <si>
    <t>ch 11604</t>
  </si>
  <si>
    <t>ch 11603</t>
  </si>
  <si>
    <t>ch 11602</t>
  </si>
  <si>
    <t>ch 11601</t>
  </si>
  <si>
    <t>Burlacu Mihaela</t>
  </si>
  <si>
    <t>ch 11600</t>
  </si>
  <si>
    <t>ch 11599</t>
  </si>
  <si>
    <t>ch 11598</t>
  </si>
  <si>
    <t>Tunsu Anisoara</t>
  </si>
  <si>
    <t>ch 11597</t>
  </si>
  <si>
    <t>Hreapca Gheorghe</t>
  </si>
  <si>
    <t>ch 11596</t>
  </si>
  <si>
    <t>Zoitanu Danut</t>
  </si>
  <si>
    <t>ch 11595</t>
  </si>
  <si>
    <t>Iavorenciuc Dumitru</t>
  </si>
  <si>
    <t>ch 11594</t>
  </si>
  <si>
    <t>ch 11593</t>
  </si>
  <si>
    <t>Ilascu Ioan</t>
  </si>
  <si>
    <t>ch 11592</t>
  </si>
  <si>
    <t>Roman Ionica</t>
  </si>
  <si>
    <t>ch 11590</t>
  </si>
  <si>
    <t>Curca Ghiorghita</t>
  </si>
  <si>
    <t>ch 11589</t>
  </si>
  <si>
    <t>Anton Cristian</t>
  </si>
  <si>
    <t>ch 11588</t>
  </si>
  <si>
    <t>ch 11587</t>
  </si>
  <si>
    <t>ch 11586</t>
  </si>
  <si>
    <t>ch 11585</t>
  </si>
  <si>
    <t>ch 11584</t>
  </si>
  <si>
    <t>ch 11583</t>
  </si>
  <si>
    <t>ch 11582</t>
  </si>
  <si>
    <t>Morariu Elena</t>
  </si>
  <si>
    <t>ch 11581</t>
  </si>
  <si>
    <t>ch 11580</t>
  </si>
  <si>
    <t>Constantinica Dan</t>
  </si>
  <si>
    <t>ch 11579</t>
  </si>
  <si>
    <t>ch 11578</t>
  </si>
  <si>
    <t>ch 11577</t>
  </si>
  <si>
    <t>Iftode Doina</t>
  </si>
  <si>
    <t>ch 11576</t>
  </si>
  <si>
    <t>ch 11575</t>
  </si>
  <si>
    <t>ch 11574</t>
  </si>
  <si>
    <t>ch 11573</t>
  </si>
  <si>
    <t>ch 11572</t>
  </si>
  <si>
    <t>ch 11571</t>
  </si>
  <si>
    <t>ch 11570</t>
  </si>
  <si>
    <t>Ciobanu Angel</t>
  </si>
  <si>
    <t>ch 11569</t>
  </si>
  <si>
    <t>ch 11568</t>
  </si>
  <si>
    <t>ch 11567</t>
  </si>
  <si>
    <t>Palei Andreea</t>
  </si>
  <si>
    <t>ch 11566</t>
  </si>
  <si>
    <t>ch 11565</t>
  </si>
  <si>
    <t>ch 11564</t>
  </si>
  <si>
    <t>ch 11563</t>
  </si>
  <si>
    <t>ch 11562</t>
  </si>
  <si>
    <t>ch 11561</t>
  </si>
  <si>
    <t>ch 11560</t>
  </si>
  <si>
    <t>ch 11559</t>
  </si>
  <si>
    <t>ch 11558</t>
  </si>
  <si>
    <t>Ionita Dorin</t>
  </si>
  <si>
    <t>ch 11557</t>
  </si>
  <si>
    <t>ch 11556</t>
  </si>
  <si>
    <t>ch 11555</t>
  </si>
  <si>
    <t>ch 11554</t>
  </si>
  <si>
    <t>ch 11553</t>
  </si>
  <si>
    <t>ch 11552</t>
  </si>
  <si>
    <t>ch 11551</t>
  </si>
  <si>
    <t>ch 11550</t>
  </si>
  <si>
    <t>ch 11549</t>
  </si>
  <si>
    <t>ch 11548</t>
  </si>
  <si>
    <t>ch 11546</t>
  </si>
  <si>
    <t>Mitcu Costel</t>
  </si>
  <si>
    <t>ch 11545</t>
  </si>
  <si>
    <t>ch 11544</t>
  </si>
  <si>
    <t>ch 11543</t>
  </si>
  <si>
    <t>ch 11542</t>
  </si>
  <si>
    <t>Buium Mihai</t>
  </si>
  <si>
    <t>ch 11541</t>
  </si>
  <si>
    <t>ch 11540</t>
  </si>
  <si>
    <t>ch 11539</t>
  </si>
  <si>
    <t>ch 11538</t>
  </si>
  <si>
    <t>ch 11537</t>
  </si>
  <si>
    <t>ch 11536</t>
  </si>
  <si>
    <t>ch 11535</t>
  </si>
  <si>
    <t>Abanaritei Dumitru</t>
  </si>
  <si>
    <t>ch 11534</t>
  </si>
  <si>
    <t>ch 11533</t>
  </si>
  <si>
    <t>ch 11532</t>
  </si>
  <si>
    <t>ch 11531</t>
  </si>
  <si>
    <t>ch 11530</t>
  </si>
  <si>
    <t>ch 11529</t>
  </si>
  <si>
    <t>ch 11528</t>
  </si>
  <si>
    <t>ch 11527</t>
  </si>
  <si>
    <t>Valoarea venitului incasat (Lei)</t>
  </si>
  <si>
    <t>Chirie sala</t>
  </si>
  <si>
    <t>Plata</t>
  </si>
  <si>
    <t>08.11.2017</t>
  </si>
  <si>
    <t>Avans chirie sala</t>
  </si>
  <si>
    <t>10.09.2017</t>
  </si>
  <si>
    <t>Servicii cazare</t>
  </si>
  <si>
    <t>18.07.2017</t>
  </si>
  <si>
    <t>Fan Courier</t>
  </si>
  <si>
    <t>29.06.2017</t>
  </si>
  <si>
    <t>Contributie centru</t>
  </si>
  <si>
    <t>14.06.2017</t>
  </si>
  <si>
    <t>Urgent Cargus</t>
  </si>
  <si>
    <t>Mesagerul - presa</t>
  </si>
  <si>
    <t>13.12.2017</t>
  </si>
  <si>
    <t>Chirie Beclean</t>
  </si>
  <si>
    <t>28.02.2017</t>
  </si>
  <si>
    <t>Aquabis</t>
  </si>
  <si>
    <t>Electrica</t>
  </si>
  <si>
    <t>16.02.2017</t>
  </si>
  <si>
    <t>I - donatie</t>
  </si>
  <si>
    <t>05.07.2017</t>
  </si>
  <si>
    <t>Suciu Emil Marian</t>
  </si>
  <si>
    <t>I - cotizatie</t>
  </si>
  <si>
    <t>Org. Prundu Birg</t>
  </si>
  <si>
    <t>Org. Tiha Birgaului</t>
  </si>
  <si>
    <t>Organizatia Sant</t>
  </si>
  <si>
    <t>Organizatia Livezile</t>
  </si>
  <si>
    <t>20.02.2017</t>
  </si>
  <si>
    <t>Organizatia Beclean</t>
  </si>
  <si>
    <t>15.02.2017</t>
  </si>
  <si>
    <t>Ionut Simionca</t>
  </si>
  <si>
    <t>11.02.2017</t>
  </si>
  <si>
    <t>Organizatia Sieu</t>
  </si>
  <si>
    <t>Mihalca Ioan</t>
  </si>
  <si>
    <t>24.01.2017</t>
  </si>
  <si>
    <t xml:space="preserve">Sacalean Oana </t>
  </si>
  <si>
    <t>I - cotoatie</t>
  </si>
  <si>
    <t>01.01.2017-31.12.2017</t>
  </si>
  <si>
    <t>BRD PITESTI</t>
  </si>
  <si>
    <t>PLUSAR CONTAB SRL 4200,00</t>
  </si>
  <si>
    <t>PLUSAR CONTAB SRL</t>
  </si>
  <si>
    <t>SERV CONTABILIT.</t>
  </si>
  <si>
    <t>02.11,2017</t>
  </si>
  <si>
    <t>RCS&amp;RDS SA 702,39</t>
  </si>
  <si>
    <t>RCS&amp;RDS SA</t>
  </si>
  <si>
    <t>taxe telecomunicatii</t>
  </si>
  <si>
    <t>IMFORTECH SRL 90,00</t>
  </si>
  <si>
    <t>IMFORTECH SRL</t>
  </si>
  <si>
    <t>consumabile</t>
  </si>
  <si>
    <t>DESIGN MEDIA SRL</t>
  </si>
  <si>
    <t>AFISE CAMP ELECT</t>
  </si>
  <si>
    <t>09,06,2017</t>
  </si>
  <si>
    <t>FLYERE CAMPANIE</t>
  </si>
  <si>
    <t>SC FARAON SRL 107,10</t>
  </si>
  <si>
    <t>SC FARAON SRL</t>
  </si>
  <si>
    <t>ROFI-COVI SRL</t>
  </si>
  <si>
    <t>GROSANU ILIE 520,00</t>
  </si>
  <si>
    <t>GROSANU ILIE</t>
  </si>
  <si>
    <t>BADOI DANA 240,00</t>
  </si>
  <si>
    <t>BADOI DANA</t>
  </si>
  <si>
    <t>POSTELNESCU ION</t>
  </si>
  <si>
    <t>MIRA EUGEN</t>
  </si>
  <si>
    <t>OCEANU DORIN</t>
  </si>
  <si>
    <t>PETRESCU CRISTIAN</t>
  </si>
  <si>
    <t>FRATICA IULIAN 600,00</t>
  </si>
  <si>
    <t>FRATICA IULIAN</t>
  </si>
  <si>
    <t>ARSENESCU RELU</t>
  </si>
  <si>
    <t>ZDREALA VASILE 180,00</t>
  </si>
  <si>
    <t>ZDREALA VASILE</t>
  </si>
  <si>
    <t>TEODORESCU CAM.</t>
  </si>
  <si>
    <t>BULF CORNEL 1560,00</t>
  </si>
  <si>
    <t>BULF CORNEL</t>
  </si>
  <si>
    <t>COJOCARU CIPRIAN</t>
  </si>
  <si>
    <t xml:space="preserve">CONTRIB.EL </t>
  </si>
  <si>
    <t>PLESA MIHAI 1080,00</t>
  </si>
  <si>
    <t>PLESA MIHAI</t>
  </si>
  <si>
    <t>DIMA EDUARD</t>
  </si>
  <si>
    <t>GALBENU LUMINITA</t>
  </si>
  <si>
    <t>ZARESCU GHE.</t>
  </si>
  <si>
    <t>GORGOI VASILE</t>
  </si>
  <si>
    <t>STANCIU CONST.</t>
  </si>
  <si>
    <t xml:space="preserve">PATRUNJEL VALENT. </t>
  </si>
  <si>
    <t>MINCA CONST.</t>
  </si>
  <si>
    <t>KREKAN GHEORGHE</t>
  </si>
  <si>
    <t>VOICULESCU ION</t>
  </si>
  <si>
    <t>PMP ARAD</t>
  </si>
  <si>
    <t>28,12,2017</t>
  </si>
  <si>
    <t>ROMPETROLDOWNSTREEM SRL</t>
  </si>
  <si>
    <t>27,12,2017</t>
  </si>
  <si>
    <t>22,12,2017</t>
  </si>
  <si>
    <t>SERAFANNI</t>
  </si>
  <si>
    <t>COROANA</t>
  </si>
  <si>
    <t>21,12,2017</t>
  </si>
  <si>
    <t>20,12,2017</t>
  </si>
  <si>
    <t xml:space="preserve">ENEL ENERGIE </t>
  </si>
  <si>
    <t>ENERGIE</t>
  </si>
  <si>
    <t>19,12,2017</t>
  </si>
  <si>
    <t>TELEFON/INTERNET</t>
  </si>
  <si>
    <t>18,12,2017</t>
  </si>
  <si>
    <t>CHELTUIELI POSTALE</t>
  </si>
  <si>
    <t>15,12,2017</t>
  </si>
  <si>
    <t>CET HIDROCARBURI SA</t>
  </si>
  <si>
    <t>INCALZIRE</t>
  </si>
  <si>
    <t>14,12,2017</t>
  </si>
  <si>
    <t>MUNICIPIUL ARAD</t>
  </si>
  <si>
    <t>NZT ELECTRONICS SRL</t>
  </si>
  <si>
    <t>REPARATII</t>
  </si>
  <si>
    <t>11,12,2017</t>
  </si>
  <si>
    <t>04,12,2017</t>
  </si>
  <si>
    <t>SERVICII CURIERAT</t>
  </si>
  <si>
    <t>01,12,2017</t>
  </si>
  <si>
    <t>24,11,2017</t>
  </si>
  <si>
    <t>23,11,2017</t>
  </si>
  <si>
    <t>19,11,2017</t>
  </si>
  <si>
    <t>17,11,2017</t>
  </si>
  <si>
    <t>14,11,2017</t>
  </si>
  <si>
    <t>10,11,2017</t>
  </si>
  <si>
    <t>ZORICONT</t>
  </si>
  <si>
    <t>MANDATAR</t>
  </si>
  <si>
    <t>GUTENBERG</t>
  </si>
  <si>
    <t xml:space="preserve">MAT ELECTORALE </t>
  </si>
  <si>
    <t>07,11,2017</t>
  </si>
  <si>
    <t>05,11,2017</t>
  </si>
  <si>
    <t>04,11,2017</t>
  </si>
  <si>
    <t>01,11,2017</t>
  </si>
  <si>
    <t>31,10,2018</t>
  </si>
  <si>
    <t>31,10,2017</t>
  </si>
  <si>
    <t>MIKY SRL</t>
  </si>
  <si>
    <t>30,10,2017</t>
  </si>
  <si>
    <t>27,10,2017</t>
  </si>
  <si>
    <t>TRANSYLVANIA HOTELS SRL</t>
  </si>
  <si>
    <t>26,10,2017</t>
  </si>
  <si>
    <t>21,10,2017</t>
  </si>
  <si>
    <t>16,10,2017</t>
  </si>
  <si>
    <t>09,10,2017</t>
  </si>
  <si>
    <t>03,10,2017</t>
  </si>
  <si>
    <t>01,10,2017</t>
  </si>
  <si>
    <t>28,09,2017</t>
  </si>
  <si>
    <t>27,09,2017</t>
  </si>
  <si>
    <t>26,09,2017</t>
  </si>
  <si>
    <t>24,09,2017</t>
  </si>
  <si>
    <t>05,09,2017</t>
  </si>
  <si>
    <t>01,09,2017</t>
  </si>
  <si>
    <t>WEBO PRINTSHOP</t>
  </si>
  <si>
    <t>PANOU</t>
  </si>
  <si>
    <t>31,08,2018</t>
  </si>
  <si>
    <t>CAEXIM SRL</t>
  </si>
  <si>
    <t>31,08,2017</t>
  </si>
  <si>
    <t>CUTIE CARTON</t>
  </si>
  <si>
    <t>29,08,2017</t>
  </si>
  <si>
    <t>ECUSON SIMPLU</t>
  </si>
  <si>
    <t>TEATRU CLASIC IOAN SLAVICI</t>
  </si>
  <si>
    <t>CHIRIE SALA</t>
  </si>
  <si>
    <t>25,08,2017</t>
  </si>
  <si>
    <t>10,08,2017</t>
  </si>
  <si>
    <t>05,08,2017</t>
  </si>
  <si>
    <t>02,08,2017</t>
  </si>
  <si>
    <t xml:space="preserve">PANOU/SIGLA </t>
  </si>
  <si>
    <t>29,07,2017</t>
  </si>
  <si>
    <t>28,07,2017</t>
  </si>
  <si>
    <t>ASKANIA PRODISTRIB SRL</t>
  </si>
  <si>
    <t>ACTIVE SERVCOMIMPEX</t>
  </si>
  <si>
    <t>22,07,2017</t>
  </si>
  <si>
    <t>21,07,2017</t>
  </si>
  <si>
    <t>13,07,2017</t>
  </si>
  <si>
    <t>11,07,2017</t>
  </si>
  <si>
    <t>10,07,2017</t>
  </si>
  <si>
    <t>CONTINENTAL HOTELS SA</t>
  </si>
  <si>
    <t>09,07,2017</t>
  </si>
  <si>
    <t>01,07,2017</t>
  </si>
  <si>
    <t>29,06,2017</t>
  </si>
  <si>
    <t>20,06,2017</t>
  </si>
  <si>
    <t>19,06,2017</t>
  </si>
  <si>
    <t>18,06,2017</t>
  </si>
  <si>
    <t>08,06,2017</t>
  </si>
  <si>
    <t>26,05,2017</t>
  </si>
  <si>
    <t>25,05,2017</t>
  </si>
  <si>
    <t>21,05,2017</t>
  </si>
  <si>
    <t>OLYMPIA NADAB SRL</t>
  </si>
  <si>
    <t>14,05,2017</t>
  </si>
  <si>
    <t>DETERGENT</t>
  </si>
  <si>
    <t>10,05,2017</t>
  </si>
  <si>
    <t>03,05,2017</t>
  </si>
  <si>
    <t>SAVOY GROUP SRL</t>
  </si>
  <si>
    <t>02,05,2017</t>
  </si>
  <si>
    <t>NIS PETROL SRL</t>
  </si>
  <si>
    <t>26,04,2017</t>
  </si>
  <si>
    <t>LIBRA OFFICE IND SRL</t>
  </si>
  <si>
    <t>24,04,2017</t>
  </si>
  <si>
    <t>20,04,2017</t>
  </si>
  <si>
    <t>08,04,2017</t>
  </si>
  <si>
    <t>27,03,2017</t>
  </si>
  <si>
    <t>MASTERLINE TOOLS</t>
  </si>
  <si>
    <t>INTRETINERE</t>
  </si>
  <si>
    <t>26,03,2017</t>
  </si>
  <si>
    <t>25,03,2017</t>
  </si>
  <si>
    <t>22,03,2017</t>
  </si>
  <si>
    <t>MOL ROMANIA PP SRL</t>
  </si>
  <si>
    <t>15,03,2017</t>
  </si>
  <si>
    <t>08,03,2017</t>
  </si>
  <si>
    <t>07,03,2017</t>
  </si>
  <si>
    <t>REDOX ENTERPRISE SRL</t>
  </si>
  <si>
    <t>01,03,2017</t>
  </si>
  <si>
    <t>28,02,2017</t>
  </si>
  <si>
    <t>20,02,2017</t>
  </si>
  <si>
    <t>16,02,2017</t>
  </si>
  <si>
    <t>11,02,2017</t>
  </si>
  <si>
    <t>08,02,2017</t>
  </si>
  <si>
    <t>STORNO FACTURA TELEKOM</t>
  </si>
  <si>
    <t>TELEKOM ROMANIA COMUNICATIONS SA</t>
  </si>
  <si>
    <t>ABON INTERNET</t>
  </si>
  <si>
    <t>31,01,2017</t>
  </si>
  <si>
    <t>30.01,2017</t>
  </si>
  <si>
    <t>BLUE SYS TECHNOLOGIES SRL</t>
  </si>
  <si>
    <t>IMPRIMATE</t>
  </si>
  <si>
    <t>21.01.2017</t>
  </si>
  <si>
    <t>13.01.2017</t>
  </si>
  <si>
    <t>FERONERIA PROD SA</t>
  </si>
  <si>
    <t>10.01.2017</t>
  </si>
  <si>
    <t>07.01.2017</t>
  </si>
  <si>
    <t>04,01,2017</t>
  </si>
  <si>
    <t>COMPENSARE/GARANTIE</t>
  </si>
  <si>
    <t>Diman Ioan</t>
  </si>
  <si>
    <t>Bocsig/Arad</t>
  </si>
  <si>
    <t>Sida Dorel</t>
  </si>
  <si>
    <t>Halmagiu/Arad</t>
  </si>
  <si>
    <t>Urs Iosif</t>
  </si>
  <si>
    <t>Dezna/Arad</t>
  </si>
  <si>
    <t>Braiti Mircea</t>
  </si>
  <si>
    <t>Buteni/Arad</t>
  </si>
  <si>
    <t>Sorinca Ioan</t>
  </si>
  <si>
    <t>Birchis/Arad</t>
  </si>
  <si>
    <t>Daniliuc Marian</t>
  </si>
  <si>
    <t>Pecica/Arad</t>
  </si>
  <si>
    <t>Bejinaru Dumitru</t>
  </si>
  <si>
    <t>Zabrani/Arad</t>
  </si>
  <si>
    <t>Gherman Petru</t>
  </si>
  <si>
    <t>Petris/Arad</t>
  </si>
  <si>
    <t>Bilc Aurel</t>
  </si>
  <si>
    <t>Barsauan Florin</t>
  </si>
  <si>
    <t>Sofronea/Arad</t>
  </si>
  <si>
    <t>Groza Raul</t>
  </si>
  <si>
    <t>Moneasa/Arad</t>
  </si>
  <si>
    <t>Simindan Petru</t>
  </si>
  <si>
    <t>Misca/Arad</t>
  </si>
  <si>
    <t>Sanfira Gabriela</t>
  </si>
  <si>
    <t>Ususau/Arad</t>
  </si>
  <si>
    <t>Pintean Teodor</t>
  </si>
  <si>
    <t>Sepreus/Arad</t>
  </si>
  <si>
    <t>Brut Ioan</t>
  </si>
  <si>
    <t>Lipova/Arad</t>
  </si>
  <si>
    <t>Remetan Florin</t>
  </si>
  <si>
    <t>Arad/Arad</t>
  </si>
  <si>
    <t>Rus Catalin</t>
  </si>
  <si>
    <t>Solomon Ciprian</t>
  </si>
  <si>
    <t>Tant Monica</t>
  </si>
  <si>
    <t>Iuhasz Attila</t>
  </si>
  <si>
    <t>Zimandu Nou</t>
  </si>
  <si>
    <t>Sirbut Mihai</t>
  </si>
  <si>
    <t>Curtici/Arad</t>
  </si>
  <si>
    <t>Rus Florean</t>
  </si>
  <si>
    <t>Ghioroc/Arad</t>
  </si>
  <si>
    <t>Marin Florea</t>
  </si>
  <si>
    <t>Brazii/Arad</t>
  </si>
  <si>
    <t>Bugiu Achim</t>
  </si>
  <si>
    <t>Varadia de Mures/Arad</t>
  </si>
  <si>
    <t>Moca Simona</t>
  </si>
  <si>
    <t>Chisineu-Cris/Arad</t>
  </si>
  <si>
    <t>Suciu Leontin</t>
  </si>
  <si>
    <t>Cermei/Arad</t>
  </si>
  <si>
    <t>Barz  Florica</t>
  </si>
  <si>
    <t>Zarand/Arad</t>
  </si>
  <si>
    <t>Sarac Ioan</t>
  </si>
  <si>
    <t>Dieci/Arad</t>
  </si>
  <si>
    <t>Petran Gabriel</t>
  </si>
  <si>
    <t>Ineu/Arad</t>
  </si>
  <si>
    <t>Dimofte Silviu</t>
  </si>
  <si>
    <t>Cordos Ioan</t>
  </si>
  <si>
    <t>Sintea Mare/Arad</t>
  </si>
  <si>
    <t>Serac Pauisan Corina</t>
  </si>
  <si>
    <t>Dragos Daniel</t>
  </si>
  <si>
    <t>Hasmas/Arad</t>
  </si>
  <si>
    <t>Stoica Mirel</t>
  </si>
  <si>
    <t>Barzava/Arad</t>
  </si>
  <si>
    <t>Angelescu Carina</t>
  </si>
  <si>
    <t>Rivis Dorin</t>
  </si>
  <si>
    <t>Cotuna Liviu</t>
  </si>
  <si>
    <t>Craiva/Arad</t>
  </si>
  <si>
    <t>Margea Aurica</t>
  </si>
  <si>
    <t>Fantanele/Arad</t>
  </si>
  <si>
    <t>Haios Ramona</t>
  </si>
  <si>
    <t>Ignesti/Arad</t>
  </si>
  <si>
    <t>Danciu Adrian</t>
  </si>
  <si>
    <t>Sicula/Arad</t>
  </si>
  <si>
    <t>Suciu Gheorghe</t>
  </si>
  <si>
    <t>Seleus/Arad</t>
  </si>
  <si>
    <t>Giura Mihu</t>
  </si>
  <si>
    <t>Taut/Arad</t>
  </si>
  <si>
    <t>Lipovan Gabriela</t>
  </si>
  <si>
    <t>Barbura Liliana</t>
  </si>
  <si>
    <t>Sebis/Arad</t>
  </si>
  <si>
    <t>Petrisor Sinziana</t>
  </si>
  <si>
    <t>Almas/Arad</t>
  </si>
  <si>
    <t>Stana Ioan</t>
  </si>
  <si>
    <t>Stanila Georgel</t>
  </si>
  <si>
    <t>08.04.2017</t>
  </si>
  <si>
    <t>Bocig/Arad</t>
  </si>
  <si>
    <t>Florea Marin</t>
  </si>
  <si>
    <t>01.03.2017</t>
  </si>
  <si>
    <t>Stana Octavian</t>
  </si>
  <si>
    <t>Brut Ovidiu</t>
  </si>
  <si>
    <t>Sistarovat/Arad</t>
  </si>
  <si>
    <t>Iosim Vladimir</t>
  </si>
  <si>
    <t>Secusigiu/Arad</t>
  </si>
  <si>
    <t>Stanciu Nicu</t>
  </si>
  <si>
    <t>Santana/Arad</t>
  </si>
  <si>
    <t>Rus Ramona</t>
  </si>
  <si>
    <t>Zadareni/Arad</t>
  </si>
  <si>
    <t>Matula Emil</t>
  </si>
  <si>
    <t>Temian Ioan</t>
  </si>
  <si>
    <t>Danciu Mircea</t>
  </si>
  <si>
    <t>Vug Petrisor</t>
  </si>
  <si>
    <t>17.04.2018</t>
  </si>
  <si>
    <t>CONSTANTIN STEFAN</t>
  </si>
  <si>
    <t>UTILITATI SPATIU</t>
  </si>
  <si>
    <t>CMW MURES PRODSERV</t>
  </si>
  <si>
    <t>30.11.2017</t>
  </si>
  <si>
    <t>SC RAWE ROMANIA</t>
  </si>
  <si>
    <t>SC DACIA SA</t>
  </si>
  <si>
    <t>SC AGRAS SA</t>
  </si>
  <si>
    <t>SC CREATIVE CONCEPT ADVERTISING SRL</t>
  </si>
  <si>
    <t>EON – CONSTANTIN STEFAN</t>
  </si>
  <si>
    <t>28.07.2017</t>
  </si>
  <si>
    <t>CHIRIE SPATIU SI UTILITATI</t>
  </si>
  <si>
    <t>14.04.2017</t>
  </si>
  <si>
    <t>SC PROFI ROM</t>
  </si>
  <si>
    <t>SC THUG SECURITY SRL</t>
  </si>
  <si>
    <t>TIPO REX SRL</t>
  </si>
  <si>
    <t>COY LYKYT</t>
  </si>
  <si>
    <t>CASA DE CULTURA A STUDENTILOR</t>
  </si>
  <si>
    <t>27.01.2017</t>
  </si>
  <si>
    <t>MUNTEAN LIVIA</t>
  </si>
  <si>
    <t>GAVRILA GLIGOR</t>
  </si>
  <si>
    <t>ONUT LOREDANA</t>
  </si>
  <si>
    <t>PANTA LUCIAN</t>
  </si>
  <si>
    <t>MOLDOVAN SILVIU</t>
  </si>
  <si>
    <t>FINNA ERNEST</t>
  </si>
  <si>
    <t>ROF MARIUS</t>
  </si>
  <si>
    <t>BLAGA DRAGOS</t>
  </si>
  <si>
    <t>FLOREA MONICA</t>
  </si>
  <si>
    <t>FLOREA EMIL</t>
  </si>
  <si>
    <t>BIRLUT AUREL</t>
  </si>
  <si>
    <t>MOLDOVAN ANGELA</t>
  </si>
  <si>
    <t>GIURA SABIN</t>
  </si>
  <si>
    <t>BARSTAN FILOFTEIA</t>
  </si>
  <si>
    <t>VLAD IOAN</t>
  </si>
  <si>
    <t>CENUSA MARIN</t>
  </si>
  <si>
    <t>BUCUR IOAN</t>
  </si>
  <si>
    <t>TOMESCU CLAUDIU</t>
  </si>
  <si>
    <t>CRISTEA CRISTIAN</t>
  </si>
  <si>
    <t>BONCEA FANEL</t>
  </si>
  <si>
    <t>BESOI LAURENTIU</t>
  </si>
  <si>
    <t>CERNAU DORIN</t>
  </si>
  <si>
    <t>TRIF IOAN</t>
  </si>
  <si>
    <t>HARITON PAUL</t>
  </si>
  <si>
    <t>SCURTU LUCIA</t>
  </si>
  <si>
    <t>BORZA CIPRIAN</t>
  </si>
  <si>
    <t>VASILE SORIN</t>
  </si>
  <si>
    <t>FOLEA CORNEL</t>
  </si>
  <si>
    <t>TARNOVEAN LIANA</t>
  </si>
  <si>
    <t>CRISAN FLORIN</t>
  </si>
  <si>
    <t>BUCUR IONEL</t>
  </si>
  <si>
    <t>VLAZAN CALIN</t>
  </si>
  <si>
    <t>FORTUNA NICOLAE</t>
  </si>
  <si>
    <t>IACSA MARIANA</t>
  </si>
  <si>
    <t>ACHIM FLORIN</t>
  </si>
  <si>
    <t>STEFAN MARIN</t>
  </si>
  <si>
    <t>GROZA AUGUSTIN</t>
  </si>
  <si>
    <t>BARDAN ADRIAN</t>
  </si>
  <si>
    <t>POP TRAIAN</t>
  </si>
  <si>
    <t>PAVEN NICOLAE</t>
  </si>
  <si>
    <t>NEGRU IOAN</t>
  </si>
  <si>
    <t>INDREI IOAN</t>
  </si>
  <si>
    <t>MOGA OVIDIU</t>
  </si>
  <si>
    <t>COMAN MIHAI</t>
  </si>
  <si>
    <t>DAMIAN RARES</t>
  </si>
  <si>
    <t>URSALES TRAIAN</t>
  </si>
  <si>
    <t>FINTA LUDOVIC</t>
  </si>
  <si>
    <t>PETREAN GHEORGHE</t>
  </si>
  <si>
    <t>CARASEL RODICA</t>
  </si>
  <si>
    <t>ROSA IOAN</t>
  </si>
  <si>
    <t>MURESAN MANUELA</t>
  </si>
  <si>
    <t>FURDUI ILIE</t>
  </si>
  <si>
    <t>CHIRA DOREL</t>
  </si>
  <si>
    <t>PASCA MARCEL</t>
  </si>
  <si>
    <t>PASCA DIOMID</t>
  </si>
  <si>
    <t>DOBRA PAUL</t>
  </si>
  <si>
    <t>BOBOIA NICOLAE</t>
  </si>
  <si>
    <t>DASCALITA PETRONELA</t>
  </si>
  <si>
    <t>GIURGIU RENATA</t>
  </si>
  <si>
    <t>BOTA IOAN</t>
  </si>
  <si>
    <t>CONTRIBUTIE</t>
  </si>
  <si>
    <t>BANICA STEFAN</t>
  </si>
  <si>
    <t>ANUSCA STEFANIA</t>
  </si>
  <si>
    <t>HUSUSAN RADU</t>
  </si>
  <si>
    <t>BODEA CORNEL</t>
  </si>
  <si>
    <t>MIHAIU LIANA</t>
  </si>
  <si>
    <t>MARGINEAN ROXANA</t>
  </si>
  <si>
    <t>DEOANCA DUMITRU</t>
  </si>
  <si>
    <t>SUTEU GELU</t>
  </si>
  <si>
    <t>SCROB DANIEL</t>
  </si>
  <si>
    <t>FARKAS STEFAN</t>
  </si>
  <si>
    <t>TOTAL (Ron)</t>
  </si>
  <si>
    <t>14064,14</t>
  </si>
  <si>
    <t>Numele şi prenumele persoanei fizice sau denumirea persoanei juridice către care au fost făcute mai multe plăţi şi cuantumul total al acestora Data documentului de plată</t>
  </si>
  <si>
    <t>Data plăţii</t>
  </si>
  <si>
    <t>Contul bancar în care a fost făcută plata în format IBAN, banca şi sucursala la care acesta a fost deschis</t>
  </si>
  <si>
    <t>Modul de încasare (în numerar sau prin cont bancar)</t>
  </si>
  <si>
    <t>Seria şi numărul actului de identitate al persoanei fizice sau codul unic de înregistrare al persoanei juridice care a furnizat bunul sau serviciul</t>
  </si>
  <si>
    <t>Numele şi prenumele persoanei fizice sau denumirea persoanei juridice care a furnizat bunul sau serviciul</t>
  </si>
  <si>
    <t>Tipul cheltuielii2</t>
  </si>
  <si>
    <t>Organizaţia judeţeană/ Filiala judeţeană/ Structura internă a partidului politic.</t>
  </si>
  <si>
    <t>Numele şi prenumele persoanei fizice sau denumirea persoanei juridice de la care au fost încasate mai multe venituri şi cuantumul total al acestora</t>
  </si>
  <si>
    <t>Data încasării venitului</t>
  </si>
  <si>
    <t>Contul bancar în care a fost încasat venitul în format IBAN, banca şi sucursala la care acesta a fost deschis</t>
  </si>
  <si>
    <t>Valoarea venitului încasat</t>
  </si>
  <si>
    <t>Seria şi numărul actului de identitate al persoanei fizice sau codul unic de înregistrare al persoanei juridice de la care a fost încasat venitul</t>
  </si>
  <si>
    <t>Numele şi prenumele persoanei fizice sau denumirea persoanei juridice de la care a fost încasat venitul</t>
  </si>
  <si>
    <t>Tipul venitului1</t>
  </si>
  <si>
    <t xml:space="preserve">                    Raportul detaliat al veniturilor şi cheltuielilor în anul 2017</t>
  </si>
  <si>
    <t>ANEXA Nr.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</si>
</sst>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lei&quot;;[Red]\-#,##0\ &quot;lei&quot;"/>
    <numFmt numFmtId="164" formatCode="[$-418]d\ mmmm\ yyyy;@"/>
    <numFmt numFmtId="165" formatCode="[$-409]General"/>
    <numFmt numFmtId="166" formatCode="[$-409]mm/dd/yy"/>
    <numFmt numFmtId="167" formatCode="[$-409]d\-mmm\-yy;@"/>
    <numFmt numFmtId="168" formatCode="#,##0.0"/>
    <numFmt numFmtId="169" formatCode="d\.m\.yy;@"/>
    <numFmt numFmtId="170" formatCode="###,###,##0.00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u/>
      <sz val="13"/>
      <color rgb="FFFF0000"/>
      <name val="Arial"/>
      <family val="2"/>
    </font>
    <font>
      <sz val="13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3"/>
      <color rgb="FF000000"/>
      <name val="Arial"/>
      <family val="2"/>
    </font>
    <font>
      <sz val="10"/>
      <color theme="1"/>
      <name val="Times New Roman"/>
      <family val="1"/>
    </font>
    <font>
      <sz val="8.5"/>
      <color rgb="FF000000"/>
      <name val="Arial"/>
      <family val="2"/>
    </font>
    <font>
      <b/>
      <sz val="10"/>
      <color theme="1"/>
      <name val="Times New Roman"/>
      <family val="1"/>
    </font>
    <font>
      <b/>
      <vertAlign val="superscript"/>
      <sz val="13"/>
      <color rgb="FF2E8B57"/>
      <name val="Arial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</font>
    <font>
      <vertAlign val="superscript"/>
      <sz val="8.5"/>
      <color rgb="FF000000"/>
      <name val="Arial"/>
      <family val="2"/>
    </font>
    <font>
      <sz val="10"/>
      <color indexed="10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sz val="11"/>
      <color rgb="FFC0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9C0006"/>
      <name val="Calibri"/>
      <family val="2"/>
      <scheme val="minor"/>
    </font>
    <font>
      <sz val="10"/>
      <color theme="5" tint="-0.249977111117893"/>
      <name val="Times New Roman"/>
      <family val="1"/>
    </font>
    <font>
      <b/>
      <sz val="10"/>
      <color theme="5" tint="-0.249977111117893"/>
      <name val="Times New Roman"/>
      <family val="1"/>
    </font>
    <font>
      <sz val="9"/>
      <color theme="5" tint="-0.249977111117893"/>
      <name val="Times New Roman"/>
      <family val="1"/>
    </font>
    <font>
      <sz val="7"/>
      <color theme="5" tint="-0.249977111117893"/>
      <name val="Times New Roman"/>
      <family val="1"/>
    </font>
    <font>
      <b/>
      <sz val="9"/>
      <color theme="5" tint="-0.249977111117893"/>
      <name val="Times New Roman"/>
      <family val="1"/>
    </font>
    <font>
      <b/>
      <sz val="11"/>
      <color theme="5" tint="-0.249977111117893"/>
      <name val="Calibri"/>
      <family val="2"/>
      <scheme val="minor"/>
    </font>
    <font>
      <sz val="8.5"/>
      <color theme="5" tint="-0.249977111117893"/>
      <name val="Arial"/>
      <family val="2"/>
    </font>
    <font>
      <b/>
      <sz val="12"/>
      <color theme="5" tint="-0.249977111117893"/>
      <name val="Times New Roman"/>
      <family val="1"/>
    </font>
    <font>
      <b/>
      <sz val="10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7"/>
      <color theme="4" tint="-0.249977111117893"/>
      <name val="Times New Roman"/>
      <family val="1"/>
    </font>
    <font>
      <b/>
      <sz val="11"/>
      <color theme="4" tint="-0.249977111117893"/>
      <name val="Calibri"/>
      <family val="2"/>
      <scheme val="minor"/>
    </font>
    <font>
      <sz val="8.5"/>
      <color theme="4" tint="-0.249977111117893"/>
      <name val="Arial"/>
      <family val="2"/>
    </font>
    <font>
      <sz val="8.5"/>
      <color rgb="FF0070C0"/>
      <name val="Arial"/>
      <family val="2"/>
    </font>
    <font>
      <b/>
      <sz val="12"/>
      <color rgb="FF0070C0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3" fillId="0" borderId="0"/>
    <xf numFmtId="165" fontId="20" fillId="0" borderId="0" applyBorder="0" applyProtection="0"/>
    <xf numFmtId="0" fontId="2" fillId="0" borderId="0"/>
    <xf numFmtId="0" fontId="1" fillId="0" borderId="0"/>
    <xf numFmtId="0" fontId="57" fillId="0" borderId="0" applyNumberFormat="0" applyFill="0" applyBorder="0" applyAlignment="0" applyProtection="0"/>
    <xf numFmtId="0" fontId="67" fillId="2" borderId="0" applyNumberFormat="0" applyBorder="0" applyAlignment="0" applyProtection="0"/>
  </cellStyleXfs>
  <cellXfs count="998">
    <xf numFmtId="0" fontId="0" fillId="0" borderId="0" xfId="0"/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4" xfId="0" applyBorder="1" applyAlignment="1"/>
    <xf numFmtId="49" fontId="0" fillId="0" borderId="4" xfId="0" applyNumberFormat="1" applyBorder="1" applyAlignment="1">
      <alignment horizontal="center"/>
    </xf>
    <xf numFmtId="0" fontId="13" fillId="0" borderId="17" xfId="1" applyBorder="1" applyAlignment="1">
      <alignment horizontal="center"/>
    </xf>
    <xf numFmtId="0" fontId="13" fillId="0" borderId="18" xfId="1" applyBorder="1" applyAlignment="1">
      <alignment horizontal="center" wrapText="1"/>
    </xf>
    <xf numFmtId="0" fontId="13" fillId="0" borderId="18" xfId="1" applyBorder="1" applyAlignment="1">
      <alignment horizontal="center"/>
    </xf>
    <xf numFmtId="0" fontId="16" fillId="0" borderId="4" xfId="0" applyFont="1" applyBorder="1" applyAlignment="1">
      <alignment wrapText="1"/>
    </xf>
    <xf numFmtId="0" fontId="19" fillId="0" borderId="4" xfId="0" applyFont="1" applyBorder="1" applyAlignment="1">
      <alignment wrapText="1"/>
    </xf>
    <xf numFmtId="165" fontId="20" fillId="0" borderId="24" xfId="2" applyFont="1" applyFill="1" applyBorder="1" applyAlignment="1"/>
    <xf numFmtId="165" fontId="20" fillId="0" borderId="0" xfId="2" applyFont="1" applyFill="1" applyAlignment="1"/>
    <xf numFmtId="165" fontId="20" fillId="0" borderId="24" xfId="2" applyFont="1" applyFill="1" applyBorder="1" applyAlignment="1">
      <alignment wrapText="1"/>
    </xf>
    <xf numFmtId="165" fontId="20" fillId="0" borderId="24" xfId="2" applyFont="1" applyFill="1" applyBorder="1" applyAlignment="1">
      <alignment horizontal="center" wrapText="1"/>
    </xf>
    <xf numFmtId="0" fontId="13" fillId="0" borderId="19" xfId="1" applyBorder="1" applyAlignment="1">
      <alignment horizontal="center" wrapText="1"/>
    </xf>
    <xf numFmtId="0" fontId="0" fillId="0" borderId="0" xfId="0" applyFont="1"/>
    <xf numFmtId="14" fontId="0" fillId="0" borderId="0" xfId="0" applyNumberFormat="1" applyBorder="1" applyAlignment="1">
      <alignment horizontal="center"/>
    </xf>
    <xf numFmtId="165" fontId="20" fillId="0" borderId="0" xfId="2" applyFont="1" applyFill="1" applyBorder="1" applyAlignment="1">
      <alignment horizontal="left"/>
    </xf>
    <xf numFmtId="166" fontId="20" fillId="0" borderId="0" xfId="2" applyNumberFormat="1" applyFont="1" applyFill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65" fontId="20" fillId="0" borderId="31" xfId="2" applyFont="1" applyFill="1" applyBorder="1" applyAlignment="1">
      <alignment horizontal="left"/>
    </xf>
    <xf numFmtId="165" fontId="20" fillId="0" borderId="33" xfId="2" applyFont="1" applyFill="1" applyBorder="1" applyAlignment="1">
      <alignment horizontal="left"/>
    </xf>
    <xf numFmtId="165" fontId="20" fillId="0" borderId="32" xfId="2" applyFont="1" applyFill="1" applyBorder="1" applyAlignment="1">
      <alignment horizontal="left"/>
    </xf>
    <xf numFmtId="165" fontId="20" fillId="0" borderId="31" xfId="2" applyFont="1" applyFill="1" applyBorder="1" applyAlignment="1">
      <alignment horizontal="center"/>
    </xf>
    <xf numFmtId="165" fontId="20" fillId="0" borderId="32" xfId="2" applyFont="1" applyFill="1" applyBorder="1" applyAlignment="1">
      <alignment horizontal="center"/>
    </xf>
    <xf numFmtId="166" fontId="20" fillId="0" borderId="31" xfId="2" applyNumberFormat="1" applyFont="1" applyFill="1" applyBorder="1" applyAlignment="1">
      <alignment horizontal="center"/>
    </xf>
    <xf numFmtId="166" fontId="20" fillId="0" borderId="32" xfId="2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14" fontId="18" fillId="0" borderId="13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22" xfId="1" applyFont="1" applyBorder="1" applyAlignment="1">
      <alignment horizontal="left"/>
    </xf>
    <xf numFmtId="0" fontId="15" fillId="0" borderId="30" xfId="1" applyFont="1" applyBorder="1" applyAlignment="1">
      <alignment horizontal="left"/>
    </xf>
    <xf numFmtId="0" fontId="15" fillId="0" borderId="29" xfId="1" applyFont="1" applyBorder="1" applyAlignment="1">
      <alignment horizontal="left"/>
    </xf>
    <xf numFmtId="0" fontId="15" fillId="0" borderId="22" xfId="1" applyFont="1" applyBorder="1" applyAlignment="1">
      <alignment horizontal="center"/>
    </xf>
    <xf numFmtId="0" fontId="15" fillId="0" borderId="29" xfId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3" xfId="1" applyFont="1" applyBorder="1" applyAlignment="1">
      <alignment horizontal="left"/>
    </xf>
    <xf numFmtId="0" fontId="15" fillId="0" borderId="14" xfId="1" applyFont="1" applyBorder="1" applyAlignment="1">
      <alignment horizontal="left"/>
    </xf>
    <xf numFmtId="0" fontId="15" fillId="0" borderId="28" xfId="1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5" fillId="0" borderId="25" xfId="1" applyFont="1" applyBorder="1" applyAlignment="1">
      <alignment horizontal="left"/>
    </xf>
    <xf numFmtId="0" fontId="15" fillId="0" borderId="27" xfId="1" applyFont="1" applyBorder="1" applyAlignment="1">
      <alignment horizontal="left"/>
    </xf>
    <xf numFmtId="0" fontId="15" fillId="0" borderId="26" xfId="1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left" vertical="center"/>
    </xf>
    <xf numFmtId="0" fontId="3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" xfId="0" applyFont="1" applyBorder="1" applyAlignment="1"/>
    <xf numFmtId="0" fontId="9" fillId="0" borderId="1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2" fontId="9" fillId="0" borderId="1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164" fontId="9" fillId="0" borderId="2" xfId="0" applyNumberFormat="1" applyFont="1" applyBorder="1" applyAlignment="1">
      <alignment horizontal="center" vertical="top"/>
    </xf>
    <xf numFmtId="0" fontId="12" fillId="0" borderId="0" xfId="0" applyFont="1" applyAlignment="1"/>
    <xf numFmtId="0" fontId="3" fillId="0" borderId="0" xfId="0" applyFont="1" applyBorder="1" applyAlignment="1"/>
    <xf numFmtId="0" fontId="0" fillId="0" borderId="31" xfId="0" applyFill="1" applyBorder="1" applyAlignment="1"/>
    <xf numFmtId="0" fontId="0" fillId="0" borderId="32" xfId="0" applyFill="1" applyBorder="1" applyAlignment="1"/>
    <xf numFmtId="2" fontId="0" fillId="0" borderId="4" xfId="0" applyNumberFormat="1" applyBorder="1" applyAlignment="1"/>
    <xf numFmtId="0" fontId="14" fillId="0" borderId="0" xfId="1" applyFont="1" applyAlignment="1"/>
    <xf numFmtId="0" fontId="14" fillId="0" borderId="0" xfId="0" applyFont="1" applyAlignment="1"/>
    <xf numFmtId="0" fontId="13" fillId="0" borderId="21" xfId="1" applyBorder="1" applyAlignment="1"/>
    <xf numFmtId="0" fontId="13" fillId="0" borderId="15" xfId="1" applyBorder="1" applyAlignment="1"/>
    <xf numFmtId="0" fontId="13" fillId="0" borderId="20" xfId="1" applyBorder="1" applyAlignment="1"/>
    <xf numFmtId="0" fontId="13" fillId="0" borderId="3" xfId="1" applyBorder="1" applyAlignment="1"/>
    <xf numFmtId="0" fontId="13" fillId="0" borderId="4" xfId="1" applyBorder="1" applyAlignment="1"/>
    <xf numFmtId="0" fontId="13" fillId="0" borderId="5" xfId="1" applyBorder="1" applyAlignment="1"/>
    <xf numFmtId="0" fontId="13" fillId="0" borderId="16" xfId="1" applyBorder="1" applyAlignment="1"/>
    <xf numFmtId="0" fontId="13" fillId="0" borderId="6" xfId="1" applyBorder="1" applyAlignment="1"/>
    <xf numFmtId="0" fontId="13" fillId="0" borderId="7" xfId="1" applyBorder="1" applyAlignment="1"/>
    <xf numFmtId="0" fontId="13" fillId="0" borderId="0" xfId="1" applyAlignment="1"/>
    <xf numFmtId="0" fontId="16" fillId="0" borderId="0" xfId="0" applyFont="1" applyAlignment="1"/>
    <xf numFmtId="0" fontId="16" fillId="0" borderId="4" xfId="0" applyFont="1" applyBorder="1" applyAlignment="1"/>
    <xf numFmtId="0" fontId="19" fillId="0" borderId="0" xfId="0" applyFont="1" applyAlignment="1"/>
    <xf numFmtId="0" fontId="19" fillId="0" borderId="4" xfId="0" applyFont="1" applyBorder="1" applyAlignment="1"/>
    <xf numFmtId="0" fontId="21" fillId="0" borderId="0" xfId="0" applyFont="1" applyAlignment="1"/>
    <xf numFmtId="0" fontId="0" fillId="0" borderId="0" xfId="0" applyFont="1" applyAlignment="1"/>
    <xf numFmtId="2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11" fillId="0" borderId="8" xfId="0" applyNumberFormat="1" applyFont="1" applyBorder="1" applyAlignment="1">
      <alignment horizontal="right" vertical="top"/>
    </xf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2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4" xfId="0" applyFont="1" applyBorder="1"/>
    <xf numFmtId="0" fontId="23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23" fillId="0" borderId="4" xfId="0" applyFont="1" applyBorder="1" applyAlignment="1">
      <alignment vertical="top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24" fillId="0" borderId="0" xfId="0" applyFont="1"/>
    <xf numFmtId="0" fontId="24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4" xfId="0" applyFont="1" applyBorder="1" applyAlignment="1">
      <alignment horizontal="center"/>
    </xf>
    <xf numFmtId="0" fontId="24" fillId="0" borderId="4" xfId="0" applyFont="1" applyBorder="1"/>
    <xf numFmtId="0" fontId="24" fillId="0" borderId="4" xfId="0" applyFont="1" applyBorder="1" applyAlignment="1">
      <alignment horizontal="left" vertical="top" wrapText="1"/>
    </xf>
    <xf numFmtId="0" fontId="24" fillId="0" borderId="4" xfId="0" applyFont="1" applyBorder="1" applyAlignment="1">
      <alignment vertical="top" wrapText="1"/>
    </xf>
    <xf numFmtId="0" fontId="24" fillId="0" borderId="4" xfId="0" applyFont="1" applyBorder="1" applyAlignment="1">
      <alignment vertical="top"/>
    </xf>
    <xf numFmtId="0" fontId="0" fillId="0" borderId="4" xfId="0" applyBorder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/>
    </xf>
    <xf numFmtId="38" fontId="0" fillId="0" borderId="20" xfId="0" applyNumberFormat="1" applyBorder="1" applyAlignment="1">
      <alignment horizontal="center" vertical="center" wrapText="1"/>
    </xf>
    <xf numFmtId="38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3" applyFont="1" applyAlignment="1">
      <alignment vertical="center"/>
    </xf>
    <xf numFmtId="4" fontId="3" fillId="0" borderId="4" xfId="0" applyNumberFormat="1" applyFont="1" applyBorder="1"/>
    <xf numFmtId="0" fontId="3" fillId="0" borderId="4" xfId="0" applyFont="1" applyBorder="1"/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2" fontId="25" fillId="0" borderId="19" xfId="0" applyNumberFormat="1" applyFont="1" applyBorder="1" applyAlignment="1">
      <alignment horizontal="center" vertical="top" wrapText="1"/>
    </xf>
    <xf numFmtId="2" fontId="25" fillId="0" borderId="18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/>
    </xf>
    <xf numFmtId="2" fontId="0" fillId="0" borderId="4" xfId="0" applyNumberFormat="1" applyBorder="1"/>
    <xf numFmtId="0" fontId="0" fillId="0" borderId="0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16" xfId="0" applyBorder="1"/>
    <xf numFmtId="0" fontId="26" fillId="0" borderId="38" xfId="0" applyFont="1" applyBorder="1" applyAlignment="1">
      <alignment horizontal="left" vertical="top" wrapText="1"/>
    </xf>
    <xf numFmtId="0" fontId="26" fillId="0" borderId="41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14" fontId="18" fillId="0" borderId="4" xfId="0" applyNumberFormat="1" applyFont="1" applyBorder="1" applyAlignment="1">
      <alignment horizontal="center"/>
    </xf>
    <xf numFmtId="0" fontId="18" fillId="0" borderId="4" xfId="0" applyFont="1" applyBorder="1"/>
    <xf numFmtId="0" fontId="18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vertical="top" wrapText="1"/>
    </xf>
    <xf numFmtId="0" fontId="18" fillId="0" borderId="4" xfId="0" applyFont="1" applyBorder="1" applyAlignment="1">
      <alignment vertical="top"/>
    </xf>
    <xf numFmtId="3" fontId="0" fillId="0" borderId="4" xfId="0" applyNumberFormat="1" applyBorder="1"/>
    <xf numFmtId="0" fontId="27" fillId="0" borderId="4" xfId="0" applyFont="1" applyBorder="1" applyAlignment="1">
      <alignment horizontal="left" vertical="top" wrapText="1"/>
    </xf>
    <xf numFmtId="0" fontId="27" fillId="0" borderId="4" xfId="0" applyFont="1" applyBorder="1" applyAlignment="1">
      <alignment vertical="top" wrapText="1"/>
    </xf>
    <xf numFmtId="0" fontId="28" fillId="0" borderId="0" xfId="0" applyFont="1"/>
    <xf numFmtId="166" fontId="20" fillId="0" borderId="24" xfId="2" applyNumberFormat="1" applyFont="1" applyFill="1" applyBorder="1" applyAlignment="1">
      <alignment horizontal="center"/>
    </xf>
    <xf numFmtId="165" fontId="20" fillId="0" borderId="24" xfId="2" applyFont="1" applyFill="1" applyBorder="1" applyAlignment="1">
      <alignment horizontal="left"/>
    </xf>
    <xf numFmtId="0" fontId="0" fillId="0" borderId="24" xfId="0" applyFill="1" applyBorder="1"/>
    <xf numFmtId="165" fontId="20" fillId="0" borderId="24" xfId="2" applyFont="1" applyFill="1" applyBorder="1" applyAlignment="1">
      <alignment horizontal="center"/>
    </xf>
    <xf numFmtId="165" fontId="20" fillId="0" borderId="24" xfId="2" applyFont="1" applyFill="1" applyBorder="1" applyAlignment="1">
      <alignment horizontal="left" wrapText="1"/>
    </xf>
    <xf numFmtId="165" fontId="20" fillId="0" borderId="24" xfId="2" applyFont="1" applyFill="1" applyBorder="1" applyAlignment="1">
      <alignment horizontal="left" vertical="top" wrapText="1"/>
    </xf>
    <xf numFmtId="165" fontId="20" fillId="0" borderId="24" xfId="2" applyFont="1" applyFill="1" applyBorder="1" applyAlignment="1">
      <alignment vertical="top" wrapText="1"/>
    </xf>
    <xf numFmtId="165" fontId="20" fillId="0" borderId="24" xfId="2" applyFont="1" applyFill="1" applyBorder="1" applyAlignment="1">
      <alignment vertical="top"/>
    </xf>
    <xf numFmtId="0" fontId="9" fillId="0" borderId="0" xfId="0" applyFont="1" applyAlignment="1">
      <alignment vertical="center" wrapText="1"/>
    </xf>
    <xf numFmtId="2" fontId="0" fillId="0" borderId="0" xfId="0" applyNumberFormat="1"/>
    <xf numFmtId="2" fontId="3" fillId="0" borderId="0" xfId="0" applyNumberFormat="1" applyFont="1" applyAlignment="1">
      <alignment horizontal="right"/>
    </xf>
    <xf numFmtId="0" fontId="0" fillId="0" borderId="4" xfId="0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2" fontId="0" fillId="0" borderId="4" xfId="0" applyNumberFormat="1" applyFont="1" applyBorder="1"/>
    <xf numFmtId="2" fontId="0" fillId="0" borderId="20" xfId="0" applyNumberFormat="1" applyFont="1" applyBorder="1" applyAlignment="1">
      <alignment horizontal="right" vertical="center" wrapText="1"/>
    </xf>
    <xf numFmtId="2" fontId="0" fillId="0" borderId="15" xfId="0" applyNumberFormat="1" applyFont="1" applyBorder="1" applyAlignment="1">
      <alignment horizontal="right" vertical="center" wrapText="1"/>
    </xf>
    <xf numFmtId="2" fontId="0" fillId="0" borderId="5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/>
    </xf>
    <xf numFmtId="2" fontId="2" fillId="0" borderId="4" xfId="0" applyNumberFormat="1" applyFont="1" applyBorder="1"/>
    <xf numFmtId="2" fontId="20" fillId="0" borderId="24" xfId="2" applyNumberFormat="1" applyFont="1" applyFill="1" applyBorder="1" applyAlignment="1"/>
    <xf numFmtId="0" fontId="3" fillId="0" borderId="41" xfId="0" applyFont="1" applyBorder="1"/>
    <xf numFmtId="0" fontId="10" fillId="0" borderId="3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9" fillId="0" borderId="0" xfId="0" applyFont="1"/>
    <xf numFmtId="0" fontId="30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165" fontId="20" fillId="0" borderId="24" xfId="2" applyFont="1" applyFill="1" applyBorder="1" applyAlignment="1">
      <alignment horizontal="left"/>
    </xf>
    <xf numFmtId="0" fontId="0" fillId="0" borderId="24" xfId="0" applyFill="1" applyBorder="1"/>
    <xf numFmtId="166" fontId="20" fillId="0" borderId="24" xfId="2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5" fontId="20" fillId="0" borderId="24" xfId="2" applyFont="1" applyFill="1" applyBorder="1" applyAlignment="1">
      <alignment horizontal="center"/>
    </xf>
    <xf numFmtId="165" fontId="20" fillId="0" borderId="24" xfId="2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2" fontId="3" fillId="0" borderId="8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39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38" fontId="15" fillId="0" borderId="39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4" fillId="0" borderId="4" xfId="0" applyFont="1" applyBorder="1" applyAlignment="1">
      <alignment horizontal="left"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4" xfId="0" applyFont="1" applyBorder="1" applyAlignment="1">
      <alignment horizontal="left"/>
    </xf>
    <xf numFmtId="0" fontId="24" fillId="0" borderId="4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16" fillId="0" borderId="4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14" fontId="24" fillId="0" borderId="4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wrapText="1"/>
    </xf>
    <xf numFmtId="0" fontId="25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 wrapText="1"/>
    </xf>
    <xf numFmtId="14" fontId="18" fillId="0" borderId="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wrapText="1"/>
    </xf>
    <xf numFmtId="0" fontId="21" fillId="0" borderId="0" xfId="0" applyFont="1"/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4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4" xfId="0" applyFont="1" applyBorder="1"/>
    <xf numFmtId="0" fontId="0" fillId="0" borderId="43" xfId="0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4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38" xfId="4" applyFont="1" applyBorder="1" applyAlignment="1">
      <alignment horizontal="center"/>
    </xf>
    <xf numFmtId="0" fontId="15" fillId="0" borderId="39" xfId="4" applyFont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14" fillId="0" borderId="19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0" xfId="0" applyFont="1"/>
    <xf numFmtId="0" fontId="14" fillId="0" borderId="0" xfId="4" applyFont="1"/>
    <xf numFmtId="14" fontId="33" fillId="0" borderId="4" xfId="0" applyNumberFormat="1" applyFont="1" applyBorder="1" applyAlignment="1">
      <alignment wrapText="1"/>
    </xf>
    <xf numFmtId="0" fontId="0" fillId="0" borderId="12" xfId="0" applyBorder="1"/>
    <xf numFmtId="0" fontId="32" fillId="0" borderId="4" xfId="0" applyFont="1" applyBorder="1"/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5" xfId="0" applyBorder="1" applyAlignment="1">
      <alignment horizontal="center" wrapText="1"/>
    </xf>
    <xf numFmtId="0" fontId="0" fillId="0" borderId="45" xfId="0" applyBorder="1" applyAlignment="1">
      <alignment horizontal="center"/>
    </xf>
    <xf numFmtId="165" fontId="20" fillId="0" borderId="0" xfId="2" applyFont="1" applyFill="1" applyAlignment="1">
      <alignment wrapText="1"/>
    </xf>
    <xf numFmtId="165" fontId="20" fillId="0" borderId="0" xfId="2" applyFont="1" applyFill="1" applyAlignment="1">
      <alignment horizontal="left" wrapText="1"/>
    </xf>
    <xf numFmtId="164" fontId="9" fillId="0" borderId="2" xfId="0" applyNumberFormat="1" applyFont="1" applyBorder="1" applyAlignment="1">
      <alignment horizontal="center" vertical="top" wrapText="1"/>
    </xf>
    <xf numFmtId="164" fontId="11" fillId="0" borderId="8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2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1" xfId="0" applyFont="1" applyBorder="1"/>
    <xf numFmtId="0" fontId="10" fillId="0" borderId="10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0" xfId="0" applyFont="1"/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4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4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4" fontId="25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46" xfId="0" applyFill="1" applyBorder="1"/>
    <xf numFmtId="0" fontId="15" fillId="0" borderId="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8" xfId="4" applyFont="1" applyBorder="1" applyAlignment="1">
      <alignment horizontal="center" vertical="center"/>
    </xf>
    <xf numFmtId="0" fontId="15" fillId="0" borderId="39" xfId="4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4" applyFont="1" applyAlignment="1">
      <alignment vertical="center"/>
    </xf>
    <xf numFmtId="0" fontId="27" fillId="0" borderId="0" xfId="0" applyFont="1"/>
    <xf numFmtId="0" fontId="31" fillId="0" borderId="0" xfId="0" applyFont="1" applyBorder="1"/>
    <xf numFmtId="0" fontId="31" fillId="0" borderId="43" xfId="0" applyFont="1" applyBorder="1"/>
    <xf numFmtId="0" fontId="31" fillId="0" borderId="0" xfId="0" applyFont="1" applyBorder="1" applyAlignment="1">
      <alignment horizontal="left"/>
    </xf>
    <xf numFmtId="0" fontId="31" fillId="0" borderId="43" xfId="0" applyFont="1" applyBorder="1" applyAlignment="1">
      <alignment horizontal="left"/>
    </xf>
    <xf numFmtId="0" fontId="31" fillId="0" borderId="0" xfId="0" applyFont="1" applyBorder="1" applyAlignment="1">
      <alignment horizontal="left" vertical="top" wrapText="1"/>
    </xf>
    <xf numFmtId="0" fontId="31" fillId="0" borderId="43" xfId="0" applyFont="1" applyBorder="1" applyAlignment="1">
      <alignment horizontal="left" vertical="top" wrapText="1"/>
    </xf>
    <xf numFmtId="14" fontId="36" fillId="0" borderId="0" xfId="0" applyNumberFormat="1" applyFont="1"/>
    <xf numFmtId="14" fontId="33" fillId="0" borderId="4" xfId="0" applyNumberFormat="1" applyFont="1" applyBorder="1"/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5" fontId="20" fillId="0" borderId="0" xfId="2" applyFont="1" applyFill="1" applyAlignment="1">
      <alignment horizontal="left" wrapText="1"/>
    </xf>
    <xf numFmtId="0" fontId="12" fillId="0" borderId="0" xfId="0" applyFont="1"/>
    <xf numFmtId="164" fontId="11" fillId="0" borderId="2" xfId="0" applyNumberFormat="1" applyFont="1" applyBorder="1" applyAlignment="1">
      <alignment horizontal="center" vertical="top" wrapText="1"/>
    </xf>
    <xf numFmtId="164" fontId="11" fillId="0" borderId="8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wrapText="1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38" xfId="4" applyFont="1" applyBorder="1" applyAlignment="1">
      <alignment horizontal="center" vertical="center"/>
    </xf>
    <xf numFmtId="0" fontId="14" fillId="0" borderId="39" xfId="4" applyFont="1" applyBorder="1" applyAlignment="1">
      <alignment horizontal="center" vertical="center"/>
    </xf>
    <xf numFmtId="38" fontId="3" fillId="0" borderId="34" xfId="0" applyNumberFormat="1" applyFont="1" applyBorder="1" applyAlignment="1">
      <alignment vertical="center"/>
    </xf>
    <xf numFmtId="38" fontId="3" fillId="0" borderId="37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20" xfId="0" applyNumberFormat="1" applyBorder="1" applyAlignment="1">
      <alignment horizontal="left" vertical="center" wrapText="1"/>
    </xf>
    <xf numFmtId="38" fontId="0" fillId="0" borderId="15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8" xfId="0" applyBorder="1" applyAlignment="1">
      <alignment vertical="center"/>
    </xf>
    <xf numFmtId="38" fontId="0" fillId="0" borderId="38" xfId="0" applyNumberFormat="1" applyBorder="1" applyAlignment="1">
      <alignment vertical="center" wrapText="1"/>
    </xf>
    <xf numFmtId="38" fontId="0" fillId="0" borderId="41" xfId="0" applyNumberForma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4" fillId="0" borderId="0" xfId="4" applyFont="1" applyBorder="1" applyAlignment="1">
      <alignment vertical="center"/>
    </xf>
    <xf numFmtId="0" fontId="31" fillId="0" borderId="0" xfId="0" applyFont="1" applyBorder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14" fontId="31" fillId="0" borderId="4" xfId="0" applyNumberFormat="1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31" fillId="0" borderId="4" xfId="0" applyFont="1" applyBorder="1" applyAlignment="1">
      <alignment horizontal="left" wrapText="1"/>
    </xf>
    <xf numFmtId="0" fontId="31" fillId="0" borderId="4" xfId="0" applyFont="1" applyBorder="1"/>
    <xf numFmtId="0" fontId="31" fillId="0" borderId="4" xfId="0" applyFont="1" applyBorder="1" applyAlignment="1">
      <alignment horizontal="left"/>
    </xf>
    <xf numFmtId="0" fontId="31" fillId="0" borderId="4" xfId="0" applyFont="1" applyBorder="1" applyAlignment="1">
      <alignment horizontal="left" vertical="top" wrapText="1"/>
    </xf>
    <xf numFmtId="0" fontId="31" fillId="0" borderId="0" xfId="0" applyFont="1"/>
    <xf numFmtId="0" fontId="24" fillId="0" borderId="4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0" fillId="0" borderId="45" xfId="0" applyBorder="1" applyAlignment="1">
      <alignment horizontal="center"/>
    </xf>
    <xf numFmtId="0" fontId="40" fillId="0" borderId="45" xfId="0" applyFont="1" applyBorder="1" applyAlignment="1">
      <alignment horizontal="center"/>
    </xf>
    <xf numFmtId="2" fontId="42" fillId="0" borderId="0" xfId="0" applyNumberFormat="1" applyFont="1" applyAlignment="1">
      <alignment horizontal="right"/>
    </xf>
    <xf numFmtId="0" fontId="0" fillId="0" borderId="46" xfId="0" applyFill="1" applyBorder="1" applyAlignment="1">
      <alignment horizontal="center"/>
    </xf>
    <xf numFmtId="2" fontId="43" fillId="0" borderId="5" xfId="0" applyNumberFormat="1" applyFont="1" applyBorder="1" applyAlignment="1">
      <alignment horizontal="right" vertical="center" wrapText="1"/>
    </xf>
    <xf numFmtId="2" fontId="43" fillId="0" borderId="4" xfId="0" applyNumberFormat="1" applyFont="1" applyBorder="1" applyAlignment="1">
      <alignment horizontal="right" vertical="center" wrapText="1"/>
    </xf>
    <xf numFmtId="0" fontId="3" fillId="0" borderId="49" xfId="0" applyFont="1" applyBorder="1"/>
    <xf numFmtId="2" fontId="44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44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0" xfId="0" applyFill="1"/>
    <xf numFmtId="0" fontId="23" fillId="0" borderId="0" xfId="0" applyFont="1" applyAlignment="1">
      <alignment horizontal="left" wrapText="1"/>
    </xf>
    <xf numFmtId="0" fontId="23" fillId="0" borderId="4" xfId="0" applyFont="1" applyBorder="1" applyAlignment="1">
      <alignment wrapText="1"/>
    </xf>
    <xf numFmtId="164" fontId="9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2" fillId="0" borderId="4" xfId="0" applyFont="1" applyBorder="1" applyAlignment="1">
      <alignment horizontal="center"/>
    </xf>
    <xf numFmtId="0" fontId="14" fillId="0" borderId="34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4" fontId="9" fillId="0" borderId="11" xfId="0" applyNumberFormat="1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top" wrapText="1"/>
    </xf>
    <xf numFmtId="0" fontId="26" fillId="0" borderId="4" xfId="0" applyFont="1" applyBorder="1" applyAlignment="1">
      <alignment vertical="top" wrapText="1"/>
    </xf>
    <xf numFmtId="0" fontId="26" fillId="0" borderId="4" xfId="0" applyFont="1" applyBorder="1" applyAlignment="1">
      <alignment vertical="top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14" fontId="0" fillId="0" borderId="0" xfId="0" applyNumberFormat="1" applyBorder="1" applyAlignment="1"/>
    <xf numFmtId="14" fontId="0" fillId="0" borderId="4" xfId="0" applyNumberFormat="1" applyBorder="1" applyAlignment="1"/>
    <xf numFmtId="0" fontId="11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2" fontId="46" fillId="0" borderId="4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4" xfId="0" applyFill="1" applyBorder="1" applyAlignment="1">
      <alignment wrapText="1"/>
    </xf>
    <xf numFmtId="0" fontId="47" fillId="0" borderId="0" xfId="0" applyFont="1"/>
    <xf numFmtId="0" fontId="23" fillId="0" borderId="4" xfId="0" applyFont="1" applyFill="1" applyBorder="1" applyAlignment="1">
      <alignment wrapText="1"/>
    </xf>
    <xf numFmtId="0" fontId="45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44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2" fontId="0" fillId="0" borderId="15" xfId="0" applyNumberFormat="1" applyBorder="1"/>
    <xf numFmtId="0" fontId="0" fillId="0" borderId="15" xfId="0" applyBorder="1" applyAlignment="1">
      <alignment wrapText="1"/>
    </xf>
    <xf numFmtId="0" fontId="32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/>
    </xf>
    <xf numFmtId="0" fontId="0" fillId="0" borderId="13" xfId="0" applyBorder="1" applyAlignment="1"/>
    <xf numFmtId="0" fontId="0" fillId="0" borderId="12" xfId="0" applyBorder="1" applyAlignment="1"/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27" fillId="0" borderId="4" xfId="0" applyFont="1" applyFill="1" applyBorder="1" applyAlignment="1">
      <alignment wrapText="1"/>
    </xf>
    <xf numFmtId="6" fontId="0" fillId="0" borderId="4" xfId="0" applyNumberFormat="1" applyBorder="1" applyAlignment="1">
      <alignment horizontal="center"/>
    </xf>
    <xf numFmtId="6" fontId="0" fillId="0" borderId="4" xfId="0" applyNumberFormat="1" applyBorder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1" fillId="0" borderId="52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" fontId="9" fillId="0" borderId="52" xfId="0" applyNumberFormat="1" applyFont="1" applyBorder="1" applyAlignment="1">
      <alignment vertical="top"/>
    </xf>
    <xf numFmtId="2" fontId="11" fillId="0" borderId="1" xfId="0" applyNumberFormat="1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8" fillId="0" borderId="0" xfId="0" applyFont="1"/>
    <xf numFmtId="0" fontId="40" fillId="0" borderId="0" xfId="0" applyFont="1"/>
    <xf numFmtId="0" fontId="49" fillId="0" borderId="0" xfId="0" applyFont="1"/>
    <xf numFmtId="0" fontId="0" fillId="0" borderId="4" xfId="0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5" xfId="0" applyBorder="1" applyAlignment="1">
      <alignment vertical="center"/>
    </xf>
    <xf numFmtId="0" fontId="15" fillId="0" borderId="17" xfId="0" applyFont="1" applyBorder="1" applyAlignment="1">
      <alignment vertical="center"/>
    </xf>
    <xf numFmtId="2" fontId="0" fillId="0" borderId="4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43" fillId="0" borderId="41" xfId="0" applyNumberFormat="1" applyFont="1" applyBorder="1" applyAlignment="1">
      <alignment horizontal="left" vertical="center" wrapText="1"/>
    </xf>
    <xf numFmtId="0" fontId="50" fillId="0" borderId="4" xfId="0" applyFont="1" applyBorder="1"/>
    <xf numFmtId="0" fontId="50" fillId="0" borderId="4" xfId="0" applyFont="1" applyFill="1" applyBorder="1"/>
    <xf numFmtId="0" fontId="0" fillId="0" borderId="4" xfId="0" applyFill="1" applyBorder="1" applyAlignment="1">
      <alignment vertical="top" wrapText="1"/>
    </xf>
    <xf numFmtId="167" fontId="0" fillId="0" borderId="4" xfId="0" applyNumberFormat="1" applyBorder="1"/>
    <xf numFmtId="0" fontId="51" fillId="0" borderId="4" xfId="0" applyFont="1" applyBorder="1"/>
    <xf numFmtId="14" fontId="0" fillId="0" borderId="4" xfId="0" applyNumberFormat="1" applyBorder="1" applyAlignment="1">
      <alignment horizontal="center" wrapText="1"/>
    </xf>
    <xf numFmtId="14" fontId="0" fillId="0" borderId="4" xfId="0" applyNumberFormat="1" applyBorder="1"/>
    <xf numFmtId="0" fontId="52" fillId="0" borderId="4" xfId="0" applyFont="1" applyBorder="1"/>
    <xf numFmtId="0" fontId="23" fillId="0" borderId="4" xfId="0" applyFont="1" applyFill="1" applyBorder="1" applyAlignment="1">
      <alignment vertical="top" wrapText="1"/>
    </xf>
    <xf numFmtId="0" fontId="26" fillId="0" borderId="0" xfId="0" applyFont="1"/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4" fontId="26" fillId="0" borderId="4" xfId="0" applyNumberFormat="1" applyFont="1" applyBorder="1" applyAlignment="1">
      <alignment horizontal="center"/>
    </xf>
    <xf numFmtId="0" fontId="26" fillId="0" borderId="4" xfId="0" applyFont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4" xfId="0" applyFont="1" applyBorder="1" applyAlignment="1">
      <alignment horizontal="left" wrapText="1"/>
    </xf>
    <xf numFmtId="0" fontId="26" fillId="0" borderId="4" xfId="0" applyFont="1" applyBorder="1"/>
    <xf numFmtId="0" fontId="26" fillId="0" borderId="4" xfId="0" applyFont="1" applyFill="1" applyBorder="1" applyAlignment="1">
      <alignment vertical="top" wrapText="1"/>
    </xf>
    <xf numFmtId="0" fontId="2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2" fontId="0" fillId="0" borderId="4" xfId="0" applyNumberFormat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53" fillId="0" borderId="0" xfId="0" applyFont="1"/>
    <xf numFmtId="0" fontId="16" fillId="0" borderId="46" xfId="0" applyFont="1" applyFill="1" applyBorder="1"/>
    <xf numFmtId="0" fontId="15" fillId="0" borderId="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1" xfId="0" applyFont="1" applyBorder="1" applyAlignment="1">
      <alignment horizontal="left" wrapText="1"/>
    </xf>
    <xf numFmtId="0" fontId="15" fillId="0" borderId="39" xfId="0" applyFont="1" applyBorder="1" applyAlignment="1">
      <alignment horizontal="left" wrapText="1"/>
    </xf>
    <xf numFmtId="40" fontId="14" fillId="0" borderId="0" xfId="0" applyNumberFormat="1" applyFont="1"/>
    <xf numFmtId="0" fontId="0" fillId="3" borderId="19" xfId="0" applyFill="1" applyBorder="1"/>
    <xf numFmtId="0" fontId="0" fillId="3" borderId="18" xfId="0" applyFill="1" applyBorder="1"/>
    <xf numFmtId="40" fontId="15" fillId="3" borderId="18" xfId="0" applyNumberFormat="1" applyFont="1" applyFill="1" applyBorder="1"/>
    <xf numFmtId="0" fontId="0" fillId="3" borderId="17" xfId="0" applyFill="1" applyBorder="1"/>
    <xf numFmtId="0" fontId="0" fillId="0" borderId="54" xfId="0" applyBorder="1"/>
    <xf numFmtId="0" fontId="0" fillId="0" borderId="49" xfId="0" applyBorder="1" applyAlignment="1">
      <alignment horizontal="center"/>
    </xf>
    <xf numFmtId="0" fontId="0" fillId="0" borderId="49" xfId="0" applyBorder="1"/>
    <xf numFmtId="40" fontId="14" fillId="0" borderId="49" xfId="0" applyNumberFormat="1" applyFont="1" applyBorder="1"/>
    <xf numFmtId="0" fontId="0" fillId="0" borderId="55" xfId="0" applyBorder="1"/>
    <xf numFmtId="0" fontId="0" fillId="4" borderId="54" xfId="0" applyFill="1" applyBorder="1"/>
    <xf numFmtId="0" fontId="0" fillId="4" borderId="49" xfId="0" applyFill="1" applyBorder="1" applyAlignment="1">
      <alignment horizontal="center"/>
    </xf>
    <xf numFmtId="0" fontId="0" fillId="4" borderId="49" xfId="0" applyFill="1" applyBorder="1"/>
    <xf numFmtId="0" fontId="0" fillId="4" borderId="4" xfId="0" applyFill="1" applyBorder="1"/>
    <xf numFmtId="40" fontId="0" fillId="4" borderId="49" xfId="0" applyNumberFormat="1" applyFont="1" applyFill="1" applyBorder="1"/>
    <xf numFmtId="40" fontId="0" fillId="0" borderId="4" xfId="0" applyNumberFormat="1" applyFont="1" applyBorder="1"/>
    <xf numFmtId="0" fontId="0" fillId="4" borderId="5" xfId="0" applyFill="1" applyBorder="1"/>
    <xf numFmtId="0" fontId="0" fillId="4" borderId="4" xfId="0" applyFill="1" applyBorder="1" applyAlignment="1">
      <alignment horizontal="center"/>
    </xf>
    <xf numFmtId="40" fontId="0" fillId="4" borderId="4" xfId="0" applyNumberFormat="1" applyFont="1" applyFill="1" applyBorder="1"/>
    <xf numFmtId="0" fontId="0" fillId="0" borderId="20" xfId="0" applyBorder="1"/>
    <xf numFmtId="0" fontId="0" fillId="0" borderId="15" xfId="0" applyBorder="1" applyAlignment="1">
      <alignment horizontal="center"/>
    </xf>
    <xf numFmtId="40" fontId="0" fillId="0" borderId="15" xfId="0" applyNumberFormat="1" applyFont="1" applyBorder="1"/>
    <xf numFmtId="0" fontId="0" fillId="0" borderId="19" xfId="0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0" fontId="14" fillId="0" borderId="18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/>
    <xf numFmtId="0" fontId="0" fillId="0" borderId="19" xfId="0" applyFill="1" applyBorder="1"/>
    <xf numFmtId="0" fontId="0" fillId="0" borderId="18" xfId="0" applyFill="1" applyBorder="1"/>
    <xf numFmtId="40" fontId="15" fillId="0" borderId="18" xfId="0" applyNumberFormat="1" applyFont="1" applyFill="1" applyBorder="1"/>
    <xf numFmtId="49" fontId="0" fillId="0" borderId="18" xfId="0" applyNumberFormat="1" applyFill="1" applyBorder="1"/>
    <xf numFmtId="0" fontId="0" fillId="0" borderId="17" xfId="0" applyFill="1" applyBorder="1"/>
    <xf numFmtId="0" fontId="27" fillId="4" borderId="5" xfId="0" applyFont="1" applyFill="1" applyBorder="1"/>
    <xf numFmtId="40" fontId="14" fillId="4" borderId="4" xfId="0" applyNumberFormat="1" applyFont="1" applyFill="1" applyBorder="1"/>
    <xf numFmtId="49" fontId="0" fillId="4" borderId="4" xfId="0" applyNumberFormat="1" applyFill="1" applyBorder="1"/>
    <xf numFmtId="0" fontId="27" fillId="0" borderId="5" xfId="0" applyFont="1" applyBorder="1"/>
    <xf numFmtId="40" fontId="14" fillId="0" borderId="4" xfId="0" applyNumberFormat="1" applyFont="1" applyBorder="1"/>
    <xf numFmtId="49" fontId="0" fillId="0" borderId="4" xfId="0" applyNumberFormat="1" applyBorder="1"/>
    <xf numFmtId="0" fontId="27" fillId="0" borderId="5" xfId="0" applyFont="1" applyFill="1" applyBorder="1"/>
    <xf numFmtId="49" fontId="0" fillId="0" borderId="4" xfId="0" applyNumberFormat="1" applyFill="1" applyBorder="1"/>
    <xf numFmtId="0" fontId="0" fillId="4" borderId="15" xfId="0" applyFill="1" applyBorder="1" applyAlignment="1">
      <alignment horizontal="center"/>
    </xf>
    <xf numFmtId="0" fontId="0" fillId="4" borderId="15" xfId="0" applyFill="1" applyBorder="1"/>
    <xf numFmtId="0" fontId="27" fillId="0" borderId="20" xfId="0" applyFont="1" applyBorder="1"/>
    <xf numFmtId="49" fontId="0" fillId="0" borderId="15" xfId="0" applyNumberFormat="1" applyFill="1" applyBorder="1"/>
    <xf numFmtId="40" fontId="14" fillId="4" borderId="15" xfId="0" applyNumberFormat="1" applyFont="1" applyFill="1" applyBorder="1"/>
    <xf numFmtId="0" fontId="0" fillId="4" borderId="15" xfId="0" applyFill="1" applyBorder="1" applyAlignment="1">
      <alignment horizontal="right"/>
    </xf>
    <xf numFmtId="0" fontId="27" fillId="4" borderId="20" xfId="0" applyFont="1" applyFill="1" applyBorder="1"/>
    <xf numFmtId="49" fontId="0" fillId="4" borderId="15" xfId="0" applyNumberFormat="1" applyFill="1" applyBorder="1"/>
    <xf numFmtId="40" fontId="14" fillId="0" borderId="0" xfId="4" applyNumberFormat="1" applyFont="1"/>
    <xf numFmtId="0" fontId="0" fillId="0" borderId="0" xfId="0" applyAlignment="1">
      <alignment horizontal="left" vertical="center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31" fillId="0" borderId="4" xfId="0" applyFont="1" applyBorder="1" applyAlignment="1">
      <alignment horizontal="center" wrapText="1"/>
    </xf>
    <xf numFmtId="0" fontId="54" fillId="0" borderId="4" xfId="0" applyFont="1" applyBorder="1"/>
    <xf numFmtId="0" fontId="53" fillId="0" borderId="4" xfId="0" applyFont="1" applyBorder="1"/>
    <xf numFmtId="14" fontId="53" fillId="0" borderId="4" xfId="0" applyNumberFormat="1" applyFont="1" applyBorder="1"/>
    <xf numFmtId="0" fontId="54" fillId="0" borderId="4" xfId="0" applyFont="1" applyBorder="1" applyAlignment="1">
      <alignment horizontal="center" wrapText="1"/>
    </xf>
    <xf numFmtId="0" fontId="31" fillId="0" borderId="4" xfId="0" applyFont="1" applyBorder="1" applyAlignment="1">
      <alignment wrapText="1"/>
    </xf>
    <xf numFmtId="0" fontId="55" fillId="0" borderId="4" xfId="0" applyFont="1" applyBorder="1" applyAlignment="1">
      <alignment horizontal="center" wrapText="1"/>
    </xf>
    <xf numFmtId="0" fontId="31" fillId="0" borderId="4" xfId="0" applyFont="1" applyFill="1" applyBorder="1"/>
    <xf numFmtId="14" fontId="0" fillId="0" borderId="0" xfId="0" applyNumberFormat="1" applyBorder="1"/>
    <xf numFmtId="2" fontId="0" fillId="0" borderId="0" xfId="0" applyNumberFormat="1" applyBorder="1" applyAlignment="1">
      <alignment horizontal="right"/>
    </xf>
    <xf numFmtId="14" fontId="0" fillId="0" borderId="4" xfId="0" applyNumberFormat="1" applyBorder="1" applyAlignment="1">
      <alignment vertical="top" wrapText="1"/>
    </xf>
    <xf numFmtId="2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45" fillId="0" borderId="19" xfId="0" applyFont="1" applyBorder="1"/>
    <xf numFmtId="0" fontId="45" fillId="0" borderId="18" xfId="0" applyFont="1" applyBorder="1"/>
    <xf numFmtId="2" fontId="45" fillId="0" borderId="18" xfId="0" applyNumberFormat="1" applyFont="1" applyBorder="1"/>
    <xf numFmtId="0" fontId="26" fillId="0" borderId="17" xfId="0" applyFont="1" applyBorder="1"/>
    <xf numFmtId="0" fontId="26" fillId="0" borderId="49" xfId="0" applyFont="1" applyBorder="1"/>
    <xf numFmtId="2" fontId="26" fillId="0" borderId="49" xfId="0" applyNumberFormat="1" applyFont="1" applyBorder="1"/>
    <xf numFmtId="0" fontId="26" fillId="0" borderId="49" xfId="0" applyFont="1" applyBorder="1" applyAlignment="1">
      <alignment horizontal="right"/>
    </xf>
    <xf numFmtId="2" fontId="26" fillId="0" borderId="4" xfId="0" applyNumberFormat="1" applyFont="1" applyBorder="1"/>
    <xf numFmtId="1" fontId="26" fillId="0" borderId="49" xfId="0" applyNumberFormat="1" applyFont="1" applyBorder="1"/>
    <xf numFmtId="0" fontId="26" fillId="0" borderId="4" xfId="0" applyFont="1" applyBorder="1" applyAlignment="1">
      <alignment horizontal="right"/>
    </xf>
    <xf numFmtId="0" fontId="26" fillId="0" borderId="49" xfId="0" applyFont="1" applyFill="1" applyBorder="1"/>
    <xf numFmtId="0" fontId="26" fillId="0" borderId="4" xfId="0" applyFont="1" applyFill="1" applyBorder="1"/>
    <xf numFmtId="1" fontId="26" fillId="0" borderId="4" xfId="0" applyNumberFormat="1" applyFont="1" applyBorder="1"/>
    <xf numFmtId="0" fontId="26" fillId="0" borderId="41" xfId="0" applyFont="1" applyBorder="1"/>
    <xf numFmtId="0" fontId="26" fillId="0" borderId="15" xfId="0" applyFont="1" applyBorder="1"/>
    <xf numFmtId="0" fontId="26" fillId="0" borderId="19" xfId="0" applyFont="1" applyBorder="1"/>
    <xf numFmtId="0" fontId="26" fillId="0" borderId="18" xfId="0" applyFont="1" applyBorder="1"/>
    <xf numFmtId="0" fontId="26" fillId="0" borderId="18" xfId="0" applyFont="1" applyBorder="1" applyAlignment="1">
      <alignment horizontal="right"/>
    </xf>
    <xf numFmtId="2" fontId="45" fillId="0" borderId="49" xfId="0" applyNumberFormat="1" applyFont="1" applyBorder="1"/>
    <xf numFmtId="0" fontId="26" fillId="0" borderId="46" xfId="0" applyFont="1" applyBorder="1"/>
    <xf numFmtId="2" fontId="45" fillId="0" borderId="4" xfId="0" applyNumberFormat="1" applyFont="1" applyBorder="1"/>
    <xf numFmtId="49" fontId="26" fillId="0" borderId="4" xfId="0" applyNumberFormat="1" applyFont="1" applyBorder="1"/>
    <xf numFmtId="2" fontId="45" fillId="0" borderId="15" xfId="0" applyNumberFormat="1" applyFont="1" applyBorder="1"/>
    <xf numFmtId="0" fontId="45" fillId="0" borderId="17" xfId="0" applyFont="1" applyBorder="1"/>
    <xf numFmtId="0" fontId="26" fillId="0" borderId="15" xfId="0" applyFont="1" applyFill="1" applyBorder="1"/>
    <xf numFmtId="0" fontId="26" fillId="0" borderId="19" xfId="0" applyFont="1" applyFill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45" fillId="0" borderId="0" xfId="0" applyFont="1"/>
    <xf numFmtId="2" fontId="26" fillId="0" borderId="0" xfId="0" applyNumberFormat="1" applyFont="1"/>
    <xf numFmtId="2" fontId="26" fillId="0" borderId="15" xfId="0" applyNumberFormat="1" applyFont="1" applyBorder="1"/>
    <xf numFmtId="2" fontId="26" fillId="0" borderId="4" xfId="0" applyNumberFormat="1" applyFont="1" applyFill="1" applyBorder="1"/>
    <xf numFmtId="0" fontId="45" fillId="0" borderId="15" xfId="0" applyFont="1" applyBorder="1"/>
    <xf numFmtId="2" fontId="26" fillId="0" borderId="49" xfId="0" applyNumberFormat="1" applyFont="1" applyFill="1" applyBorder="1"/>
    <xf numFmtId="2" fontId="26" fillId="0" borderId="15" xfId="0" applyNumberFormat="1" applyFont="1" applyFill="1" applyBorder="1"/>
    <xf numFmtId="2" fontId="45" fillId="0" borderId="18" xfId="0" applyNumberFormat="1" applyFont="1" applyFill="1" applyBorder="1"/>
    <xf numFmtId="0" fontId="26" fillId="0" borderId="18" xfId="0" applyFont="1" applyFill="1" applyBorder="1"/>
    <xf numFmtId="0" fontId="26" fillId="0" borderId="56" xfId="0" applyFont="1" applyBorder="1"/>
    <xf numFmtId="2" fontId="26" fillId="0" borderId="57" xfId="0" applyNumberFormat="1" applyFont="1" applyBorder="1"/>
    <xf numFmtId="0" fontId="26" fillId="0" borderId="57" xfId="0" applyFont="1" applyBorder="1"/>
    <xf numFmtId="0" fontId="26" fillId="0" borderId="1" xfId="0" applyFont="1" applyBorder="1"/>
    <xf numFmtId="0" fontId="45" fillId="0" borderId="18" xfId="0" applyFont="1" applyFill="1" applyBorder="1"/>
    <xf numFmtId="0" fontId="26" fillId="0" borderId="6" xfId="0" applyFont="1" applyFill="1" applyBorder="1"/>
    <xf numFmtId="0" fontId="26" fillId="0" borderId="58" xfId="0" applyFont="1" applyBorder="1"/>
    <xf numFmtId="0" fontId="26" fillId="0" borderId="13" xfId="0" applyFont="1" applyBorder="1"/>
    <xf numFmtId="0" fontId="45" fillId="0" borderId="19" xfId="0" applyFont="1" applyFill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32" fillId="0" borderId="0" xfId="0" applyFont="1"/>
    <xf numFmtId="49" fontId="0" fillId="0" borderId="0" xfId="0" applyNumberFormat="1"/>
    <xf numFmtId="4" fontId="0" fillId="0" borderId="0" xfId="0" applyNumberFormat="1" applyBorder="1"/>
    <xf numFmtId="49" fontId="0" fillId="0" borderId="0" xfId="0" applyNumberFormat="1" applyBorder="1"/>
    <xf numFmtId="14" fontId="0" fillId="0" borderId="4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/>
    </xf>
    <xf numFmtId="4" fontId="0" fillId="0" borderId="4" xfId="0" applyNumberFormat="1" applyBorder="1"/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53" fillId="0" borderId="4" xfId="0" applyFont="1" applyFill="1" applyBorder="1" applyAlignment="1">
      <alignment horizontal="right"/>
    </xf>
    <xf numFmtId="0" fontId="56" fillId="0" borderId="4" xfId="0" applyFont="1" applyFill="1" applyBorder="1" applyAlignment="1">
      <alignment horizontal="right"/>
    </xf>
    <xf numFmtId="0" fontId="54" fillId="0" borderId="4" xfId="0" applyFont="1" applyFill="1" applyBorder="1" applyAlignment="1">
      <alignment horizontal="right"/>
    </xf>
    <xf numFmtId="0" fontId="56" fillId="0" borderId="4" xfId="0" applyFont="1" applyBorder="1" applyAlignment="1">
      <alignment horizontal="right"/>
    </xf>
    <xf numFmtId="0" fontId="54" fillId="0" borderId="4" xfId="0" applyFont="1" applyBorder="1" applyAlignment="1">
      <alignment horizontal="right"/>
    </xf>
    <xf numFmtId="0" fontId="54" fillId="0" borderId="4" xfId="0" applyFont="1" applyBorder="1" applyAlignment="1"/>
    <xf numFmtId="0" fontId="58" fillId="0" borderId="4" xfId="5" applyFont="1" applyBorder="1" applyAlignment="1">
      <alignment horizontal="left"/>
    </xf>
    <xf numFmtId="0" fontId="0" fillId="0" borderId="4" xfId="0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1" fontId="0" fillId="0" borderId="4" xfId="0" applyNumberFormat="1" applyBorder="1" applyAlignment="1">
      <alignment horizontal="center" wrapText="1"/>
    </xf>
    <xf numFmtId="6" fontId="0" fillId="0" borderId="0" xfId="0" applyNumberFormat="1"/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6" xfId="0" applyFill="1" applyBorder="1" applyAlignment="1">
      <alignment horizontal="left" wrapText="1"/>
    </xf>
    <xf numFmtId="0" fontId="0" fillId="0" borderId="46" xfId="0" applyFill="1" applyBorder="1" applyAlignment="1">
      <alignment vertical="top" wrapText="1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4" fontId="59" fillId="0" borderId="4" xfId="0" applyNumberFormat="1" applyFont="1" applyBorder="1" applyAlignment="1">
      <alignment horizontal="center"/>
    </xf>
    <xf numFmtId="14" fontId="53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vertical="justify"/>
    </xf>
    <xf numFmtId="0" fontId="60" fillId="0" borderId="0" xfId="0" applyFont="1"/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60" fillId="0" borderId="4" xfId="0" applyFont="1" applyBorder="1" applyAlignment="1">
      <alignment horizontal="left"/>
    </xf>
    <xf numFmtId="0" fontId="60" fillId="0" borderId="4" xfId="0" applyFont="1" applyBorder="1" applyAlignment="1">
      <alignment horizontal="center"/>
    </xf>
    <xf numFmtId="0" fontId="60" fillId="0" borderId="4" xfId="0" applyFont="1" applyBorder="1" applyAlignment="1">
      <alignment horizontal="left" wrapText="1"/>
    </xf>
    <xf numFmtId="0" fontId="60" fillId="0" borderId="4" xfId="0" applyFont="1" applyFill="1" applyBorder="1"/>
    <xf numFmtId="0" fontId="60" fillId="0" borderId="4" xfId="0" applyFont="1" applyFill="1" applyBorder="1" applyAlignment="1">
      <alignment horizontal="center" vertical="center"/>
    </xf>
    <xf numFmtId="4" fontId="61" fillId="0" borderId="4" xfId="0" applyNumberFormat="1" applyFont="1" applyFill="1" applyBorder="1"/>
    <xf numFmtId="0" fontId="61" fillId="0" borderId="4" xfId="0" applyFont="1" applyFill="1" applyBorder="1" applyAlignment="1">
      <alignment vertical="center"/>
    </xf>
    <xf numFmtId="4" fontId="60" fillId="0" borderId="4" xfId="0" applyNumberFormat="1" applyFont="1" applyFill="1" applyBorder="1"/>
    <xf numFmtId="0" fontId="60" fillId="0" borderId="4" xfId="0" applyFont="1" applyFill="1" applyBorder="1" applyAlignment="1">
      <alignment vertical="center"/>
    </xf>
    <xf numFmtId="0" fontId="60" fillId="0" borderId="4" xfId="0" applyFont="1" applyFill="1" applyBorder="1" applyAlignment="1">
      <alignment wrapText="1"/>
    </xf>
    <xf numFmtId="14" fontId="62" fillId="0" borderId="4" xfId="0" applyNumberFormat="1" applyFont="1" applyFill="1" applyBorder="1" applyAlignment="1" applyProtection="1">
      <alignment horizontal="center" vertical="center"/>
    </xf>
    <xf numFmtId="0" fontId="60" fillId="0" borderId="4" xfId="0" applyFont="1" applyFill="1" applyBorder="1" applyAlignment="1">
      <alignment horizontal="center" vertical="center" wrapText="1"/>
    </xf>
    <xf numFmtId="4" fontId="60" fillId="0" borderId="4" xfId="0" applyNumberFormat="1" applyFont="1" applyFill="1" applyBorder="1" applyAlignment="1">
      <alignment horizontal="right"/>
    </xf>
    <xf numFmtId="0" fontId="62" fillId="0" borderId="4" xfId="0" applyNumberFormat="1" applyFont="1" applyFill="1" applyBorder="1" applyAlignment="1" applyProtection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/>
    </xf>
    <xf numFmtId="4" fontId="62" fillId="0" borderId="4" xfId="0" applyNumberFormat="1" applyFont="1" applyFill="1" applyBorder="1" applyAlignment="1" applyProtection="1">
      <alignment horizontal="right"/>
    </xf>
    <xf numFmtId="0" fontId="62" fillId="0" borderId="4" xfId="0" applyNumberFormat="1" applyFont="1" applyFill="1" applyBorder="1" applyAlignment="1" applyProtection="1">
      <alignment horizontal="center" vertical="center" wrapText="1"/>
    </xf>
    <xf numFmtId="168" fontId="61" fillId="0" borderId="4" xfId="0" applyNumberFormat="1" applyFont="1" applyFill="1" applyBorder="1"/>
    <xf numFmtId="4" fontId="63" fillId="0" borderId="4" xfId="0" applyNumberFormat="1" applyFont="1" applyFill="1" applyBorder="1" applyAlignment="1" applyProtection="1">
      <alignment horizontal="right"/>
    </xf>
    <xf numFmtId="169" fontId="62" fillId="0" borderId="4" xfId="0" applyNumberFormat="1" applyFont="1" applyFill="1" applyBorder="1" applyAlignment="1" applyProtection="1">
      <alignment horizontal="center" vertical="center"/>
    </xf>
    <xf numFmtId="170" fontId="62" fillId="0" borderId="4" xfId="0" applyNumberFormat="1" applyFont="1" applyFill="1" applyBorder="1" applyAlignment="1" applyProtection="1">
      <alignment horizontal="right"/>
    </xf>
    <xf numFmtId="170" fontId="61" fillId="0" borderId="4" xfId="0" quotePrefix="1" applyNumberFormat="1" applyFont="1" applyFill="1" applyBorder="1"/>
    <xf numFmtId="170" fontId="63" fillId="0" borderId="4" xfId="0" applyNumberFormat="1" applyFont="1" applyFill="1" applyBorder="1" applyAlignment="1" applyProtection="1">
      <alignment horizontal="right"/>
    </xf>
    <xf numFmtId="0" fontId="64" fillId="0" borderId="0" xfId="0" applyFont="1" applyFill="1"/>
    <xf numFmtId="0" fontId="64" fillId="0" borderId="0" xfId="0" applyFont="1" applyFill="1" applyAlignment="1">
      <alignment horizontal="center" vertical="center"/>
    </xf>
    <xf numFmtId="0" fontId="64" fillId="0" borderId="0" xfId="0" applyFont="1"/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/>
    </xf>
    <xf numFmtId="0" fontId="65" fillId="0" borderId="4" xfId="0" applyFont="1" applyBorder="1" applyAlignment="1">
      <alignment horizontal="center"/>
    </xf>
    <xf numFmtId="0" fontId="64" fillId="0" borderId="4" xfId="0" applyFont="1" applyBorder="1" applyAlignment="1">
      <alignment horizontal="left"/>
    </xf>
    <xf numFmtId="0" fontId="64" fillId="0" borderId="4" xfId="0" applyFont="1" applyBorder="1" applyAlignment="1">
      <alignment horizontal="center"/>
    </xf>
    <xf numFmtId="0" fontId="64" fillId="0" borderId="4" xfId="0" applyFont="1" applyBorder="1" applyAlignment="1">
      <alignment horizontal="left" wrapText="1"/>
    </xf>
    <xf numFmtId="0" fontId="64" fillId="0" borderId="4" xfId="0" applyFont="1" applyFill="1" applyBorder="1"/>
    <xf numFmtId="4" fontId="64" fillId="0" borderId="4" xfId="0" applyNumberFormat="1" applyFont="1" applyFill="1" applyBorder="1"/>
    <xf numFmtId="0" fontId="64" fillId="0" borderId="4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top"/>
    </xf>
    <xf numFmtId="170" fontId="64" fillId="0" borderId="4" xfId="0" applyNumberFormat="1" applyFont="1" applyFill="1" applyBorder="1"/>
    <xf numFmtId="0" fontId="64" fillId="0" borderId="4" xfId="0" applyFont="1" applyFill="1" applyBorder="1" applyAlignment="1">
      <alignment horizontal="left"/>
    </xf>
    <xf numFmtId="0" fontId="64" fillId="0" borderId="4" xfId="0" applyFont="1" applyFill="1" applyBorder="1" applyAlignment="1">
      <alignment horizontal="center" vertical="center" wrapText="1"/>
    </xf>
    <xf numFmtId="170" fontId="66" fillId="0" borderId="4" xfId="0" applyNumberFormat="1" applyFont="1" applyFill="1" applyBorder="1" applyAlignment="1" applyProtection="1">
      <alignment horizontal="right"/>
    </xf>
    <xf numFmtId="49" fontId="64" fillId="0" borderId="4" xfId="0" applyNumberFormat="1" applyFont="1" applyFill="1" applyBorder="1" applyAlignment="1">
      <alignment horizontal="center" vertical="center" wrapText="1"/>
    </xf>
    <xf numFmtId="0" fontId="66" fillId="0" borderId="4" xfId="0" applyNumberFormat="1" applyFont="1" applyFill="1" applyBorder="1" applyAlignment="1" applyProtection="1">
      <alignment horizontal="left" vertical="center"/>
    </xf>
    <xf numFmtId="0" fontId="64" fillId="0" borderId="4" xfId="0" applyFont="1" applyFill="1" applyBorder="1" applyAlignment="1">
      <alignment horizontal="center" vertical="top" wrapText="1"/>
    </xf>
    <xf numFmtId="0" fontId="64" fillId="0" borderId="4" xfId="0" applyFont="1" applyFill="1" applyBorder="1" applyAlignment="1">
      <alignment horizontal="center"/>
    </xf>
    <xf numFmtId="0" fontId="64" fillId="0" borderId="4" xfId="0" applyFont="1" applyFill="1" applyBorder="1" applyAlignment="1">
      <alignment horizontal="left" vertical="center"/>
    </xf>
    <xf numFmtId="49" fontId="64" fillId="0" borderId="4" xfId="0" applyNumberFormat="1" applyFont="1" applyFill="1" applyBorder="1" applyAlignment="1">
      <alignment horizontal="center" vertical="center"/>
    </xf>
    <xf numFmtId="0" fontId="66" fillId="0" borderId="4" xfId="0" applyNumberFormat="1" applyFont="1" applyFill="1" applyBorder="1" applyAlignment="1" applyProtection="1">
      <alignment horizontal="left" vertical="center"/>
    </xf>
    <xf numFmtId="49" fontId="64" fillId="0" borderId="4" xfId="0" applyNumberFormat="1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vertical="top"/>
    </xf>
    <xf numFmtId="0" fontId="64" fillId="0" borderId="4" xfId="0" applyFont="1" applyFill="1" applyBorder="1" applyAlignment="1">
      <alignment horizontal="left" vertical="top"/>
    </xf>
    <xf numFmtId="170" fontId="66" fillId="0" borderId="4" xfId="0" applyNumberFormat="1" applyFont="1" applyFill="1" applyBorder="1" applyAlignment="1" applyProtection="1">
      <alignment horizontal="right" vertical="top"/>
    </xf>
    <xf numFmtId="0" fontId="66" fillId="0" borderId="4" xfId="0" applyNumberFormat="1" applyFont="1" applyFill="1" applyBorder="1" applyAlignment="1" applyProtection="1">
      <alignment horizontal="left" vertical="top" wrapText="1"/>
    </xf>
    <xf numFmtId="14" fontId="64" fillId="0" borderId="4" xfId="0" applyNumberFormat="1" applyFont="1" applyFill="1" applyBorder="1" applyAlignment="1">
      <alignment horizontal="left"/>
    </xf>
    <xf numFmtId="0" fontId="64" fillId="0" borderId="4" xfId="0" applyFont="1" applyFill="1" applyBorder="1" applyAlignment="1">
      <alignment horizontal="center" vertical="center" wrapText="1"/>
    </xf>
    <xf numFmtId="49" fontId="64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Border="1"/>
    <xf numFmtId="1" fontId="0" fillId="0" borderId="4" xfId="0" applyNumberFormat="1" applyBorder="1" applyAlignment="1">
      <alignment horizontal="right"/>
    </xf>
    <xf numFmtId="14" fontId="0" fillId="0" borderId="0" xfId="0" applyNumberFormat="1"/>
    <xf numFmtId="1" fontId="0" fillId="0" borderId="4" xfId="0" applyNumberFormat="1" applyBorder="1" applyAlignment="1">
      <alignment vertical="top" wrapText="1"/>
    </xf>
    <xf numFmtId="0" fontId="0" fillId="0" borderId="4" xfId="0" applyBorder="1" applyAlignment="1">
      <alignment horizontal="right" vertical="top" wrapText="1"/>
    </xf>
    <xf numFmtId="0" fontId="0" fillId="0" borderId="59" xfId="0" applyBorder="1"/>
    <xf numFmtId="0" fontId="0" fillId="0" borderId="60" xfId="0" applyBorder="1"/>
    <xf numFmtId="0" fontId="0" fillId="0" borderId="61" xfId="0" applyBorder="1" applyAlignment="1"/>
    <xf numFmtId="0" fontId="0" fillId="0" borderId="0" xfId="0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49" xfId="0" applyFill="1" applyBorder="1" applyAlignment="1">
      <alignment vertical="top" wrapText="1"/>
    </xf>
    <xf numFmtId="0" fontId="0" fillId="0" borderId="49" xfId="0" applyBorder="1" applyAlignment="1">
      <alignment horizontal="center" vertical="top" wrapText="1"/>
    </xf>
    <xf numFmtId="0" fontId="0" fillId="0" borderId="49" xfId="0" applyBorder="1" applyAlignment="1">
      <alignment vertical="top" wrapText="1"/>
    </xf>
    <xf numFmtId="0" fontId="0" fillId="0" borderId="49" xfId="0" applyBorder="1" applyAlignment="1">
      <alignment horizontal="left" vertical="top" wrapText="1"/>
    </xf>
    <xf numFmtId="0" fontId="0" fillId="5" borderId="4" xfId="0" applyFill="1" applyBorder="1" applyAlignment="1">
      <alignment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4" xfId="0" applyFill="1" applyBorder="1"/>
    <xf numFmtId="0" fontId="0" fillId="5" borderId="4" xfId="0" applyFont="1" applyFill="1" applyBorder="1"/>
    <xf numFmtId="0" fontId="0" fillId="5" borderId="4" xfId="0" applyFill="1" applyBorder="1" applyAlignment="1">
      <alignment horizontal="left"/>
    </xf>
    <xf numFmtId="14" fontId="0" fillId="5" borderId="4" xfId="0" applyNumberFormat="1" applyFill="1" applyBorder="1" applyAlignment="1">
      <alignment horizontal="left" wrapText="1"/>
    </xf>
    <xf numFmtId="0" fontId="0" fillId="5" borderId="49" xfId="0" applyFill="1" applyBorder="1"/>
    <xf numFmtId="3" fontId="0" fillId="0" borderId="49" xfId="0" applyNumberFormat="1" applyBorder="1"/>
    <xf numFmtId="0" fontId="1" fillId="5" borderId="4" xfId="6" applyFont="1" applyFill="1" applyBorder="1"/>
    <xf numFmtId="0" fontId="1" fillId="5" borderId="4" xfId="6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165" fontId="20" fillId="0" borderId="0" xfId="2" applyFont="1" applyFill="1" applyBorder="1" applyAlignment="1">
      <alignment horizontal="center"/>
    </xf>
    <xf numFmtId="166" fontId="20" fillId="0" borderId="24" xfId="2" applyNumberFormat="1" applyFont="1" applyFill="1" applyBorder="1" applyAlignment="1">
      <alignment horizontal="left"/>
    </xf>
    <xf numFmtId="1" fontId="20" fillId="0" borderId="24" xfId="2" applyNumberFormat="1" applyFont="1" applyFill="1" applyBorder="1" applyAlignment="1"/>
    <xf numFmtId="166" fontId="20" fillId="0" borderId="24" xfId="2" applyNumberFormat="1" applyFont="1" applyFill="1" applyBorder="1" applyAlignment="1"/>
    <xf numFmtId="0" fontId="0" fillId="0" borderId="0" xfId="0" applyAlignment="1">
      <alignment horizontal="center" wrapText="1"/>
    </xf>
    <xf numFmtId="0" fontId="68" fillId="0" borderId="62" xfId="0" applyNumberFormat="1" applyFont="1" applyBorder="1" applyAlignment="1">
      <alignment vertical="center" wrapText="1"/>
    </xf>
    <xf numFmtId="164" fontId="68" fillId="0" borderId="62" xfId="0" applyNumberFormat="1" applyFont="1" applyBorder="1" applyAlignment="1">
      <alignment vertical="center" wrapText="1"/>
    </xf>
    <xf numFmtId="0" fontId="68" fillId="0" borderId="62" xfId="0" applyNumberFormat="1" applyFont="1" applyBorder="1" applyAlignment="1">
      <alignment horizontal="left" vertical="center" wrapText="1"/>
    </xf>
    <xf numFmtId="2" fontId="69" fillId="0" borderId="62" xfId="0" applyNumberFormat="1" applyFont="1" applyBorder="1" applyAlignment="1">
      <alignment horizontal="center" vertical="center" wrapText="1"/>
    </xf>
    <xf numFmtId="0" fontId="69" fillId="0" borderId="62" xfId="0" applyNumberFormat="1" applyFont="1" applyBorder="1" applyAlignment="1">
      <alignment horizontal="left" vertical="center" wrapText="1"/>
    </xf>
    <xf numFmtId="0" fontId="70" fillId="0" borderId="11" xfId="0" applyNumberFormat="1" applyFont="1" applyBorder="1" applyAlignment="1">
      <alignment horizontal="left" vertical="center" wrapText="1"/>
    </xf>
    <xf numFmtId="164" fontId="70" fillId="0" borderId="11" xfId="0" applyNumberFormat="1" applyFont="1" applyBorder="1" applyAlignment="1">
      <alignment horizontal="left" vertical="center" wrapText="1"/>
    </xf>
    <xf numFmtId="49" fontId="71" fillId="0" borderId="11" xfId="0" applyNumberFormat="1" applyFont="1" applyBorder="1" applyAlignment="1">
      <alignment horizontal="left" vertical="center" wrapText="1"/>
    </xf>
    <xf numFmtId="2" fontId="72" fillId="0" borderId="11" xfId="0" applyNumberFormat="1" applyFont="1" applyBorder="1" applyAlignment="1">
      <alignment horizontal="center" vertical="center" wrapText="1"/>
    </xf>
    <xf numFmtId="0" fontId="73" fillId="0" borderId="1" xfId="0" applyFont="1" applyBorder="1"/>
    <xf numFmtId="49" fontId="71" fillId="0" borderId="1" xfId="0" applyNumberFormat="1" applyFont="1" applyBorder="1" applyAlignment="1">
      <alignment horizontal="left" vertical="center" wrapText="1"/>
    </xf>
    <xf numFmtId="0" fontId="70" fillId="0" borderId="1" xfId="0" applyNumberFormat="1" applyFont="1" applyBorder="1" applyAlignment="1">
      <alignment horizontal="left" vertical="center" wrapText="1"/>
    </xf>
    <xf numFmtId="0" fontId="74" fillId="0" borderId="2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vertical="center" wrapText="1"/>
    </xf>
    <xf numFmtId="164" fontId="9" fillId="0" borderId="62" xfId="0" applyNumberFormat="1" applyFont="1" applyBorder="1" applyAlignment="1">
      <alignment vertical="center" wrapText="1"/>
    </xf>
    <xf numFmtId="0" fontId="9" fillId="0" borderId="62" xfId="0" applyNumberFormat="1" applyFont="1" applyBorder="1" applyAlignment="1">
      <alignment horizontal="left" vertical="center" wrapText="1"/>
    </xf>
    <xf numFmtId="2" fontId="76" fillId="0" borderId="62" xfId="0" applyNumberFormat="1" applyFont="1" applyBorder="1" applyAlignment="1">
      <alignment horizontal="center" vertical="center" wrapText="1"/>
    </xf>
    <xf numFmtId="0" fontId="76" fillId="0" borderId="62" xfId="0" applyNumberFormat="1" applyFont="1" applyBorder="1" applyAlignment="1">
      <alignment horizontal="left" vertical="center" wrapText="1"/>
    </xf>
    <xf numFmtId="0" fontId="77" fillId="0" borderId="11" xfId="0" applyNumberFormat="1" applyFont="1" applyBorder="1" applyAlignment="1">
      <alignment horizontal="left" vertical="center" wrapText="1"/>
    </xf>
    <xf numFmtId="164" fontId="77" fillId="0" borderId="11" xfId="0" applyNumberFormat="1" applyFont="1" applyBorder="1" applyAlignment="1">
      <alignment horizontal="left" vertical="center" wrapText="1"/>
    </xf>
    <xf numFmtId="49" fontId="78" fillId="0" borderId="11" xfId="0" applyNumberFormat="1" applyFont="1" applyBorder="1" applyAlignment="1">
      <alignment horizontal="left" vertical="center" wrapText="1"/>
    </xf>
    <xf numFmtId="2" fontId="76" fillId="0" borderId="11" xfId="0" applyNumberFormat="1" applyFont="1" applyBorder="1" applyAlignment="1">
      <alignment horizontal="center" vertical="center" wrapText="1"/>
    </xf>
    <xf numFmtId="0" fontId="79" fillId="0" borderId="1" xfId="0" applyFont="1" applyBorder="1"/>
    <xf numFmtId="2" fontId="76" fillId="0" borderId="1" xfId="0" applyNumberFormat="1" applyFont="1" applyBorder="1" applyAlignment="1">
      <alignment horizontal="center"/>
    </xf>
    <xf numFmtId="49" fontId="78" fillId="0" borderId="1" xfId="0" applyNumberFormat="1" applyFont="1" applyBorder="1" applyAlignment="1">
      <alignment horizontal="left" vertical="center" wrapText="1"/>
    </xf>
    <xf numFmtId="0" fontId="77" fillId="0" borderId="1" xfId="0" applyNumberFormat="1" applyFont="1" applyBorder="1" applyAlignment="1">
      <alignment horizontal="left" vertical="center" wrapText="1"/>
    </xf>
    <xf numFmtId="0" fontId="80" fillId="0" borderId="2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82" fillId="0" borderId="42" xfId="0" applyFont="1" applyBorder="1" applyAlignment="1">
      <alignment horizontal="center" vertical="center" wrapText="1"/>
    </xf>
    <xf numFmtId="0" fontId="83" fillId="0" borderId="0" xfId="0" applyFont="1"/>
  </cellXfs>
  <cellStyles count="7">
    <cellStyle name="Bad 2" xfId="6" xr:uid="{EB96584D-87D6-4809-BA11-DD599C1661C3}"/>
    <cellStyle name="Excel Built-in Normal" xfId="2" xr:uid="{00000000-0005-0000-0000-000000000000}"/>
    <cellStyle name="Hyperlink" xfId="5" builtinId="8"/>
    <cellStyle name="Normal" xfId="0" builtinId="0"/>
    <cellStyle name="Normal 2" xfId="1" xr:uid="{00000000-0005-0000-0000-000002000000}"/>
    <cellStyle name="Normal 2 2" xfId="3" xr:uid="{50395EAD-9AFE-48D2-AEC6-5456DD1DE7AA}"/>
    <cellStyle name="Normal 2 3" xfId="4" xr:uid="{8C4B7BBF-4243-40A9-86BA-BAF35D5DF59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266700</xdr:colOff>
      <xdr:row>0</xdr:row>
      <xdr:rowOff>180975</xdr:rowOff>
    </xdr:from>
    <xdr:ext cx="714931" cy="784225"/>
    <xdr:pic>
      <xdr:nvPicPr>
        <xdr:cNvPr id="2" name="Picture 1">
          <a:extLst>
            <a:ext uri="{FF2B5EF4-FFF2-40B4-BE49-F238E27FC236}">
              <a16:creationId xmlns:a16="http://schemas.microsoft.com/office/drawing/2014/main" id="{4D6F33E5-E08A-499C-AA2B-EFB064C5E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81900" y="180975"/>
          <a:ext cx="714931" cy="78422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628651</xdr:colOff>
      <xdr:row>0</xdr:row>
      <xdr:rowOff>76200</xdr:rowOff>
    </xdr:from>
    <xdr:ext cx="523874" cy="692717"/>
    <xdr:pic>
      <xdr:nvPicPr>
        <xdr:cNvPr id="2" name="Picture 1">
          <a:extLst>
            <a:ext uri="{FF2B5EF4-FFF2-40B4-BE49-F238E27FC236}">
              <a16:creationId xmlns:a16="http://schemas.microsoft.com/office/drawing/2014/main" id="{9B780717-1D02-400B-B53D-EAA443E22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1" y="76200"/>
          <a:ext cx="523874" cy="692717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450</xdr:row>
      <xdr:rowOff>0</xdr:rowOff>
    </xdr:from>
    <xdr:to>
      <xdr:col>4</xdr:col>
      <xdr:colOff>781050</xdr:colOff>
      <xdr:row>459</xdr:row>
      <xdr:rowOff>133350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C14FBD2-6E52-452E-9CF7-22D6689E2B61}"/>
            </a:ext>
          </a:extLst>
        </xdr:cNvPr>
        <xdr:cNvCxnSpPr/>
      </xdr:nvCxnSpPr>
      <xdr:spPr>
        <a:xfrm>
          <a:off x="2438400" y="82867500"/>
          <a:ext cx="609600" cy="1790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590550</xdr:colOff>
      <xdr:row>0</xdr:row>
      <xdr:rowOff>95250</xdr:rowOff>
    </xdr:from>
    <xdr:ext cx="485775" cy="708605"/>
    <xdr:pic>
      <xdr:nvPicPr>
        <xdr:cNvPr id="2" name="Picture 1">
          <a:extLst>
            <a:ext uri="{FF2B5EF4-FFF2-40B4-BE49-F238E27FC236}">
              <a16:creationId xmlns:a16="http://schemas.microsoft.com/office/drawing/2014/main" id="{D0F9DD0B-9F3C-40F6-9E7E-9AAB386AF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50" y="95250"/>
          <a:ext cx="485775" cy="708605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389</xdr:row>
      <xdr:rowOff>0</xdr:rowOff>
    </xdr:from>
    <xdr:to>
      <xdr:col>1</xdr:col>
      <xdr:colOff>1419225</xdr:colOff>
      <xdr:row>394</xdr:row>
      <xdr:rowOff>161925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79558CF-30A6-4555-8B3F-F82ACC2A734F}"/>
            </a:ext>
          </a:extLst>
        </xdr:cNvPr>
        <xdr:cNvCxnSpPr/>
      </xdr:nvCxnSpPr>
      <xdr:spPr>
        <a:xfrm>
          <a:off x="609600" y="71634350"/>
          <a:ext cx="606425" cy="108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389</xdr:row>
      <xdr:rowOff>0</xdr:rowOff>
    </xdr:from>
    <xdr:to>
      <xdr:col>5</xdr:col>
      <xdr:colOff>1419225</xdr:colOff>
      <xdr:row>394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7DEA727-66E0-4D5A-B8C9-FB4B79B7DCDD}"/>
            </a:ext>
          </a:extLst>
        </xdr:cNvPr>
        <xdr:cNvCxnSpPr/>
      </xdr:nvCxnSpPr>
      <xdr:spPr>
        <a:xfrm>
          <a:off x="3048000" y="71634350"/>
          <a:ext cx="606425" cy="1101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295275</xdr:colOff>
      <xdr:row>2</xdr:row>
      <xdr:rowOff>66675</xdr:rowOff>
    </xdr:from>
    <xdr:ext cx="504825" cy="638175"/>
    <xdr:pic>
      <xdr:nvPicPr>
        <xdr:cNvPr id="2" name="Picture 1">
          <a:extLst>
            <a:ext uri="{FF2B5EF4-FFF2-40B4-BE49-F238E27FC236}">
              <a16:creationId xmlns:a16="http://schemas.microsoft.com/office/drawing/2014/main" id="{982ACA43-8806-46AB-9EE9-2096DDE4D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72075" y="434975"/>
          <a:ext cx="504825" cy="638175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1981</xdr:row>
      <xdr:rowOff>0</xdr:rowOff>
    </xdr:from>
    <xdr:to>
      <xdr:col>1</xdr:col>
      <xdr:colOff>1181100</xdr:colOff>
      <xdr:row>1986</xdr:row>
      <xdr:rowOff>142875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E9FBE55-4D82-46C0-99A0-A79A84AB75E0}"/>
            </a:ext>
          </a:extLst>
        </xdr:cNvPr>
        <xdr:cNvCxnSpPr/>
      </xdr:nvCxnSpPr>
      <xdr:spPr>
        <a:xfrm>
          <a:off x="609600" y="364801150"/>
          <a:ext cx="609600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1992</xdr:row>
      <xdr:rowOff>0</xdr:rowOff>
    </xdr:from>
    <xdr:to>
      <xdr:col>1</xdr:col>
      <xdr:colOff>1181100</xdr:colOff>
      <xdr:row>1997</xdr:row>
      <xdr:rowOff>142875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3E95540-6FFF-4330-A502-F24A9472D5F9}"/>
            </a:ext>
          </a:extLst>
        </xdr:cNvPr>
        <xdr:cNvCxnSpPr/>
      </xdr:nvCxnSpPr>
      <xdr:spPr>
        <a:xfrm>
          <a:off x="609600" y="366826800"/>
          <a:ext cx="609600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0</xdr:colOff>
      <xdr:row>3475</xdr:row>
      <xdr:rowOff>0</xdr:rowOff>
    </xdr:from>
    <xdr:ext cx="152381" cy="152381"/>
    <xdr:pic>
      <xdr:nvPicPr>
        <xdr:cNvPr id="5" name="Imagine 1">
          <a:extLst>
            <a:ext uri="{FF2B5EF4-FFF2-40B4-BE49-F238E27FC236}">
              <a16:creationId xmlns:a16="http://schemas.microsoft.com/office/drawing/2014/main" id="{CC6D9E86-B6D9-4780-A3E1-6AFCDAA50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00" y="639921250"/>
          <a:ext cx="152381" cy="15238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28575</xdr:rowOff>
    </xdr:from>
    <xdr:to>
      <xdr:col>6</xdr:col>
      <xdr:colOff>1028700</xdr:colOff>
      <xdr:row>3</xdr:row>
      <xdr:rowOff>133930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2975" y="28575"/>
          <a:ext cx="495300" cy="714955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437</xdr:row>
      <xdr:rowOff>95250</xdr:rowOff>
    </xdr:from>
    <xdr:to>
      <xdr:col>1</xdr:col>
      <xdr:colOff>1190625</xdr:colOff>
      <xdr:row>441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90550" y="2781300"/>
          <a:ext cx="1085850" cy="733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437</xdr:row>
      <xdr:rowOff>66675</xdr:rowOff>
    </xdr:from>
    <xdr:to>
      <xdr:col>5</xdr:col>
      <xdr:colOff>1162050</xdr:colOff>
      <xdr:row>441</xdr:row>
      <xdr:rowOff>38100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914775" y="2752725"/>
          <a:ext cx="762000" cy="733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600075</xdr:colOff>
      <xdr:row>0</xdr:row>
      <xdr:rowOff>76200</xdr:rowOff>
    </xdr:from>
    <xdr:ext cx="552450" cy="727655"/>
    <xdr:pic>
      <xdr:nvPicPr>
        <xdr:cNvPr id="2" name="Picture 1">
          <a:extLst>
            <a:ext uri="{FF2B5EF4-FFF2-40B4-BE49-F238E27FC236}">
              <a16:creationId xmlns:a16="http://schemas.microsoft.com/office/drawing/2014/main" id="{926A3ADE-0375-4181-962F-0942DDFF8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7275" y="76200"/>
          <a:ext cx="552450" cy="727655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457</xdr:row>
      <xdr:rowOff>0</xdr:rowOff>
    </xdr:from>
    <xdr:to>
      <xdr:col>1</xdr:col>
      <xdr:colOff>1152525</xdr:colOff>
      <xdr:row>461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D5A1116-1100-4A91-B1FC-9AEC371A040D}"/>
            </a:ext>
          </a:extLst>
        </xdr:cNvPr>
        <xdr:cNvCxnSpPr/>
      </xdr:nvCxnSpPr>
      <xdr:spPr>
        <a:xfrm>
          <a:off x="609600" y="84156550"/>
          <a:ext cx="606425" cy="841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457</xdr:row>
      <xdr:rowOff>0</xdr:rowOff>
    </xdr:from>
    <xdr:to>
      <xdr:col>6</xdr:col>
      <xdr:colOff>0</xdr:colOff>
      <xdr:row>461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6D27A69-3873-4C10-A7B0-871EE8FB5F34}"/>
            </a:ext>
          </a:extLst>
        </xdr:cNvPr>
        <xdr:cNvCxnSpPr/>
      </xdr:nvCxnSpPr>
      <xdr:spPr>
        <a:xfrm>
          <a:off x="3048000" y="84156550"/>
          <a:ext cx="609600" cy="898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361949</xdr:colOff>
      <xdr:row>0</xdr:row>
      <xdr:rowOff>114300</xdr:rowOff>
    </xdr:from>
    <xdr:ext cx="561975" cy="708605"/>
    <xdr:pic>
      <xdr:nvPicPr>
        <xdr:cNvPr id="2" name="Picture 1">
          <a:extLst>
            <a:ext uri="{FF2B5EF4-FFF2-40B4-BE49-F238E27FC236}">
              <a16:creationId xmlns:a16="http://schemas.microsoft.com/office/drawing/2014/main" id="{63E339E5-CA60-4D7F-B951-32DBCE33A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49" y="114300"/>
          <a:ext cx="561975" cy="708605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455</xdr:row>
      <xdr:rowOff>0</xdr:rowOff>
    </xdr:from>
    <xdr:to>
      <xdr:col>1</xdr:col>
      <xdr:colOff>1219200</xdr:colOff>
      <xdr:row>460</xdr:row>
      <xdr:rowOff>152400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DD27373-D297-4F43-B2CE-3387424F9EBD}"/>
            </a:ext>
          </a:extLst>
        </xdr:cNvPr>
        <xdr:cNvCxnSpPr/>
      </xdr:nvCxnSpPr>
      <xdr:spPr>
        <a:xfrm>
          <a:off x="609600" y="83788250"/>
          <a:ext cx="6096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455</xdr:row>
      <xdr:rowOff>0</xdr:rowOff>
    </xdr:from>
    <xdr:to>
      <xdr:col>6</xdr:col>
      <xdr:colOff>866775</xdr:colOff>
      <xdr:row>460</xdr:row>
      <xdr:rowOff>38100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CB273C1-18A6-439E-8D5D-ADCC7211D6F0}"/>
            </a:ext>
          </a:extLst>
        </xdr:cNvPr>
        <xdr:cNvCxnSpPr/>
      </xdr:nvCxnSpPr>
      <xdr:spPr>
        <a:xfrm>
          <a:off x="3657600" y="83788250"/>
          <a:ext cx="606425" cy="95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114300</xdr:colOff>
      <xdr:row>0</xdr:row>
      <xdr:rowOff>85726</xdr:rowOff>
    </xdr:from>
    <xdr:ext cx="600076" cy="774700"/>
    <xdr:pic>
      <xdr:nvPicPr>
        <xdr:cNvPr id="2" name="Picture 1">
          <a:extLst>
            <a:ext uri="{FF2B5EF4-FFF2-40B4-BE49-F238E27FC236}">
              <a16:creationId xmlns:a16="http://schemas.microsoft.com/office/drawing/2014/main" id="{3D52613B-6CA9-4255-B0F3-1198F42EA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0" y="85726"/>
          <a:ext cx="600076" cy="7747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</xdr:colOff>
      <xdr:row>0</xdr:row>
      <xdr:rowOff>66675</xdr:rowOff>
    </xdr:from>
    <xdr:ext cx="561975" cy="708605"/>
    <xdr:pic>
      <xdr:nvPicPr>
        <xdr:cNvPr id="2" name="Picture 1">
          <a:extLst>
            <a:ext uri="{FF2B5EF4-FFF2-40B4-BE49-F238E27FC236}">
              <a16:creationId xmlns:a16="http://schemas.microsoft.com/office/drawing/2014/main" id="{1A132B63-CA2B-4D06-BCDF-34CB5E21D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14825" y="66675"/>
          <a:ext cx="561975" cy="708605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453</xdr:row>
      <xdr:rowOff>0</xdr:rowOff>
    </xdr:from>
    <xdr:to>
      <xdr:col>1</xdr:col>
      <xdr:colOff>1181100</xdr:colOff>
      <xdr:row>458</xdr:row>
      <xdr:rowOff>142875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61229B0-0CEA-46A8-B7EE-DC604E1B7619}"/>
            </a:ext>
          </a:extLst>
        </xdr:cNvPr>
        <xdr:cNvCxnSpPr/>
      </xdr:nvCxnSpPr>
      <xdr:spPr>
        <a:xfrm>
          <a:off x="609600" y="83419950"/>
          <a:ext cx="609600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453</xdr:row>
      <xdr:rowOff>0</xdr:rowOff>
    </xdr:from>
    <xdr:to>
      <xdr:col>6</xdr:col>
      <xdr:colOff>1314450</xdr:colOff>
      <xdr:row>458</xdr:row>
      <xdr:rowOff>133350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0D82F76-E22F-482B-B430-8744D4BBFF31}"/>
            </a:ext>
          </a:extLst>
        </xdr:cNvPr>
        <xdr:cNvCxnSpPr/>
      </xdr:nvCxnSpPr>
      <xdr:spPr>
        <a:xfrm>
          <a:off x="3657600" y="83419950"/>
          <a:ext cx="609600" cy="1054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</xdr:colOff>
      <xdr:row>0</xdr:row>
      <xdr:rowOff>95250</xdr:rowOff>
    </xdr:from>
    <xdr:ext cx="561975" cy="718130"/>
    <xdr:pic>
      <xdr:nvPicPr>
        <xdr:cNvPr id="2" name="Picture 1">
          <a:extLst>
            <a:ext uri="{FF2B5EF4-FFF2-40B4-BE49-F238E27FC236}">
              <a16:creationId xmlns:a16="http://schemas.microsoft.com/office/drawing/2014/main" id="{13C152D0-BFA9-44EA-9D21-D7BC69AEF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14825" y="95250"/>
          <a:ext cx="561975" cy="71813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455</xdr:row>
      <xdr:rowOff>0</xdr:rowOff>
    </xdr:from>
    <xdr:to>
      <xdr:col>1</xdr:col>
      <xdr:colOff>1181100</xdr:colOff>
      <xdr:row>460</xdr:row>
      <xdr:rowOff>114300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AD14E25-D241-4484-95C7-0D3F522FE4BE}"/>
            </a:ext>
          </a:extLst>
        </xdr:cNvPr>
        <xdr:cNvCxnSpPr/>
      </xdr:nvCxnSpPr>
      <xdr:spPr>
        <a:xfrm>
          <a:off x="609600" y="83788250"/>
          <a:ext cx="60960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455</xdr:row>
      <xdr:rowOff>0</xdr:rowOff>
    </xdr:from>
    <xdr:to>
      <xdr:col>5</xdr:col>
      <xdr:colOff>1104900</xdr:colOff>
      <xdr:row>460</xdr:row>
      <xdr:rowOff>104775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32025FF-A596-4277-900D-3F2B9D011D5A}"/>
            </a:ext>
          </a:extLst>
        </xdr:cNvPr>
        <xdr:cNvCxnSpPr/>
      </xdr:nvCxnSpPr>
      <xdr:spPr>
        <a:xfrm>
          <a:off x="3048000" y="83788250"/>
          <a:ext cx="609600" cy="1025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104775</xdr:colOff>
      <xdr:row>0</xdr:row>
      <xdr:rowOff>66675</xdr:rowOff>
    </xdr:from>
    <xdr:ext cx="504825" cy="708605"/>
    <xdr:pic>
      <xdr:nvPicPr>
        <xdr:cNvPr id="2" name="Picture 1">
          <a:extLst>
            <a:ext uri="{FF2B5EF4-FFF2-40B4-BE49-F238E27FC236}">
              <a16:creationId xmlns:a16="http://schemas.microsoft.com/office/drawing/2014/main" id="{9EFDBDD5-A6DF-4779-81C4-6626E19F3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1575" y="66675"/>
          <a:ext cx="504825" cy="708605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455</xdr:row>
      <xdr:rowOff>0</xdr:rowOff>
    </xdr:from>
    <xdr:to>
      <xdr:col>1</xdr:col>
      <xdr:colOff>1228725</xdr:colOff>
      <xdr:row>460</xdr:row>
      <xdr:rowOff>161925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97559AA-E590-4818-9D3D-CBD6D62A529F}"/>
            </a:ext>
          </a:extLst>
        </xdr:cNvPr>
        <xdr:cNvCxnSpPr/>
      </xdr:nvCxnSpPr>
      <xdr:spPr>
        <a:xfrm>
          <a:off x="609600" y="83788250"/>
          <a:ext cx="606425" cy="108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455</xdr:row>
      <xdr:rowOff>57150</xdr:rowOff>
    </xdr:from>
    <xdr:to>
      <xdr:col>6</xdr:col>
      <xdr:colOff>847725</xdr:colOff>
      <xdr:row>460</xdr:row>
      <xdr:rowOff>152400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01D85FA-B792-4E24-B871-7EC921F9C5E9}"/>
            </a:ext>
          </a:extLst>
        </xdr:cNvPr>
        <xdr:cNvCxnSpPr/>
      </xdr:nvCxnSpPr>
      <xdr:spPr>
        <a:xfrm>
          <a:off x="3705225" y="83845400"/>
          <a:ext cx="55880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552450</xdr:colOff>
      <xdr:row>0</xdr:row>
      <xdr:rowOff>57151</xdr:rowOff>
    </xdr:from>
    <xdr:ext cx="641351" cy="774700"/>
    <xdr:pic>
      <xdr:nvPicPr>
        <xdr:cNvPr id="2" name="Picture 1">
          <a:extLst>
            <a:ext uri="{FF2B5EF4-FFF2-40B4-BE49-F238E27FC236}">
              <a16:creationId xmlns:a16="http://schemas.microsoft.com/office/drawing/2014/main" id="{E885E4CD-2E5D-4201-8609-214B440A0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67650" y="57151"/>
          <a:ext cx="641351" cy="774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codfiscal.net/contul-603-cheltuieli-privind-materialele-de-natura-obiectelor-de-inventa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D2C8F-EB2C-4B95-8AE3-0AECECAA6CD3}">
  <dimension ref="A2:N764"/>
  <sheetViews>
    <sheetView tabSelected="1" workbookViewId="0">
      <selection activeCell="B763" sqref="B763"/>
    </sheetView>
  </sheetViews>
  <sheetFormatPr defaultRowHeight="14.5" x14ac:dyDescent="0.35"/>
  <cols>
    <col min="2" max="2" width="19.54296875" customWidth="1"/>
    <col min="3" max="14" width="11" customWidth="1"/>
  </cols>
  <sheetData>
    <row r="2" spans="1:14" ht="16.5" x14ac:dyDescent="0.35">
      <c r="K2" s="273" t="s">
        <v>390</v>
      </c>
    </row>
    <row r="3" spans="1:14" ht="16.5" x14ac:dyDescent="0.35">
      <c r="J3" s="271" t="s">
        <v>0</v>
      </c>
    </row>
    <row r="4" spans="1:14" ht="16.5" x14ac:dyDescent="0.35">
      <c r="J4" s="271"/>
    </row>
    <row r="5" spans="1:14" ht="18.5" x14ac:dyDescent="0.45">
      <c r="A5" s="272"/>
      <c r="B5" s="308" t="s">
        <v>389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272"/>
    </row>
    <row r="7" spans="1:14" ht="17" x14ac:dyDescent="0.4">
      <c r="A7" s="271" t="s">
        <v>1</v>
      </c>
      <c r="B7" s="270"/>
      <c r="C7" s="270"/>
      <c r="D7" s="270"/>
      <c r="E7" s="270"/>
    </row>
    <row r="8" spans="1:14" ht="16.5" x14ac:dyDescent="0.35">
      <c r="A8" s="269" t="s">
        <v>2</v>
      </c>
      <c r="B8" s="269"/>
      <c r="C8" s="269"/>
      <c r="D8" s="269"/>
      <c r="E8" s="269"/>
    </row>
    <row r="10" spans="1:14" ht="15" thickBot="1" x14ac:dyDescent="0.4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68" t="s">
        <v>388</v>
      </c>
    </row>
    <row r="11" spans="1:14" ht="44.5" thickBot="1" x14ac:dyDescent="0.4">
      <c r="A11" s="267" t="s">
        <v>3</v>
      </c>
      <c r="B11" s="266" t="s">
        <v>387</v>
      </c>
      <c r="C11" s="266" t="s">
        <v>386</v>
      </c>
      <c r="D11" s="266" t="s">
        <v>385</v>
      </c>
      <c r="E11" s="266" t="s">
        <v>384</v>
      </c>
      <c r="F11" s="266" t="s">
        <v>383</v>
      </c>
      <c r="G11" s="266" t="s">
        <v>382</v>
      </c>
      <c r="H11" s="266" t="s">
        <v>381</v>
      </c>
      <c r="I11" s="266" t="s">
        <v>380</v>
      </c>
      <c r="J11" s="266" t="s">
        <v>379</v>
      </c>
      <c r="K11" s="266" t="s">
        <v>378</v>
      </c>
      <c r="L11" s="266" t="s">
        <v>377</v>
      </c>
      <c r="M11" s="266" t="s">
        <v>376</v>
      </c>
      <c r="N11" s="266" t="s">
        <v>375</v>
      </c>
    </row>
    <row r="12" spans="1:14" x14ac:dyDescent="0.35">
      <c r="A12" s="265">
        <v>1</v>
      </c>
      <c r="B12" s="264" t="s">
        <v>4</v>
      </c>
      <c r="C12" s="263">
        <v>2655</v>
      </c>
      <c r="D12" s="263">
        <v>0</v>
      </c>
      <c r="E12" s="263">
        <v>7800</v>
      </c>
      <c r="F12" s="263">
        <v>0</v>
      </c>
      <c r="G12" s="263">
        <v>3025</v>
      </c>
      <c r="H12" s="263">
        <v>0</v>
      </c>
      <c r="I12" s="263">
        <v>0</v>
      </c>
      <c r="J12" s="263">
        <v>5910</v>
      </c>
      <c r="K12" s="263">
        <v>1435</v>
      </c>
      <c r="L12" s="263">
        <v>2035</v>
      </c>
      <c r="M12" s="263">
        <v>1650</v>
      </c>
      <c r="N12" s="263">
        <v>1455</v>
      </c>
    </row>
    <row r="13" spans="1:14" x14ac:dyDescent="0.35">
      <c r="A13" s="254">
        <f t="shared" ref="A13:A59" si="0">A12+1</f>
        <v>2</v>
      </c>
      <c r="B13" s="200" t="s">
        <v>5</v>
      </c>
      <c r="C13" s="142">
        <v>2295</v>
      </c>
      <c r="D13" s="142">
        <v>2100</v>
      </c>
      <c r="E13" s="142">
        <v>4050</v>
      </c>
      <c r="F13" s="142">
        <v>700</v>
      </c>
      <c r="G13" s="142">
        <v>3910</v>
      </c>
      <c r="H13" s="142">
        <v>1550</v>
      </c>
      <c r="I13" s="142">
        <v>2525</v>
      </c>
      <c r="J13" s="142">
        <v>3855</v>
      </c>
      <c r="K13" s="142">
        <v>7020</v>
      </c>
      <c r="L13" s="142">
        <v>3185</v>
      </c>
      <c r="M13" s="142">
        <v>8485</v>
      </c>
      <c r="N13" s="142">
        <v>0</v>
      </c>
    </row>
    <row r="14" spans="1:14" x14ac:dyDescent="0.35">
      <c r="A14" s="254">
        <f t="shared" si="0"/>
        <v>3</v>
      </c>
      <c r="B14" s="200" t="s">
        <v>6</v>
      </c>
      <c r="C14" s="142">
        <v>20</v>
      </c>
      <c r="D14" s="142">
        <v>100</v>
      </c>
      <c r="E14" s="142">
        <v>780</v>
      </c>
      <c r="F14" s="142">
        <v>0</v>
      </c>
      <c r="G14" s="142">
        <v>1480</v>
      </c>
      <c r="H14" s="142">
        <v>1130</v>
      </c>
      <c r="I14" s="142">
        <v>0</v>
      </c>
      <c r="J14" s="142">
        <v>0</v>
      </c>
      <c r="K14" s="142">
        <v>0</v>
      </c>
      <c r="L14" s="142">
        <v>650</v>
      </c>
      <c r="M14" s="142">
        <v>1700</v>
      </c>
      <c r="N14" s="142">
        <v>0</v>
      </c>
    </row>
    <row r="15" spans="1:14" x14ac:dyDescent="0.35">
      <c r="A15" s="254">
        <f t="shared" si="0"/>
        <v>4</v>
      </c>
      <c r="B15" s="200" t="s">
        <v>7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259">
        <v>0</v>
      </c>
    </row>
    <row r="16" spans="1:14" x14ac:dyDescent="0.35">
      <c r="A16" s="254">
        <f t="shared" si="0"/>
        <v>5</v>
      </c>
      <c r="B16" s="200" t="s">
        <v>8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259">
        <v>0</v>
      </c>
    </row>
    <row r="17" spans="1:14" x14ac:dyDescent="0.35">
      <c r="A17" s="254">
        <f t="shared" si="0"/>
        <v>6</v>
      </c>
      <c r="B17" s="200" t="s">
        <v>9</v>
      </c>
      <c r="C17" s="142">
        <v>100</v>
      </c>
      <c r="D17" s="142">
        <v>3200</v>
      </c>
      <c r="E17" s="142">
        <v>3000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1:14" x14ac:dyDescent="0.35">
      <c r="A18" s="254">
        <f t="shared" si="0"/>
        <v>7</v>
      </c>
      <c r="B18" s="200" t="s">
        <v>10</v>
      </c>
      <c r="C18" s="142">
        <v>860</v>
      </c>
      <c r="D18" s="142">
        <v>1120</v>
      </c>
      <c r="E18" s="142">
        <v>1610</v>
      </c>
      <c r="F18" s="142">
        <v>0</v>
      </c>
      <c r="G18" s="142">
        <v>730</v>
      </c>
      <c r="H18" s="142">
        <v>2785</v>
      </c>
      <c r="I18" s="142">
        <v>405</v>
      </c>
      <c r="J18" s="142">
        <v>905</v>
      </c>
      <c r="K18" s="142">
        <v>915</v>
      </c>
      <c r="L18" s="142">
        <v>130</v>
      </c>
      <c r="M18" s="142">
        <v>2750</v>
      </c>
      <c r="N18" s="142">
        <v>1180</v>
      </c>
    </row>
    <row r="19" spans="1:14" x14ac:dyDescent="0.35">
      <c r="A19" s="254">
        <f t="shared" si="0"/>
        <v>8</v>
      </c>
      <c r="B19" s="200" t="s">
        <v>11</v>
      </c>
      <c r="C19" s="142">
        <v>0</v>
      </c>
      <c r="D19" s="142">
        <v>300</v>
      </c>
      <c r="E19" s="142">
        <v>950</v>
      </c>
      <c r="F19" s="142">
        <v>0</v>
      </c>
      <c r="G19" s="142">
        <v>1050</v>
      </c>
      <c r="H19" s="142">
        <v>250</v>
      </c>
      <c r="I19" s="142">
        <v>1200</v>
      </c>
      <c r="J19" s="142">
        <v>0</v>
      </c>
      <c r="K19" s="142">
        <v>890</v>
      </c>
      <c r="L19" s="142">
        <v>5060</v>
      </c>
      <c r="M19" s="142">
        <v>0</v>
      </c>
      <c r="N19" s="142">
        <v>1075</v>
      </c>
    </row>
    <row r="20" spans="1:14" x14ac:dyDescent="0.35">
      <c r="A20" s="254">
        <f t="shared" si="0"/>
        <v>9</v>
      </c>
      <c r="B20" s="200" t="s">
        <v>12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259">
        <v>0</v>
      </c>
    </row>
    <row r="21" spans="1:14" x14ac:dyDescent="0.35">
      <c r="A21" s="254">
        <f t="shared" si="0"/>
        <v>10</v>
      </c>
      <c r="B21" s="200" t="s">
        <v>13</v>
      </c>
      <c r="C21" s="142">
        <v>84</v>
      </c>
      <c r="D21" s="142">
        <v>231</v>
      </c>
      <c r="E21" s="142">
        <v>32</v>
      </c>
      <c r="F21" s="142">
        <v>700</v>
      </c>
      <c r="G21" s="142">
        <v>-500</v>
      </c>
      <c r="H21" s="142">
        <v>0</v>
      </c>
      <c r="I21" s="142">
        <v>0</v>
      </c>
      <c r="J21" s="142">
        <v>2374</v>
      </c>
      <c r="K21" s="142">
        <v>2100</v>
      </c>
      <c r="L21" s="142">
        <v>1736</v>
      </c>
      <c r="M21" s="142">
        <v>2400</v>
      </c>
      <c r="N21" s="259">
        <v>1400</v>
      </c>
    </row>
    <row r="22" spans="1:14" x14ac:dyDescent="0.35">
      <c r="A22" s="254">
        <f t="shared" si="0"/>
        <v>11</v>
      </c>
      <c r="B22" s="200" t="s">
        <v>14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259">
        <v>0</v>
      </c>
    </row>
    <row r="23" spans="1:14" x14ac:dyDescent="0.35">
      <c r="A23" s="254">
        <f t="shared" si="0"/>
        <v>12</v>
      </c>
      <c r="B23" s="200" t="s">
        <v>15</v>
      </c>
      <c r="C23" s="256">
        <v>0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8100</v>
      </c>
      <c r="M23" s="256">
        <v>0</v>
      </c>
      <c r="N23" s="256">
        <v>0</v>
      </c>
    </row>
    <row r="24" spans="1:14" x14ac:dyDescent="0.35">
      <c r="A24" s="254">
        <f t="shared" si="0"/>
        <v>13</v>
      </c>
      <c r="B24" s="200" t="s">
        <v>16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259">
        <v>0</v>
      </c>
    </row>
    <row r="25" spans="1:14" x14ac:dyDescent="0.35">
      <c r="A25" s="254">
        <f t="shared" si="0"/>
        <v>14</v>
      </c>
      <c r="B25" s="200" t="s">
        <v>17</v>
      </c>
      <c r="C25" s="262">
        <v>0</v>
      </c>
      <c r="D25" s="262">
        <v>0</v>
      </c>
      <c r="E25" s="262">
        <v>0</v>
      </c>
      <c r="F25" s="262">
        <v>0</v>
      </c>
      <c r="G25" s="262">
        <v>0</v>
      </c>
      <c r="H25" s="262">
        <v>0</v>
      </c>
      <c r="I25" s="262">
        <v>1200</v>
      </c>
      <c r="J25" s="262">
        <v>200</v>
      </c>
      <c r="K25" s="262">
        <v>1650</v>
      </c>
      <c r="L25" s="262">
        <v>1700</v>
      </c>
      <c r="M25" s="262">
        <v>5878</v>
      </c>
      <c r="N25" s="262">
        <v>767</v>
      </c>
    </row>
    <row r="26" spans="1:14" x14ac:dyDescent="0.35">
      <c r="A26" s="254">
        <f t="shared" si="0"/>
        <v>15</v>
      </c>
      <c r="B26" s="200" t="s">
        <v>18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259">
        <v>0</v>
      </c>
    </row>
    <row r="27" spans="1:14" x14ac:dyDescent="0.35">
      <c r="A27" s="254">
        <f t="shared" si="0"/>
        <v>16</v>
      </c>
      <c r="B27" s="200" t="s">
        <v>19</v>
      </c>
      <c r="C27" s="142">
        <v>2544</v>
      </c>
      <c r="D27" s="142">
        <v>306</v>
      </c>
      <c r="E27" s="142">
        <v>860</v>
      </c>
      <c r="F27" s="142">
        <v>727</v>
      </c>
      <c r="G27" s="142">
        <v>210</v>
      </c>
      <c r="H27" s="142">
        <v>290</v>
      </c>
      <c r="I27" s="142">
        <v>180</v>
      </c>
      <c r="J27" s="142">
        <v>1040</v>
      </c>
      <c r="K27" s="142">
        <v>730</v>
      </c>
      <c r="L27" s="142">
        <v>120</v>
      </c>
      <c r="M27" s="142">
        <v>180</v>
      </c>
      <c r="N27" s="142">
        <v>560</v>
      </c>
    </row>
    <row r="28" spans="1:14" x14ac:dyDescent="0.35">
      <c r="A28" s="254">
        <f t="shared" si="0"/>
        <v>17</v>
      </c>
      <c r="B28" s="200" t="s">
        <v>20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630</v>
      </c>
      <c r="I28" s="142">
        <v>200</v>
      </c>
      <c r="J28" s="142">
        <v>200</v>
      </c>
      <c r="K28" s="142">
        <v>200</v>
      </c>
      <c r="L28" s="142">
        <v>200</v>
      </c>
      <c r="M28" s="142">
        <v>200</v>
      </c>
      <c r="N28" s="142">
        <v>200</v>
      </c>
    </row>
    <row r="29" spans="1:14" x14ac:dyDescent="0.35">
      <c r="A29" s="254">
        <f t="shared" si="0"/>
        <v>18</v>
      </c>
      <c r="B29" s="200" t="s">
        <v>21</v>
      </c>
      <c r="C29" s="142">
        <v>0</v>
      </c>
      <c r="D29" s="142">
        <v>1330</v>
      </c>
      <c r="E29" s="142">
        <v>900</v>
      </c>
      <c r="F29" s="142">
        <v>0</v>
      </c>
      <c r="G29" s="142">
        <v>0</v>
      </c>
      <c r="H29" s="142">
        <v>900</v>
      </c>
      <c r="I29" s="142">
        <v>0</v>
      </c>
      <c r="J29" s="142">
        <v>0</v>
      </c>
      <c r="K29" s="142">
        <v>900</v>
      </c>
      <c r="L29" s="142">
        <v>0</v>
      </c>
      <c r="M29" s="142">
        <v>1900</v>
      </c>
      <c r="N29" s="142">
        <v>0</v>
      </c>
    </row>
    <row r="30" spans="1:14" x14ac:dyDescent="0.35">
      <c r="A30" s="254">
        <f t="shared" si="0"/>
        <v>19</v>
      </c>
      <c r="B30" s="200" t="s">
        <v>22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259">
        <v>0</v>
      </c>
    </row>
    <row r="31" spans="1:14" x14ac:dyDescent="0.35">
      <c r="A31" s="254">
        <f t="shared" si="0"/>
        <v>20</v>
      </c>
      <c r="B31" s="200" t="s">
        <v>23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1:14" x14ac:dyDescent="0.35">
      <c r="A32" s="254">
        <f t="shared" si="0"/>
        <v>21</v>
      </c>
      <c r="B32" s="200" t="s">
        <v>24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1:14" x14ac:dyDescent="0.35">
      <c r="A33" s="254">
        <f t="shared" si="0"/>
        <v>22</v>
      </c>
      <c r="B33" s="200" t="s">
        <v>25</v>
      </c>
      <c r="C33" s="142">
        <v>0</v>
      </c>
      <c r="D33" s="142">
        <v>775</v>
      </c>
      <c r="E33" s="142">
        <v>500</v>
      </c>
      <c r="F33" s="142">
        <v>875</v>
      </c>
      <c r="G33" s="142">
        <v>750</v>
      </c>
      <c r="H33" s="142">
        <v>550</v>
      </c>
      <c r="I33" s="142">
        <v>100</v>
      </c>
      <c r="J33" s="142">
        <v>100</v>
      </c>
      <c r="K33" s="142">
        <v>100</v>
      </c>
      <c r="L33" s="142">
        <v>400</v>
      </c>
      <c r="M33" s="142">
        <v>0</v>
      </c>
      <c r="N33" s="259">
        <v>350</v>
      </c>
    </row>
    <row r="34" spans="1:14" x14ac:dyDescent="0.35">
      <c r="A34" s="254">
        <f t="shared" si="0"/>
        <v>23</v>
      </c>
      <c r="B34" s="200" t="s">
        <v>26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1:14" x14ac:dyDescent="0.35">
      <c r="A35" s="254">
        <f t="shared" si="0"/>
        <v>24</v>
      </c>
      <c r="B35" s="200" t="s">
        <v>27</v>
      </c>
      <c r="C35" s="142">
        <v>26400</v>
      </c>
      <c r="D35" s="142">
        <v>600</v>
      </c>
      <c r="E35" s="142">
        <v>1000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59">
        <v>0</v>
      </c>
    </row>
    <row r="36" spans="1:14" x14ac:dyDescent="0.35">
      <c r="A36" s="254">
        <f t="shared" si="0"/>
        <v>25</v>
      </c>
      <c r="B36" s="200" t="s">
        <v>28</v>
      </c>
      <c r="C36" s="142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</row>
    <row r="37" spans="1:14" x14ac:dyDescent="0.35">
      <c r="A37" s="254">
        <f t="shared" si="0"/>
        <v>26</v>
      </c>
      <c r="B37" s="200" t="s">
        <v>29</v>
      </c>
      <c r="C37" s="261">
        <v>3748</v>
      </c>
      <c r="D37" s="261">
        <v>400</v>
      </c>
      <c r="E37" s="261">
        <v>1663</v>
      </c>
      <c r="F37" s="261">
        <v>1875</v>
      </c>
      <c r="G37" s="261">
        <v>1050</v>
      </c>
      <c r="H37" s="261">
        <v>6500</v>
      </c>
      <c r="I37" s="261">
        <v>200</v>
      </c>
      <c r="J37" s="261">
        <v>1975</v>
      </c>
      <c r="K37" s="261">
        <v>0</v>
      </c>
      <c r="L37" s="261">
        <v>975</v>
      </c>
      <c r="M37" s="261">
        <v>1250</v>
      </c>
      <c r="N37" s="261">
        <v>1925</v>
      </c>
    </row>
    <row r="38" spans="1:14" x14ac:dyDescent="0.35">
      <c r="A38" s="254">
        <f t="shared" si="0"/>
        <v>27</v>
      </c>
      <c r="B38" s="200" t="s">
        <v>30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</row>
    <row r="39" spans="1:14" x14ac:dyDescent="0.35">
      <c r="A39" s="254">
        <f t="shared" si="0"/>
        <v>28</v>
      </c>
      <c r="B39" s="200" t="s">
        <v>31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</row>
    <row r="40" spans="1:14" x14ac:dyDescent="0.35">
      <c r="A40" s="254">
        <f t="shared" si="0"/>
        <v>29</v>
      </c>
      <c r="B40" s="200" t="s">
        <v>32</v>
      </c>
      <c r="C40" s="142">
        <v>0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</row>
    <row r="41" spans="1:14" x14ac:dyDescent="0.35">
      <c r="A41" s="254">
        <f t="shared" si="0"/>
        <v>30</v>
      </c>
      <c r="B41" s="200" t="s">
        <v>33</v>
      </c>
      <c r="C41" s="142">
        <v>2866</v>
      </c>
      <c r="D41" s="142">
        <v>2489</v>
      </c>
      <c r="E41" s="142">
        <v>4579</v>
      </c>
      <c r="F41" s="142">
        <v>2678</v>
      </c>
      <c r="G41" s="142">
        <v>2906</v>
      </c>
      <c r="H41" s="142">
        <v>3736</v>
      </c>
      <c r="I41" s="142">
        <v>2204</v>
      </c>
      <c r="J41" s="142">
        <v>1742</v>
      </c>
      <c r="K41" s="142">
        <v>4201</v>
      </c>
      <c r="L41" s="142">
        <v>3238</v>
      </c>
      <c r="M41" s="142">
        <v>2687</v>
      </c>
      <c r="N41" s="142">
        <v>4575</v>
      </c>
    </row>
    <row r="42" spans="1:14" x14ac:dyDescent="0.35">
      <c r="A42" s="254">
        <f t="shared" si="0"/>
        <v>31</v>
      </c>
      <c r="B42" s="200" t="s">
        <v>34</v>
      </c>
      <c r="C42" s="260">
        <v>0</v>
      </c>
      <c r="D42" s="260">
        <v>2850</v>
      </c>
      <c r="E42" s="260">
        <v>390</v>
      </c>
      <c r="F42" s="260">
        <v>1840</v>
      </c>
      <c r="G42" s="260">
        <v>2770</v>
      </c>
      <c r="H42" s="260">
        <v>770</v>
      </c>
      <c r="I42" s="260">
        <v>350</v>
      </c>
      <c r="J42" s="260">
        <v>0</v>
      </c>
      <c r="K42" s="260">
        <v>2490</v>
      </c>
      <c r="L42" s="260">
        <v>1900</v>
      </c>
      <c r="M42" s="260">
        <v>1320</v>
      </c>
      <c r="N42" s="260">
        <v>0</v>
      </c>
    </row>
    <row r="43" spans="1:14" x14ac:dyDescent="0.35">
      <c r="A43" s="254">
        <f t="shared" si="0"/>
        <v>32</v>
      </c>
      <c r="B43" s="200" t="s">
        <v>35</v>
      </c>
      <c r="C43" s="142">
        <v>2250</v>
      </c>
      <c r="D43" s="142">
        <v>300</v>
      </c>
      <c r="E43" s="142">
        <v>500</v>
      </c>
      <c r="F43" s="142">
        <v>6870.8</v>
      </c>
      <c r="G43" s="142">
        <v>0</v>
      </c>
      <c r="H43" s="142">
        <v>0</v>
      </c>
      <c r="I43" s="142">
        <v>975</v>
      </c>
      <c r="J43" s="142">
        <v>0</v>
      </c>
      <c r="K43" s="142">
        <v>0</v>
      </c>
      <c r="L43" s="142">
        <v>0</v>
      </c>
      <c r="M43" s="142">
        <v>5350</v>
      </c>
      <c r="N43" s="142">
        <v>0</v>
      </c>
    </row>
    <row r="44" spans="1:14" x14ac:dyDescent="0.35">
      <c r="A44" s="254">
        <f t="shared" si="0"/>
        <v>33</v>
      </c>
      <c r="B44" s="200" t="s">
        <v>36</v>
      </c>
      <c r="C44" s="142">
        <v>0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259">
        <v>0</v>
      </c>
    </row>
    <row r="45" spans="1:14" x14ac:dyDescent="0.35">
      <c r="A45" s="254">
        <f t="shared" si="0"/>
        <v>34</v>
      </c>
      <c r="B45" s="200" t="s">
        <v>37</v>
      </c>
      <c r="C45" s="142">
        <v>700</v>
      </c>
      <c r="D45" s="142">
        <v>700</v>
      </c>
      <c r="E45" s="142">
        <v>700</v>
      </c>
      <c r="F45" s="142">
        <v>700</v>
      </c>
      <c r="G45" s="142">
        <v>700</v>
      </c>
      <c r="H45" s="142">
        <v>1600</v>
      </c>
      <c r="I45" s="142">
        <v>1900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</row>
    <row r="46" spans="1:14" x14ac:dyDescent="0.35">
      <c r="A46" s="254">
        <f t="shared" si="0"/>
        <v>35</v>
      </c>
      <c r="B46" s="200" t="s">
        <v>38</v>
      </c>
      <c r="C46" s="142">
        <v>20676.599999999999</v>
      </c>
      <c r="D46" s="142">
        <v>1620</v>
      </c>
      <c r="E46" s="142">
        <v>3442</v>
      </c>
      <c r="F46" s="142">
        <v>2342</v>
      </c>
      <c r="G46" s="142">
        <v>2960</v>
      </c>
      <c r="H46" s="142">
        <v>4045</v>
      </c>
      <c r="I46" s="142">
        <v>1700</v>
      </c>
      <c r="J46" s="142">
        <v>2275</v>
      </c>
      <c r="K46" s="142">
        <v>7462</v>
      </c>
      <c r="L46" s="142">
        <v>477</v>
      </c>
      <c r="M46" s="142">
        <v>1700</v>
      </c>
      <c r="N46" s="142">
        <v>2500</v>
      </c>
    </row>
    <row r="47" spans="1:14" x14ac:dyDescent="0.35">
      <c r="A47" s="254">
        <f t="shared" si="0"/>
        <v>36</v>
      </c>
      <c r="B47" s="200" t="s">
        <v>39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259">
        <v>0</v>
      </c>
    </row>
    <row r="48" spans="1:14" x14ac:dyDescent="0.35">
      <c r="A48" s="254">
        <f t="shared" si="0"/>
        <v>37</v>
      </c>
      <c r="B48" s="200" t="s">
        <v>40</v>
      </c>
      <c r="C48" s="142">
        <v>5250</v>
      </c>
      <c r="D48" s="142">
        <v>2600</v>
      </c>
      <c r="E48" s="142">
        <v>4000</v>
      </c>
      <c r="F48" s="142">
        <v>2750</v>
      </c>
      <c r="G48" s="142">
        <v>2750</v>
      </c>
      <c r="H48" s="142">
        <v>2850</v>
      </c>
      <c r="I48" s="142">
        <v>2250</v>
      </c>
      <c r="J48" s="142">
        <v>2400</v>
      </c>
      <c r="K48" s="142">
        <v>2500</v>
      </c>
      <c r="L48" s="142">
        <v>3000</v>
      </c>
      <c r="M48" s="142">
        <v>3000</v>
      </c>
      <c r="N48" s="142">
        <v>3600</v>
      </c>
    </row>
    <row r="49" spans="1:14" x14ac:dyDescent="0.35">
      <c r="A49" s="254">
        <f t="shared" si="0"/>
        <v>38</v>
      </c>
      <c r="B49" s="200" t="s">
        <v>41</v>
      </c>
      <c r="C49" s="142">
        <v>2500</v>
      </c>
      <c r="D49" s="142">
        <v>550</v>
      </c>
      <c r="E49" s="142">
        <v>750</v>
      </c>
      <c r="F49" s="142">
        <v>0</v>
      </c>
      <c r="G49" s="142">
        <v>700</v>
      </c>
      <c r="H49" s="142">
        <v>260</v>
      </c>
      <c r="I49" s="142">
        <v>0</v>
      </c>
      <c r="J49" s="142">
        <v>0</v>
      </c>
      <c r="K49" s="142">
        <v>0</v>
      </c>
      <c r="L49" s="142">
        <v>525</v>
      </c>
      <c r="M49" s="142">
        <v>0</v>
      </c>
      <c r="N49" s="142">
        <v>0</v>
      </c>
    </row>
    <row r="50" spans="1:14" x14ac:dyDescent="0.35">
      <c r="A50" s="254">
        <f t="shared" si="0"/>
        <v>39</v>
      </c>
      <c r="B50" s="200" t="s">
        <v>42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259">
        <v>0</v>
      </c>
    </row>
    <row r="51" spans="1:14" x14ac:dyDescent="0.35">
      <c r="A51" s="254">
        <f t="shared" si="0"/>
        <v>40</v>
      </c>
      <c r="B51" s="200" t="s">
        <v>43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4865</v>
      </c>
      <c r="I51" s="258">
        <v>2600</v>
      </c>
      <c r="J51" s="258">
        <v>0</v>
      </c>
      <c r="K51" s="258">
        <v>850</v>
      </c>
      <c r="L51" s="258">
        <v>0</v>
      </c>
      <c r="M51" s="258">
        <v>0</v>
      </c>
      <c r="N51" s="257">
        <v>0</v>
      </c>
    </row>
    <row r="52" spans="1:14" x14ac:dyDescent="0.35">
      <c r="A52" s="254">
        <f t="shared" si="0"/>
        <v>41</v>
      </c>
      <c r="B52" s="200" t="s">
        <v>44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185</v>
      </c>
      <c r="J52" s="142">
        <v>3955</v>
      </c>
      <c r="K52" s="142">
        <v>0</v>
      </c>
      <c r="L52" s="142">
        <v>300</v>
      </c>
      <c r="M52" s="142">
        <v>380</v>
      </c>
      <c r="N52" s="142">
        <v>0</v>
      </c>
    </row>
    <row r="53" spans="1:14" x14ac:dyDescent="0.35">
      <c r="A53" s="254">
        <f t="shared" si="0"/>
        <v>42</v>
      </c>
      <c r="B53" s="200" t="s">
        <v>45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</row>
    <row r="54" spans="1:14" x14ac:dyDescent="0.35">
      <c r="A54" s="254">
        <f t="shared" si="0"/>
        <v>43</v>
      </c>
      <c r="B54" s="200" t="s">
        <v>46</v>
      </c>
      <c r="C54" s="142">
        <v>0</v>
      </c>
      <c r="D54" s="142">
        <v>0</v>
      </c>
      <c r="E54" s="142">
        <v>4050</v>
      </c>
      <c r="F54" s="142">
        <v>1475</v>
      </c>
      <c r="G54" s="142">
        <v>500</v>
      </c>
      <c r="H54" s="142">
        <v>0</v>
      </c>
      <c r="I54" s="142">
        <v>0</v>
      </c>
      <c r="J54" s="142">
        <v>2032.45</v>
      </c>
      <c r="K54" s="142">
        <v>3107</v>
      </c>
      <c r="L54" s="142">
        <v>3242</v>
      </c>
      <c r="M54" s="142">
        <v>7890</v>
      </c>
      <c r="N54" s="142">
        <v>7290</v>
      </c>
    </row>
    <row r="55" spans="1:14" x14ac:dyDescent="0.35">
      <c r="A55" s="254">
        <f t="shared" si="0"/>
        <v>44</v>
      </c>
      <c r="B55" s="200" t="s">
        <v>47</v>
      </c>
      <c r="C55" s="142">
        <v>2362</v>
      </c>
      <c r="D55" s="142">
        <v>1865</v>
      </c>
      <c r="E55" s="142">
        <v>4186.21</v>
      </c>
      <c r="F55" s="142">
        <v>4030</v>
      </c>
      <c r="G55" s="142">
        <v>1675</v>
      </c>
      <c r="H55" s="142">
        <v>2150</v>
      </c>
      <c r="I55" s="142">
        <v>2125</v>
      </c>
      <c r="J55" s="142">
        <v>2125</v>
      </c>
      <c r="K55" s="142">
        <v>2320</v>
      </c>
      <c r="L55" s="142">
        <v>2840</v>
      </c>
      <c r="M55" s="142">
        <v>4420</v>
      </c>
      <c r="N55" s="142">
        <v>4710</v>
      </c>
    </row>
    <row r="56" spans="1:14" x14ac:dyDescent="0.35">
      <c r="A56" s="254">
        <f t="shared" si="0"/>
        <v>45</v>
      </c>
      <c r="B56" s="200" t="s">
        <v>48</v>
      </c>
      <c r="C56" s="256">
        <v>0</v>
      </c>
      <c r="D56" s="256">
        <v>150</v>
      </c>
      <c r="E56" s="256">
        <v>0</v>
      </c>
      <c r="F56" s="256">
        <v>0</v>
      </c>
      <c r="G56" s="256">
        <v>1800</v>
      </c>
      <c r="H56" s="256">
        <v>590</v>
      </c>
      <c r="I56" s="256">
        <v>540</v>
      </c>
      <c r="J56" s="256">
        <v>1650</v>
      </c>
      <c r="K56" s="256">
        <v>400</v>
      </c>
      <c r="L56" s="256">
        <v>705</v>
      </c>
      <c r="M56" s="256">
        <v>800</v>
      </c>
      <c r="N56" s="256">
        <v>690</v>
      </c>
    </row>
    <row r="57" spans="1:14" x14ac:dyDescent="0.35">
      <c r="A57" s="254">
        <f t="shared" si="0"/>
        <v>46</v>
      </c>
      <c r="B57" s="200" t="s">
        <v>49</v>
      </c>
      <c r="C57" s="142">
        <v>0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</row>
    <row r="58" spans="1:14" ht="15" thickBot="1" x14ac:dyDescent="0.4">
      <c r="A58" s="254">
        <f t="shared" si="0"/>
        <v>47</v>
      </c>
      <c r="B58" s="255" t="s">
        <v>50</v>
      </c>
      <c r="C58" s="142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</row>
    <row r="59" spans="1:14" x14ac:dyDescent="0.35">
      <c r="A59" s="254">
        <f t="shared" si="0"/>
        <v>48</v>
      </c>
      <c r="B59" s="138" t="s">
        <v>221</v>
      </c>
      <c r="C59" s="142">
        <v>0</v>
      </c>
      <c r="D59" s="142">
        <v>7600</v>
      </c>
      <c r="E59" s="142">
        <v>56000</v>
      </c>
      <c r="F59" s="142">
        <v>50000</v>
      </c>
      <c r="G59" s="142">
        <v>15000</v>
      </c>
      <c r="H59" s="142">
        <v>25000</v>
      </c>
      <c r="I59" s="142">
        <v>13000</v>
      </c>
      <c r="J59" s="142">
        <v>3000</v>
      </c>
      <c r="K59" s="142">
        <v>3000</v>
      </c>
      <c r="L59" s="142">
        <v>23000</v>
      </c>
      <c r="M59" s="142">
        <v>5000</v>
      </c>
      <c r="N59" s="142">
        <v>11000</v>
      </c>
    </row>
    <row r="60" spans="1:14" x14ac:dyDescent="0.35">
      <c r="B60" s="253" t="s">
        <v>374</v>
      </c>
      <c r="C60" s="252">
        <f t="shared" ref="C60:N60" si="1">SUM(C12:C59)</f>
        <v>75310.600000000006</v>
      </c>
      <c r="D60" s="252">
        <f t="shared" si="1"/>
        <v>31186</v>
      </c>
      <c r="E60" s="252">
        <f t="shared" si="1"/>
        <v>101742.20999999999</v>
      </c>
      <c r="F60" s="252">
        <f t="shared" si="1"/>
        <v>77562.8</v>
      </c>
      <c r="G60" s="252">
        <f t="shared" si="1"/>
        <v>43466</v>
      </c>
      <c r="H60" s="252">
        <f t="shared" si="1"/>
        <v>60451</v>
      </c>
      <c r="I60" s="252">
        <f t="shared" si="1"/>
        <v>33839</v>
      </c>
      <c r="J60" s="252">
        <f t="shared" si="1"/>
        <v>35738.449999999997</v>
      </c>
      <c r="K60" s="252">
        <f t="shared" si="1"/>
        <v>42270</v>
      </c>
      <c r="L60" s="252">
        <f t="shared" si="1"/>
        <v>63518</v>
      </c>
      <c r="M60" s="252">
        <f t="shared" si="1"/>
        <v>58940</v>
      </c>
      <c r="N60" s="252">
        <f t="shared" si="1"/>
        <v>43277</v>
      </c>
    </row>
    <row r="61" spans="1:14" ht="15" thickBot="1" x14ac:dyDescent="0.4"/>
    <row r="62" spans="1:14" ht="15" thickBot="1" x14ac:dyDescent="0.4">
      <c r="A62" s="250"/>
      <c r="B62" s="298" t="s">
        <v>51</v>
      </c>
      <c r="C62" s="299"/>
      <c r="D62" s="309">
        <f>SUM(C60:N60)</f>
        <v>667301.06000000006</v>
      </c>
      <c r="E62" s="304"/>
      <c r="F62" s="304"/>
      <c r="G62" s="305"/>
      <c r="N62" s="251"/>
    </row>
    <row r="63" spans="1:14" ht="51.75" customHeight="1" thickBot="1" x14ac:dyDescent="0.4">
      <c r="A63" s="250"/>
      <c r="B63" s="298" t="s">
        <v>52</v>
      </c>
      <c r="C63" s="299"/>
      <c r="D63" s="310" t="s">
        <v>373</v>
      </c>
      <c r="E63" s="311"/>
      <c r="F63" s="311"/>
      <c r="G63" s="312"/>
    </row>
    <row r="64" spans="1:14" ht="49.5" customHeight="1" thickBot="1" x14ac:dyDescent="0.4">
      <c r="A64" s="250"/>
      <c r="B64" s="298" t="s">
        <v>53</v>
      </c>
      <c r="C64" s="299"/>
      <c r="D64" s="300"/>
      <c r="E64" s="301"/>
      <c r="F64" s="301"/>
      <c r="G64" s="302"/>
    </row>
    <row r="65" spans="1:14" ht="15" thickBot="1" x14ac:dyDescent="0.4">
      <c r="A65" s="250"/>
      <c r="B65" s="298" t="s">
        <v>54</v>
      </c>
      <c r="C65" s="299"/>
      <c r="D65" s="303" t="s">
        <v>244</v>
      </c>
      <c r="E65" s="304"/>
      <c r="F65" s="304"/>
      <c r="G65" s="305"/>
    </row>
    <row r="68" spans="1:14" ht="121.5" customHeight="1" x14ac:dyDescent="0.35"/>
    <row r="69" spans="1:14" x14ac:dyDescent="0.35">
      <c r="B69" s="153" t="s">
        <v>4</v>
      </c>
    </row>
    <row r="70" spans="1:14" x14ac:dyDescent="0.35">
      <c r="A70" s="18" t="s">
        <v>260</v>
      </c>
      <c r="B70" s="18"/>
      <c r="C70" s="18"/>
      <c r="D70" s="18"/>
      <c r="E70" s="18"/>
      <c r="F70" s="18"/>
      <c r="G70" s="18"/>
      <c r="H70" s="18"/>
      <c r="I70" s="18" t="s">
        <v>372</v>
      </c>
      <c r="J70" s="18"/>
      <c r="K70" s="18"/>
      <c r="L70" s="18"/>
      <c r="M70" s="18"/>
      <c r="N70" s="18"/>
    </row>
    <row r="71" spans="1:14" x14ac:dyDescent="0.35">
      <c r="A71" s="18" t="s">
        <v>371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x14ac:dyDescent="0.3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87" x14ac:dyDescent="0.35">
      <c r="A73" s="249" t="s">
        <v>258</v>
      </c>
      <c r="B73" s="248" t="s">
        <v>257</v>
      </c>
      <c r="C73" s="248" t="s">
        <v>256</v>
      </c>
      <c r="D73" s="248" t="s">
        <v>255</v>
      </c>
      <c r="E73" s="248" t="s">
        <v>370</v>
      </c>
      <c r="F73" s="248" t="s">
        <v>369</v>
      </c>
      <c r="G73" s="248" t="s">
        <v>368</v>
      </c>
      <c r="H73" s="248" t="s">
        <v>367</v>
      </c>
      <c r="I73" s="248" t="s">
        <v>366</v>
      </c>
      <c r="J73" s="248" t="s">
        <v>365</v>
      </c>
      <c r="K73" s="248" t="s">
        <v>248</v>
      </c>
      <c r="L73" s="248" t="s">
        <v>247</v>
      </c>
      <c r="M73" s="248" t="s">
        <v>246</v>
      </c>
      <c r="N73" s="247" t="s">
        <v>245</v>
      </c>
    </row>
    <row r="74" spans="1:14" x14ac:dyDescent="0.35">
      <c r="A74" s="17">
        <v>1</v>
      </c>
      <c r="B74" s="17" t="s">
        <v>4</v>
      </c>
      <c r="C74" s="17">
        <v>2655</v>
      </c>
      <c r="D74" s="17">
        <v>0</v>
      </c>
      <c r="E74" s="17">
        <v>7800</v>
      </c>
      <c r="F74" s="17">
        <v>0</v>
      </c>
      <c r="G74" s="17">
        <v>3025</v>
      </c>
      <c r="H74" s="17">
        <v>0</v>
      </c>
      <c r="I74" s="17">
        <v>0</v>
      </c>
      <c r="J74" s="17">
        <v>5910</v>
      </c>
      <c r="K74" s="17">
        <v>1435</v>
      </c>
      <c r="L74" s="17">
        <v>2035</v>
      </c>
      <c r="M74" s="17">
        <v>1650</v>
      </c>
      <c r="N74" s="17">
        <v>1455</v>
      </c>
    </row>
    <row r="75" spans="1:14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x14ac:dyDescent="0.3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3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x14ac:dyDescent="0.35">
      <c r="A78" s="295" t="s">
        <v>51</v>
      </c>
      <c r="B78" s="295"/>
      <c r="C78" s="295"/>
      <c r="D78" s="306">
        <v>25965</v>
      </c>
      <c r="E78" s="306"/>
      <c r="F78" s="18"/>
      <c r="G78" s="18"/>
      <c r="H78" s="18"/>
      <c r="I78" s="18"/>
      <c r="J78" s="18"/>
      <c r="K78" s="18"/>
      <c r="L78" s="18"/>
      <c r="M78" s="18"/>
      <c r="N78" s="18"/>
    </row>
    <row r="79" spans="1:14" x14ac:dyDescent="0.35">
      <c r="A79" s="307" t="s">
        <v>212</v>
      </c>
      <c r="B79" s="307"/>
      <c r="C79" s="307"/>
      <c r="D79" s="306" t="s">
        <v>364</v>
      </c>
      <c r="E79" s="306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35">
      <c r="A80" s="295" t="s">
        <v>53</v>
      </c>
      <c r="B80" s="295"/>
      <c r="C80" s="295"/>
      <c r="D80" s="296"/>
      <c r="E80" s="296"/>
      <c r="F80" s="18"/>
      <c r="G80" s="18"/>
      <c r="H80" s="18"/>
      <c r="I80" s="18"/>
      <c r="J80" s="18"/>
      <c r="K80" s="18"/>
      <c r="L80" s="18"/>
      <c r="M80" s="18"/>
      <c r="N80" s="18"/>
    </row>
    <row r="81" spans="1:14" x14ac:dyDescent="0.35">
      <c r="A81" s="295" t="s">
        <v>54</v>
      </c>
      <c r="B81" s="295"/>
      <c r="C81" s="295"/>
      <c r="D81" s="297">
        <v>43194</v>
      </c>
      <c r="E81" s="297"/>
      <c r="F81" s="18"/>
      <c r="G81" s="18"/>
      <c r="H81" s="18"/>
      <c r="I81" s="18"/>
      <c r="J81" s="18"/>
      <c r="K81" s="18"/>
      <c r="L81" s="18"/>
      <c r="M81" s="18"/>
      <c r="N81" s="18"/>
    </row>
    <row r="82" spans="1:14" x14ac:dyDescent="0.35">
      <c r="B82" s="153" t="s">
        <v>5</v>
      </c>
    </row>
    <row r="83" spans="1:14" ht="18.5" x14ac:dyDescent="0.45">
      <c r="A83" s="241" t="s">
        <v>363</v>
      </c>
    </row>
    <row r="85" spans="1:14" x14ac:dyDescent="0.35">
      <c r="A85" t="s">
        <v>260</v>
      </c>
    </row>
    <row r="86" spans="1:14" x14ac:dyDescent="0.35">
      <c r="A86" t="s">
        <v>362</v>
      </c>
    </row>
    <row r="88" spans="1:14" ht="78" x14ac:dyDescent="0.35">
      <c r="A88" s="1" t="s">
        <v>258</v>
      </c>
      <c r="B88" s="2" t="s">
        <v>257</v>
      </c>
      <c r="C88" s="240" t="s">
        <v>256</v>
      </c>
      <c r="D88" s="240" t="s">
        <v>255</v>
      </c>
      <c r="E88" s="240" t="s">
        <v>254</v>
      </c>
      <c r="F88" s="240" t="s">
        <v>253</v>
      </c>
      <c r="G88" s="240" t="s">
        <v>252</v>
      </c>
      <c r="H88" s="240" t="s">
        <v>251</v>
      </c>
      <c r="I88" s="240" t="s">
        <v>250</v>
      </c>
      <c r="J88" s="240" t="s">
        <v>249</v>
      </c>
      <c r="K88" s="240" t="s">
        <v>248</v>
      </c>
      <c r="L88" s="240" t="s">
        <v>247</v>
      </c>
      <c r="M88" s="240" t="s">
        <v>246</v>
      </c>
      <c r="N88" s="239" t="s">
        <v>245</v>
      </c>
    </row>
    <row r="89" spans="1:14" x14ac:dyDescent="0.35">
      <c r="A89" s="141"/>
      <c r="B89" s="141" t="s">
        <v>5</v>
      </c>
      <c r="C89" s="141">
        <v>2295</v>
      </c>
      <c r="D89" s="141">
        <v>2100</v>
      </c>
      <c r="E89" s="141">
        <v>4050</v>
      </c>
      <c r="F89" s="141">
        <v>700</v>
      </c>
      <c r="G89" s="141">
        <v>3910</v>
      </c>
      <c r="H89" s="141">
        <v>1550</v>
      </c>
      <c r="I89" s="141">
        <v>2525</v>
      </c>
      <c r="J89" s="141">
        <v>3855</v>
      </c>
      <c r="K89" s="141">
        <v>7020</v>
      </c>
      <c r="L89" s="141">
        <v>3185</v>
      </c>
      <c r="M89" s="141">
        <v>8485</v>
      </c>
      <c r="N89" s="141"/>
    </row>
    <row r="90" spans="1:14" x14ac:dyDescent="0.3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</row>
    <row r="93" spans="1:14" x14ac:dyDescent="0.35">
      <c r="A93" s="276" t="s">
        <v>51</v>
      </c>
      <c r="B93" s="276"/>
      <c r="C93" s="276"/>
      <c r="D93" s="275">
        <v>39675</v>
      </c>
      <c r="E93" s="275"/>
    </row>
    <row r="94" spans="1:14" x14ac:dyDescent="0.35">
      <c r="A94" s="274" t="s">
        <v>55</v>
      </c>
      <c r="B94" s="274"/>
      <c r="C94" s="274"/>
      <c r="D94" s="275" t="s">
        <v>56</v>
      </c>
      <c r="E94" s="275"/>
    </row>
    <row r="95" spans="1:14" x14ac:dyDescent="0.35">
      <c r="A95" s="276" t="s">
        <v>53</v>
      </c>
      <c r="B95" s="276"/>
      <c r="C95" s="276"/>
      <c r="D95" s="275"/>
      <c r="E95" s="275"/>
    </row>
    <row r="96" spans="1:14" x14ac:dyDescent="0.35">
      <c r="A96" s="276" t="s">
        <v>54</v>
      </c>
      <c r="B96" s="276"/>
      <c r="C96" s="276"/>
      <c r="D96" s="292">
        <v>43185</v>
      </c>
      <c r="E96" s="275"/>
    </row>
    <row r="97" spans="1:14" x14ac:dyDescent="0.35">
      <c r="A97" s="9"/>
      <c r="B97" s="9"/>
      <c r="C97" s="9"/>
      <c r="D97" s="23"/>
      <c r="E97" s="77"/>
    </row>
    <row r="98" spans="1:14" x14ac:dyDescent="0.35">
      <c r="B98" s="153" t="s">
        <v>6</v>
      </c>
    </row>
    <row r="99" spans="1:14" x14ac:dyDescent="0.35">
      <c r="A99" t="s">
        <v>260</v>
      </c>
    </row>
    <row r="100" spans="1:14" x14ac:dyDescent="0.35">
      <c r="A100" t="s">
        <v>361</v>
      </c>
    </row>
    <row r="102" spans="1:14" ht="87" x14ac:dyDescent="0.35">
      <c r="A102" s="1" t="s">
        <v>258</v>
      </c>
      <c r="B102" s="2" t="s">
        <v>257</v>
      </c>
      <c r="C102" s="2" t="s">
        <v>256</v>
      </c>
      <c r="D102" s="2" t="s">
        <v>255</v>
      </c>
      <c r="E102" s="2" t="s">
        <v>254</v>
      </c>
      <c r="F102" s="2" t="s">
        <v>253</v>
      </c>
      <c r="G102" s="2" t="s">
        <v>252</v>
      </c>
      <c r="H102" s="2" t="s">
        <v>251</v>
      </c>
      <c r="I102" s="2" t="s">
        <v>250</v>
      </c>
      <c r="J102" s="2" t="s">
        <v>249</v>
      </c>
      <c r="K102" s="2" t="s">
        <v>248</v>
      </c>
      <c r="L102" s="2" t="s">
        <v>247</v>
      </c>
      <c r="M102" s="2" t="s">
        <v>246</v>
      </c>
      <c r="N102" s="143" t="s">
        <v>245</v>
      </c>
    </row>
    <row r="103" spans="1:14" x14ac:dyDescent="0.35">
      <c r="A103" s="141">
        <v>1</v>
      </c>
      <c r="B103" s="141" t="s">
        <v>6</v>
      </c>
      <c r="C103" s="141">
        <v>20</v>
      </c>
      <c r="D103" s="141">
        <v>100</v>
      </c>
      <c r="E103" s="141">
        <v>780</v>
      </c>
      <c r="F103" s="141">
        <v>0</v>
      </c>
      <c r="G103" s="141">
        <v>1480</v>
      </c>
      <c r="H103" s="141">
        <v>1130</v>
      </c>
      <c r="I103" s="141">
        <v>0</v>
      </c>
      <c r="J103" s="141">
        <v>0</v>
      </c>
      <c r="K103" s="141">
        <v>0</v>
      </c>
      <c r="L103" s="141">
        <v>650</v>
      </c>
      <c r="M103" s="141">
        <v>1700</v>
      </c>
      <c r="N103" s="141">
        <v>0</v>
      </c>
    </row>
    <row r="104" spans="1:14" ht="95.25" customHeight="1" x14ac:dyDescent="0.3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7" spans="1:14" x14ac:dyDescent="0.35">
      <c r="A107" s="276" t="s">
        <v>51</v>
      </c>
      <c r="B107" s="276"/>
      <c r="C107" s="276"/>
      <c r="D107" s="275">
        <v>5860</v>
      </c>
      <c r="E107" s="275"/>
    </row>
    <row r="108" spans="1:14" x14ac:dyDescent="0.35">
      <c r="A108" s="274" t="s">
        <v>55</v>
      </c>
      <c r="B108" s="274"/>
      <c r="C108" s="274"/>
      <c r="D108" s="275" t="s">
        <v>76</v>
      </c>
      <c r="E108" s="275"/>
    </row>
    <row r="109" spans="1:14" x14ac:dyDescent="0.35">
      <c r="A109" s="276" t="s">
        <v>53</v>
      </c>
      <c r="B109" s="276"/>
      <c r="C109" s="276"/>
      <c r="D109" s="275"/>
      <c r="E109" s="275"/>
    </row>
    <row r="110" spans="1:14" ht="15" customHeight="1" x14ac:dyDescent="0.35">
      <c r="A110" s="276" t="s">
        <v>54</v>
      </c>
      <c r="B110" s="276"/>
      <c r="C110" s="276"/>
      <c r="D110" s="275" t="s">
        <v>77</v>
      </c>
      <c r="E110" s="275"/>
    </row>
    <row r="111" spans="1:14" ht="15" customHeight="1" x14ac:dyDescent="0.35">
      <c r="A111" s="9"/>
      <c r="B111" s="9"/>
      <c r="C111" s="9"/>
      <c r="D111" s="77"/>
      <c r="E111" s="77"/>
    </row>
    <row r="112" spans="1:14" x14ac:dyDescent="0.35">
      <c r="B112" s="153" t="s">
        <v>7</v>
      </c>
    </row>
    <row r="113" spans="1:14" x14ac:dyDescent="0.35">
      <c r="A113" t="s">
        <v>260</v>
      </c>
      <c r="D113" t="s">
        <v>360</v>
      </c>
    </row>
    <row r="114" spans="1:14" x14ac:dyDescent="0.35">
      <c r="A114" t="s">
        <v>265</v>
      </c>
    </row>
    <row r="116" spans="1:14" ht="87" x14ac:dyDescent="0.35">
      <c r="A116" s="1" t="s">
        <v>258</v>
      </c>
      <c r="B116" s="2" t="s">
        <v>257</v>
      </c>
      <c r="C116" s="2" t="s">
        <v>256</v>
      </c>
      <c r="D116" s="2" t="s">
        <v>255</v>
      </c>
      <c r="E116" s="2" t="s">
        <v>254</v>
      </c>
      <c r="F116" s="2" t="s">
        <v>253</v>
      </c>
      <c r="G116" s="2" t="s">
        <v>252</v>
      </c>
      <c r="H116" s="2" t="s">
        <v>251</v>
      </c>
      <c r="I116" s="2" t="s">
        <v>250</v>
      </c>
      <c r="J116" s="2" t="s">
        <v>249</v>
      </c>
      <c r="K116" s="2" t="s">
        <v>248</v>
      </c>
      <c r="L116" s="2" t="s">
        <v>247</v>
      </c>
      <c r="M116" s="2" t="s">
        <v>246</v>
      </c>
      <c r="N116" s="143" t="s">
        <v>245</v>
      </c>
    </row>
    <row r="117" spans="1:14" x14ac:dyDescent="0.35">
      <c r="A117" s="141"/>
      <c r="B117" s="141" t="s">
        <v>7</v>
      </c>
      <c r="C117" s="141">
        <v>0</v>
      </c>
      <c r="D117" s="141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/>
    </row>
    <row r="118" spans="1:14" x14ac:dyDescent="0.3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</row>
    <row r="121" spans="1:14" x14ac:dyDescent="0.35">
      <c r="A121" s="276" t="s">
        <v>51</v>
      </c>
      <c r="B121" s="276"/>
      <c r="C121" s="276"/>
      <c r="D121" s="275">
        <v>0</v>
      </c>
      <c r="E121" s="275"/>
    </row>
    <row r="122" spans="1:14" x14ac:dyDescent="0.35">
      <c r="A122" s="274" t="s">
        <v>55</v>
      </c>
      <c r="B122" s="274"/>
      <c r="C122" s="274"/>
      <c r="D122" s="275" t="s">
        <v>224</v>
      </c>
      <c r="E122" s="275"/>
    </row>
    <row r="123" spans="1:14" x14ac:dyDescent="0.35">
      <c r="A123" s="276" t="s">
        <v>53</v>
      </c>
      <c r="B123" s="276"/>
      <c r="C123" s="276"/>
      <c r="D123" s="275"/>
      <c r="E123" s="275"/>
    </row>
    <row r="124" spans="1:14" x14ac:dyDescent="0.35">
      <c r="A124" s="276" t="s">
        <v>54</v>
      </c>
      <c r="B124" s="276"/>
      <c r="C124" s="276"/>
      <c r="D124" s="275" t="s">
        <v>83</v>
      </c>
      <c r="E124" s="275"/>
    </row>
    <row r="125" spans="1:14" x14ac:dyDescent="0.35">
      <c r="B125" s="153"/>
    </row>
    <row r="126" spans="1:14" x14ac:dyDescent="0.35">
      <c r="B126" s="153" t="s">
        <v>8</v>
      </c>
    </row>
    <row r="127" spans="1:14" x14ac:dyDescent="0.35">
      <c r="A127" t="s">
        <v>260</v>
      </c>
      <c r="D127" t="s">
        <v>81</v>
      </c>
    </row>
    <row r="128" spans="1:14" x14ac:dyDescent="0.35">
      <c r="A128" t="s">
        <v>265</v>
      </c>
    </row>
    <row r="130" spans="1:14" ht="87" x14ac:dyDescent="0.35">
      <c r="A130" s="1" t="s">
        <v>258</v>
      </c>
      <c r="B130" s="2" t="s">
        <v>257</v>
      </c>
      <c r="C130" s="2" t="s">
        <v>256</v>
      </c>
      <c r="D130" s="2" t="s">
        <v>255</v>
      </c>
      <c r="E130" s="2" t="s">
        <v>254</v>
      </c>
      <c r="F130" s="2" t="s">
        <v>253</v>
      </c>
      <c r="G130" s="2" t="s">
        <v>252</v>
      </c>
      <c r="H130" s="2" t="s">
        <v>251</v>
      </c>
      <c r="I130" s="2" t="s">
        <v>250</v>
      </c>
      <c r="J130" s="2" t="s">
        <v>249</v>
      </c>
      <c r="K130" s="2" t="s">
        <v>248</v>
      </c>
      <c r="L130" s="2" t="s">
        <v>247</v>
      </c>
      <c r="M130" s="2" t="s">
        <v>246</v>
      </c>
      <c r="N130" s="143" t="s">
        <v>245</v>
      </c>
    </row>
    <row r="131" spans="1:14" x14ac:dyDescent="0.35">
      <c r="A131" s="141"/>
      <c r="B131" s="141"/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/>
    </row>
    <row r="132" spans="1:14" x14ac:dyDescent="0.3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</row>
    <row r="135" spans="1:14" x14ac:dyDescent="0.35">
      <c r="A135" s="276" t="s">
        <v>51</v>
      </c>
      <c r="B135" s="276"/>
      <c r="C135" s="276"/>
      <c r="D135" s="275">
        <v>0</v>
      </c>
      <c r="E135" s="275"/>
    </row>
    <row r="136" spans="1:14" x14ac:dyDescent="0.35">
      <c r="A136" s="274" t="s">
        <v>55</v>
      </c>
      <c r="B136" s="274"/>
      <c r="C136" s="274"/>
      <c r="D136" s="275" t="s">
        <v>82</v>
      </c>
      <c r="E136" s="275"/>
    </row>
    <row r="137" spans="1:14" x14ac:dyDescent="0.35">
      <c r="A137" s="276" t="s">
        <v>53</v>
      </c>
      <c r="B137" s="276"/>
      <c r="C137" s="276"/>
      <c r="D137" s="275"/>
      <c r="E137" s="275"/>
    </row>
    <row r="138" spans="1:14" x14ac:dyDescent="0.35">
      <c r="A138" s="276" t="s">
        <v>54</v>
      </c>
      <c r="B138" s="276"/>
      <c r="C138" s="276"/>
      <c r="D138" s="275" t="s">
        <v>83</v>
      </c>
      <c r="E138" s="275"/>
    </row>
    <row r="139" spans="1:14" x14ac:dyDescent="0.35">
      <c r="A139" s="9"/>
      <c r="B139" s="9"/>
      <c r="C139" s="9"/>
      <c r="D139" s="77"/>
      <c r="E139" s="77"/>
    </row>
    <row r="140" spans="1:14" x14ac:dyDescent="0.35">
      <c r="B140" s="153" t="s">
        <v>9</v>
      </c>
    </row>
    <row r="141" spans="1:14" x14ac:dyDescent="0.35">
      <c r="A141" t="s">
        <v>260</v>
      </c>
    </row>
    <row r="142" spans="1:14" x14ac:dyDescent="0.35">
      <c r="A142" t="s">
        <v>359</v>
      </c>
    </row>
    <row r="144" spans="1:14" ht="87" x14ac:dyDescent="0.35">
      <c r="A144" s="1" t="s">
        <v>258</v>
      </c>
      <c r="B144" s="2" t="s">
        <v>257</v>
      </c>
      <c r="C144" s="2" t="s">
        <v>256</v>
      </c>
      <c r="D144" s="2" t="s">
        <v>255</v>
      </c>
      <c r="E144" s="2" t="s">
        <v>254</v>
      </c>
      <c r="F144" s="2" t="s">
        <v>253</v>
      </c>
      <c r="G144" s="2" t="s">
        <v>252</v>
      </c>
      <c r="H144" s="2" t="s">
        <v>251</v>
      </c>
      <c r="I144" s="2" t="s">
        <v>250</v>
      </c>
      <c r="J144" s="2" t="s">
        <v>249</v>
      </c>
      <c r="K144" s="2" t="s">
        <v>248</v>
      </c>
      <c r="L144" s="2" t="s">
        <v>247</v>
      </c>
      <c r="M144" s="2" t="s">
        <v>246</v>
      </c>
      <c r="N144" s="143" t="s">
        <v>245</v>
      </c>
    </row>
    <row r="145" spans="1:14" x14ac:dyDescent="0.35">
      <c r="A145" s="141">
        <v>1</v>
      </c>
      <c r="B145" s="141" t="s">
        <v>358</v>
      </c>
      <c r="C145" s="141">
        <v>100</v>
      </c>
      <c r="D145" s="141">
        <v>3200</v>
      </c>
      <c r="E145" s="141">
        <v>3000</v>
      </c>
      <c r="F145" s="141">
        <v>0</v>
      </c>
      <c r="G145" s="141">
        <v>0</v>
      </c>
      <c r="H145" s="141">
        <v>0</v>
      </c>
      <c r="I145" s="14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</row>
    <row r="146" spans="1:14" x14ac:dyDescent="0.3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9" spans="1:14" x14ac:dyDescent="0.35">
      <c r="A149" s="276" t="s">
        <v>51</v>
      </c>
      <c r="B149" s="276"/>
      <c r="C149" s="276"/>
      <c r="D149" s="275" t="s">
        <v>357</v>
      </c>
      <c r="E149" s="275"/>
    </row>
    <row r="150" spans="1:14" x14ac:dyDescent="0.35">
      <c r="A150" s="274" t="s">
        <v>55</v>
      </c>
      <c r="B150" s="274"/>
      <c r="C150" s="274"/>
      <c r="D150" s="275" t="s">
        <v>356</v>
      </c>
      <c r="E150" s="275"/>
    </row>
    <row r="151" spans="1:14" x14ac:dyDescent="0.35">
      <c r="A151" s="276" t="s">
        <v>53</v>
      </c>
      <c r="B151" s="276"/>
      <c r="C151" s="276"/>
      <c r="D151" s="275"/>
      <c r="E151" s="275"/>
    </row>
    <row r="152" spans="1:14" x14ac:dyDescent="0.35">
      <c r="A152" s="276" t="s">
        <v>54</v>
      </c>
      <c r="B152" s="276"/>
      <c r="C152" s="276"/>
      <c r="D152" s="275" t="s">
        <v>85</v>
      </c>
      <c r="E152" s="275"/>
    </row>
    <row r="153" spans="1:14" x14ac:dyDescent="0.35">
      <c r="A153" s="9"/>
      <c r="B153" s="9"/>
      <c r="C153" s="9"/>
      <c r="D153" s="77"/>
      <c r="E153" s="77"/>
    </row>
    <row r="154" spans="1:14" x14ac:dyDescent="0.35">
      <c r="B154" s="153" t="s">
        <v>10</v>
      </c>
    </row>
    <row r="155" spans="1:14" x14ac:dyDescent="0.35">
      <c r="A155" t="s">
        <v>260</v>
      </c>
    </row>
    <row r="156" spans="1:14" x14ac:dyDescent="0.35">
      <c r="A156" t="s">
        <v>355</v>
      </c>
    </row>
    <row r="158" spans="1:14" ht="87" x14ac:dyDescent="0.35">
      <c r="A158" s="1" t="s">
        <v>258</v>
      </c>
      <c r="B158" s="2" t="s">
        <v>257</v>
      </c>
      <c r="C158" s="2" t="s">
        <v>256</v>
      </c>
      <c r="D158" s="2" t="s">
        <v>255</v>
      </c>
      <c r="E158" s="2" t="s">
        <v>254</v>
      </c>
      <c r="F158" s="2" t="s">
        <v>253</v>
      </c>
      <c r="G158" s="2" t="s">
        <v>252</v>
      </c>
      <c r="H158" s="2" t="s">
        <v>251</v>
      </c>
      <c r="I158" s="2" t="s">
        <v>250</v>
      </c>
      <c r="J158" s="2" t="s">
        <v>249</v>
      </c>
      <c r="K158" s="2" t="s">
        <v>248</v>
      </c>
      <c r="L158" s="2" t="s">
        <v>247</v>
      </c>
      <c r="M158" s="2" t="s">
        <v>246</v>
      </c>
      <c r="N158" s="143" t="s">
        <v>245</v>
      </c>
    </row>
    <row r="159" spans="1:14" x14ac:dyDescent="0.35">
      <c r="A159" s="141">
        <v>1</v>
      </c>
      <c r="B159" s="141" t="s">
        <v>354</v>
      </c>
      <c r="C159" s="141">
        <v>860</v>
      </c>
      <c r="D159" s="141">
        <v>1120</v>
      </c>
      <c r="E159" s="141">
        <v>1610</v>
      </c>
      <c r="F159" s="141">
        <v>0</v>
      </c>
      <c r="G159" s="141">
        <v>730</v>
      </c>
      <c r="H159" s="141">
        <v>2785</v>
      </c>
      <c r="I159" s="141">
        <v>405</v>
      </c>
      <c r="J159" s="141">
        <v>905</v>
      </c>
      <c r="K159" s="141">
        <v>915</v>
      </c>
      <c r="L159" s="141">
        <v>130</v>
      </c>
      <c r="M159" s="141">
        <v>2750</v>
      </c>
      <c r="N159" s="141">
        <v>1180</v>
      </c>
    </row>
    <row r="160" spans="1:14" x14ac:dyDescent="0.3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3" spans="1:14" x14ac:dyDescent="0.35">
      <c r="A163" s="276" t="s">
        <v>51</v>
      </c>
      <c r="B163" s="276"/>
      <c r="C163" s="276"/>
      <c r="D163" s="275">
        <f>C159+D159+E159+F159+G159+H159+I159+J159+K159+L159+M159+N159</f>
        <v>13390</v>
      </c>
      <c r="E163" s="275"/>
    </row>
    <row r="164" spans="1:14" x14ac:dyDescent="0.35">
      <c r="A164" s="274" t="s">
        <v>55</v>
      </c>
      <c r="B164" s="274"/>
      <c r="C164" s="274"/>
      <c r="D164" s="275" t="s">
        <v>91</v>
      </c>
      <c r="E164" s="275"/>
    </row>
    <row r="165" spans="1:14" x14ac:dyDescent="0.35">
      <c r="A165" s="276" t="s">
        <v>53</v>
      </c>
      <c r="B165" s="276"/>
      <c r="C165" s="276"/>
      <c r="D165" s="275"/>
      <c r="E165" s="275"/>
    </row>
    <row r="166" spans="1:14" x14ac:dyDescent="0.35">
      <c r="A166" s="276" t="s">
        <v>54</v>
      </c>
      <c r="B166" s="276"/>
      <c r="C166" s="276"/>
      <c r="D166" s="292">
        <v>43214</v>
      </c>
      <c r="E166" s="275"/>
    </row>
    <row r="167" spans="1:14" x14ac:dyDescent="0.35">
      <c r="A167" s="9"/>
      <c r="B167" s="9"/>
      <c r="C167" s="9"/>
      <c r="D167" s="23"/>
      <c r="E167" s="77"/>
    </row>
    <row r="168" spans="1:14" x14ac:dyDescent="0.35">
      <c r="B168" s="153" t="s">
        <v>11</v>
      </c>
    </row>
    <row r="169" spans="1:14" x14ac:dyDescent="0.35">
      <c r="A169" t="s">
        <v>260</v>
      </c>
    </row>
    <row r="170" spans="1:14" x14ac:dyDescent="0.35">
      <c r="A170" t="s">
        <v>353</v>
      </c>
    </row>
    <row r="172" spans="1:14" ht="87" x14ac:dyDescent="0.35">
      <c r="A172" s="1" t="s">
        <v>258</v>
      </c>
      <c r="B172" s="2" t="s">
        <v>257</v>
      </c>
      <c r="C172" s="2" t="s">
        <v>256</v>
      </c>
      <c r="D172" s="2" t="s">
        <v>255</v>
      </c>
      <c r="E172" s="2" t="s">
        <v>254</v>
      </c>
      <c r="F172" s="2" t="s">
        <v>253</v>
      </c>
      <c r="G172" s="2" t="s">
        <v>252</v>
      </c>
      <c r="H172" s="2" t="s">
        <v>251</v>
      </c>
      <c r="I172" s="2" t="s">
        <v>250</v>
      </c>
      <c r="J172" s="2" t="s">
        <v>249</v>
      </c>
      <c r="K172" s="2" t="s">
        <v>248</v>
      </c>
      <c r="L172" s="2" t="s">
        <v>247</v>
      </c>
      <c r="M172" s="2" t="s">
        <v>246</v>
      </c>
      <c r="N172" s="143" t="s">
        <v>245</v>
      </c>
    </row>
    <row r="173" spans="1:14" x14ac:dyDescent="0.35">
      <c r="A173" s="141"/>
      <c r="B173" s="141" t="s">
        <v>95</v>
      </c>
      <c r="C173" s="238">
        <v>0</v>
      </c>
      <c r="D173" s="238">
        <v>300</v>
      </c>
      <c r="E173" s="238">
        <v>950</v>
      </c>
      <c r="F173" s="238">
        <v>0</v>
      </c>
      <c r="G173" s="238">
        <v>1050</v>
      </c>
      <c r="H173" s="238">
        <v>250</v>
      </c>
      <c r="I173" s="238">
        <v>1200</v>
      </c>
      <c r="J173" s="238">
        <v>0</v>
      </c>
      <c r="K173" s="238">
        <v>890</v>
      </c>
      <c r="L173" s="238">
        <v>5060</v>
      </c>
      <c r="M173" s="238">
        <v>0</v>
      </c>
      <c r="N173" s="238">
        <v>1075</v>
      </c>
    </row>
    <row r="174" spans="1:14" x14ac:dyDescent="0.3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7" spans="1:14" x14ac:dyDescent="0.35">
      <c r="A177" s="276" t="s">
        <v>51</v>
      </c>
      <c r="B177" s="276"/>
      <c r="C177" s="276"/>
      <c r="D177" s="313">
        <f>SUM(C173:N173)</f>
        <v>10775</v>
      </c>
      <c r="E177" s="313"/>
    </row>
    <row r="178" spans="1:14" x14ac:dyDescent="0.35">
      <c r="A178" s="274" t="s">
        <v>55</v>
      </c>
      <c r="B178" s="274"/>
      <c r="C178" s="274"/>
      <c r="D178" s="275" t="s">
        <v>96</v>
      </c>
      <c r="E178" s="275"/>
    </row>
    <row r="179" spans="1:14" x14ac:dyDescent="0.35">
      <c r="A179" s="276" t="s">
        <v>53</v>
      </c>
      <c r="B179" s="276"/>
      <c r="C179" s="276"/>
      <c r="D179" s="275"/>
      <c r="E179" s="275"/>
    </row>
    <row r="180" spans="1:14" x14ac:dyDescent="0.35">
      <c r="A180" s="276" t="s">
        <v>54</v>
      </c>
      <c r="B180" s="276"/>
      <c r="C180" s="276"/>
      <c r="D180" s="275" t="s">
        <v>97</v>
      </c>
      <c r="E180" s="275"/>
    </row>
    <row r="181" spans="1:14" x14ac:dyDescent="0.35">
      <c r="A181" s="9"/>
      <c r="B181" s="9"/>
      <c r="C181" s="9"/>
      <c r="D181" s="77"/>
      <c r="E181" s="77"/>
    </row>
    <row r="182" spans="1:14" x14ac:dyDescent="0.35">
      <c r="B182" s="153" t="s">
        <v>12</v>
      </c>
    </row>
    <row r="183" spans="1:14" x14ac:dyDescent="0.35">
      <c r="A183" t="s">
        <v>352</v>
      </c>
    </row>
    <row r="184" spans="1:14" x14ac:dyDescent="0.35">
      <c r="A184" t="s">
        <v>351</v>
      </c>
    </row>
    <row r="186" spans="1:14" ht="87" x14ac:dyDescent="0.35">
      <c r="A186" s="1" t="s">
        <v>258</v>
      </c>
      <c r="B186" s="2" t="s">
        <v>257</v>
      </c>
      <c r="C186" s="2" t="s">
        <v>256</v>
      </c>
      <c r="D186" s="2" t="s">
        <v>255</v>
      </c>
      <c r="E186" s="2" t="s">
        <v>254</v>
      </c>
      <c r="F186" s="2" t="s">
        <v>253</v>
      </c>
      <c r="G186" s="2" t="s">
        <v>252</v>
      </c>
      <c r="H186" s="2" t="s">
        <v>251</v>
      </c>
      <c r="I186" s="2" t="s">
        <v>250</v>
      </c>
      <c r="J186" s="2" t="s">
        <v>249</v>
      </c>
      <c r="K186" s="2" t="s">
        <v>248</v>
      </c>
      <c r="L186" s="2" t="s">
        <v>247</v>
      </c>
      <c r="M186" s="2" t="s">
        <v>246</v>
      </c>
      <c r="N186" s="143" t="s">
        <v>245</v>
      </c>
    </row>
    <row r="187" spans="1:14" x14ac:dyDescent="0.3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  <row r="188" spans="1:14" x14ac:dyDescent="0.3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91" spans="1:14" x14ac:dyDescent="0.35">
      <c r="A191" s="276" t="s">
        <v>51</v>
      </c>
      <c r="B191" s="276"/>
      <c r="C191" s="276"/>
      <c r="D191" s="275">
        <v>0</v>
      </c>
      <c r="E191" s="275"/>
    </row>
    <row r="192" spans="1:14" x14ac:dyDescent="0.35">
      <c r="A192" s="274" t="s">
        <v>55</v>
      </c>
      <c r="B192" s="274"/>
      <c r="C192" s="274"/>
      <c r="D192" s="275" t="s">
        <v>101</v>
      </c>
      <c r="E192" s="275"/>
    </row>
    <row r="193" spans="1:14" x14ac:dyDescent="0.35">
      <c r="A193" s="276" t="s">
        <v>53</v>
      </c>
      <c r="B193" s="276"/>
      <c r="C193" s="276"/>
      <c r="D193" s="275"/>
      <c r="E193" s="275"/>
    </row>
    <row r="194" spans="1:14" x14ac:dyDescent="0.35">
      <c r="A194" s="276" t="s">
        <v>54</v>
      </c>
      <c r="B194" s="276"/>
      <c r="C194" s="276"/>
      <c r="D194" s="275" t="s">
        <v>97</v>
      </c>
      <c r="E194" s="275"/>
    </row>
    <row r="195" spans="1:14" x14ac:dyDescent="0.35">
      <c r="A195" s="9"/>
      <c r="B195" s="9"/>
      <c r="C195" s="9"/>
      <c r="D195" s="77"/>
      <c r="E195" s="77"/>
    </row>
    <row r="196" spans="1:14" x14ac:dyDescent="0.35">
      <c r="B196" s="153" t="s">
        <v>13</v>
      </c>
    </row>
    <row r="197" spans="1:14" x14ac:dyDescent="0.35">
      <c r="A197" t="s">
        <v>260</v>
      </c>
    </row>
    <row r="198" spans="1:14" x14ac:dyDescent="0.35">
      <c r="A198" t="s">
        <v>345</v>
      </c>
      <c r="B198" t="s">
        <v>13</v>
      </c>
    </row>
    <row r="200" spans="1:14" ht="87" x14ac:dyDescent="0.35">
      <c r="A200" s="1" t="s">
        <v>258</v>
      </c>
      <c r="B200" s="2" t="s">
        <v>257</v>
      </c>
      <c r="C200" s="2" t="s">
        <v>256</v>
      </c>
      <c r="D200" s="2" t="s">
        <v>255</v>
      </c>
      <c r="E200" s="2" t="s">
        <v>254</v>
      </c>
      <c r="F200" s="2" t="s">
        <v>253</v>
      </c>
      <c r="G200" s="2" t="s">
        <v>252</v>
      </c>
      <c r="H200" s="2" t="s">
        <v>251</v>
      </c>
      <c r="I200" s="2" t="s">
        <v>250</v>
      </c>
      <c r="J200" s="2" t="s">
        <v>249</v>
      </c>
      <c r="K200" s="2" t="s">
        <v>248</v>
      </c>
      <c r="L200" s="2" t="s">
        <v>247</v>
      </c>
      <c r="M200" s="2" t="s">
        <v>246</v>
      </c>
      <c r="N200" s="143" t="s">
        <v>245</v>
      </c>
    </row>
    <row r="201" spans="1:14" x14ac:dyDescent="0.35">
      <c r="A201" s="141">
        <v>1</v>
      </c>
      <c r="B201" t="s">
        <v>13</v>
      </c>
      <c r="C201" s="141">
        <v>84</v>
      </c>
      <c r="D201" s="141">
        <v>231</v>
      </c>
      <c r="E201" s="141">
        <v>32</v>
      </c>
      <c r="F201" s="141">
        <v>700</v>
      </c>
      <c r="G201" s="141">
        <v>-500</v>
      </c>
      <c r="H201" s="141">
        <v>0</v>
      </c>
      <c r="I201" s="141">
        <v>0</v>
      </c>
      <c r="J201" s="141">
        <v>2374</v>
      </c>
      <c r="K201" s="141">
        <v>2100</v>
      </c>
      <c r="L201" s="141">
        <v>1736</v>
      </c>
      <c r="M201" s="141">
        <v>2400</v>
      </c>
      <c r="N201" s="141">
        <v>1400</v>
      </c>
    </row>
    <row r="202" spans="1:14" x14ac:dyDescent="0.3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</row>
    <row r="205" spans="1:14" x14ac:dyDescent="0.35">
      <c r="A205" s="276" t="s">
        <v>51</v>
      </c>
      <c r="B205" s="276"/>
      <c r="C205" s="276"/>
      <c r="D205" s="275">
        <v>11557</v>
      </c>
      <c r="E205" s="275"/>
    </row>
    <row r="206" spans="1:14" x14ac:dyDescent="0.35">
      <c r="A206" s="274" t="s">
        <v>55</v>
      </c>
      <c r="B206" s="274"/>
      <c r="C206" s="274"/>
      <c r="D206" s="354" t="s">
        <v>231</v>
      </c>
      <c r="E206" s="355"/>
    </row>
    <row r="207" spans="1:14" x14ac:dyDescent="0.35">
      <c r="A207" s="276" t="s">
        <v>53</v>
      </c>
      <c r="B207" s="276"/>
      <c r="C207" s="276"/>
      <c r="D207" s="275"/>
      <c r="E207" s="275"/>
    </row>
    <row r="208" spans="1:14" x14ac:dyDescent="0.35">
      <c r="A208" s="276" t="s">
        <v>54</v>
      </c>
      <c r="B208" s="276"/>
      <c r="C208" s="276"/>
      <c r="D208" s="292" t="s">
        <v>232</v>
      </c>
      <c r="E208" s="275"/>
    </row>
    <row r="209" spans="1:14" x14ac:dyDescent="0.35">
      <c r="B209" s="153"/>
    </row>
    <row r="210" spans="1:14" x14ac:dyDescent="0.35">
      <c r="B210" s="153" t="s">
        <v>14</v>
      </c>
    </row>
    <row r="211" spans="1:14" x14ac:dyDescent="0.35">
      <c r="A211" t="s">
        <v>260</v>
      </c>
    </row>
    <row r="212" spans="1:14" x14ac:dyDescent="0.35">
      <c r="A212" t="s">
        <v>350</v>
      </c>
    </row>
    <row r="214" spans="1:14" ht="87" x14ac:dyDescent="0.35">
      <c r="A214" s="1" t="s">
        <v>258</v>
      </c>
      <c r="B214" s="2" t="s">
        <v>257</v>
      </c>
      <c r="C214" s="2" t="s">
        <v>256</v>
      </c>
      <c r="D214" s="2" t="s">
        <v>255</v>
      </c>
      <c r="E214" s="2" t="s">
        <v>254</v>
      </c>
      <c r="F214" s="2" t="s">
        <v>253</v>
      </c>
      <c r="G214" s="2" t="s">
        <v>252</v>
      </c>
      <c r="H214" s="2" t="s">
        <v>251</v>
      </c>
      <c r="I214" s="2" t="s">
        <v>250</v>
      </c>
      <c r="J214" s="2" t="s">
        <v>249</v>
      </c>
      <c r="K214" s="2" t="s">
        <v>248</v>
      </c>
      <c r="L214" s="2" t="s">
        <v>247</v>
      </c>
      <c r="M214" s="2" t="s">
        <v>246</v>
      </c>
      <c r="N214" s="143" t="s">
        <v>245</v>
      </c>
    </row>
    <row r="215" spans="1:14" x14ac:dyDescent="0.35">
      <c r="A215" s="141"/>
      <c r="B215" s="141">
        <v>0</v>
      </c>
      <c r="C215" s="141">
        <v>0</v>
      </c>
      <c r="D215" s="141">
        <v>0</v>
      </c>
      <c r="E215" s="141">
        <v>0</v>
      </c>
      <c r="F215" s="141">
        <v>0</v>
      </c>
      <c r="G215" s="141">
        <v>0</v>
      </c>
      <c r="H215" s="141">
        <v>0</v>
      </c>
      <c r="I215" s="141">
        <v>0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</row>
    <row r="216" spans="1:14" x14ac:dyDescent="0.3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</row>
    <row r="219" spans="1:14" x14ac:dyDescent="0.35">
      <c r="A219" s="276" t="s">
        <v>51</v>
      </c>
      <c r="B219" s="276"/>
      <c r="C219" s="276"/>
      <c r="D219" s="275"/>
      <c r="E219" s="275"/>
    </row>
    <row r="220" spans="1:14" x14ac:dyDescent="0.35">
      <c r="A220" s="274" t="s">
        <v>55</v>
      </c>
      <c r="B220" s="274"/>
      <c r="C220" s="274"/>
      <c r="D220" s="275" t="s">
        <v>216</v>
      </c>
      <c r="E220" s="275"/>
    </row>
    <row r="221" spans="1:14" x14ac:dyDescent="0.35">
      <c r="A221" s="276" t="s">
        <v>53</v>
      </c>
      <c r="B221" s="276"/>
      <c r="C221" s="276"/>
      <c r="D221" s="275"/>
      <c r="E221" s="275"/>
    </row>
    <row r="222" spans="1:14" x14ac:dyDescent="0.35">
      <c r="A222" s="276" t="s">
        <v>54</v>
      </c>
      <c r="B222" s="276"/>
      <c r="C222" s="276"/>
      <c r="D222" s="292">
        <v>43187</v>
      </c>
      <c r="E222" s="275"/>
    </row>
    <row r="223" spans="1:14" x14ac:dyDescent="0.35">
      <c r="A223" s="9"/>
      <c r="B223" s="9"/>
      <c r="C223" s="9"/>
      <c r="D223" s="23"/>
      <c r="E223" s="77"/>
    </row>
    <row r="224" spans="1:14" x14ac:dyDescent="0.35">
      <c r="B224" s="153" t="s">
        <v>15</v>
      </c>
    </row>
    <row r="225" spans="1:14" x14ac:dyDescent="0.35">
      <c r="A225" t="s">
        <v>260</v>
      </c>
    </row>
    <row r="226" spans="1:14" x14ac:dyDescent="0.35">
      <c r="A226" t="s">
        <v>265</v>
      </c>
    </row>
    <row r="228" spans="1:14" ht="87" x14ac:dyDescent="0.35">
      <c r="A228" s="1" t="s">
        <v>258</v>
      </c>
      <c r="B228" s="2" t="s">
        <v>257</v>
      </c>
      <c r="C228" s="2" t="s">
        <v>256</v>
      </c>
      <c r="D228" s="2" t="s">
        <v>255</v>
      </c>
      <c r="E228" s="2" t="s">
        <v>254</v>
      </c>
      <c r="F228" s="2" t="s">
        <v>253</v>
      </c>
      <c r="G228" s="2" t="s">
        <v>252</v>
      </c>
      <c r="H228" s="2" t="s">
        <v>251</v>
      </c>
      <c r="I228" s="2" t="s">
        <v>250</v>
      </c>
      <c r="J228" s="2" t="s">
        <v>249</v>
      </c>
      <c r="K228" s="2" t="s">
        <v>248</v>
      </c>
      <c r="L228" s="2" t="s">
        <v>247</v>
      </c>
      <c r="M228" s="2" t="s">
        <v>246</v>
      </c>
      <c r="N228" s="143" t="s">
        <v>245</v>
      </c>
    </row>
    <row r="229" spans="1:14" x14ac:dyDescent="0.35">
      <c r="A229" s="141">
        <v>1</v>
      </c>
      <c r="B229" s="141" t="s">
        <v>198</v>
      </c>
      <c r="C229" s="141">
        <v>0</v>
      </c>
      <c r="D229" s="141">
        <v>0</v>
      </c>
      <c r="E229" s="141">
        <v>0</v>
      </c>
      <c r="F229" s="141">
        <v>0</v>
      </c>
      <c r="G229" s="141">
        <v>0</v>
      </c>
      <c r="H229" s="141">
        <v>0</v>
      </c>
      <c r="I229" s="141">
        <v>0</v>
      </c>
      <c r="J229" s="141">
        <v>0</v>
      </c>
      <c r="K229" s="141">
        <v>0</v>
      </c>
      <c r="L229" s="141">
        <v>8100</v>
      </c>
      <c r="M229" s="141">
        <v>0</v>
      </c>
      <c r="N229" s="141">
        <v>0</v>
      </c>
    </row>
    <row r="230" spans="1:14" x14ac:dyDescent="0.3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</row>
    <row r="233" spans="1:14" x14ac:dyDescent="0.35">
      <c r="A233" s="276" t="s">
        <v>51</v>
      </c>
      <c r="B233" s="276"/>
      <c r="C233" s="276"/>
      <c r="D233" s="275">
        <v>8100</v>
      </c>
      <c r="E233" s="275"/>
    </row>
    <row r="234" spans="1:14" x14ac:dyDescent="0.35">
      <c r="A234" s="274" t="s">
        <v>55</v>
      </c>
      <c r="B234" s="274"/>
      <c r="C234" s="274"/>
      <c r="D234" s="354" t="s">
        <v>199</v>
      </c>
      <c r="E234" s="355"/>
    </row>
    <row r="235" spans="1:14" x14ac:dyDescent="0.35">
      <c r="A235" s="276" t="s">
        <v>53</v>
      </c>
      <c r="B235" s="276"/>
      <c r="C235" s="276"/>
      <c r="D235" s="275"/>
      <c r="E235" s="275"/>
    </row>
    <row r="236" spans="1:14" x14ac:dyDescent="0.35">
      <c r="A236" s="276" t="s">
        <v>54</v>
      </c>
      <c r="B236" s="276"/>
      <c r="C236" s="276"/>
      <c r="D236" s="292">
        <v>43182</v>
      </c>
      <c r="E236" s="275"/>
    </row>
    <row r="237" spans="1:14" x14ac:dyDescent="0.35">
      <c r="A237" s="9"/>
      <c r="B237" s="9"/>
      <c r="C237" s="9"/>
      <c r="D237" s="23"/>
      <c r="E237" s="77"/>
    </row>
    <row r="238" spans="1:14" x14ac:dyDescent="0.35">
      <c r="B238" s="153" t="s">
        <v>16</v>
      </c>
    </row>
    <row r="239" spans="1:14" x14ac:dyDescent="0.35">
      <c r="A239" t="s">
        <v>260</v>
      </c>
    </row>
    <row r="240" spans="1:14" x14ac:dyDescent="0.35">
      <c r="A240" t="s">
        <v>201</v>
      </c>
    </row>
    <row r="242" spans="1:14" ht="87" x14ac:dyDescent="0.35">
      <c r="A242" s="1" t="s">
        <v>258</v>
      </c>
      <c r="B242" s="2" t="s">
        <v>257</v>
      </c>
      <c r="C242" s="2" t="s">
        <v>256</v>
      </c>
      <c r="D242" s="2" t="s">
        <v>255</v>
      </c>
      <c r="E242" s="2" t="s">
        <v>254</v>
      </c>
      <c r="F242" s="2" t="s">
        <v>253</v>
      </c>
      <c r="G242" s="2" t="s">
        <v>252</v>
      </c>
      <c r="H242" s="2" t="s">
        <v>251</v>
      </c>
      <c r="I242" s="2" t="s">
        <v>250</v>
      </c>
      <c r="J242" s="2" t="s">
        <v>249</v>
      </c>
      <c r="K242" s="2" t="s">
        <v>248</v>
      </c>
      <c r="L242" s="2" t="s">
        <v>247</v>
      </c>
      <c r="M242" s="2" t="s">
        <v>246</v>
      </c>
      <c r="N242" s="143" t="s">
        <v>245</v>
      </c>
    </row>
    <row r="243" spans="1:14" x14ac:dyDescent="0.35">
      <c r="A243" s="141">
        <v>1</v>
      </c>
      <c r="B243" s="141" t="s">
        <v>202</v>
      </c>
      <c r="C243" s="141">
        <v>0</v>
      </c>
      <c r="D243" s="141">
        <v>0</v>
      </c>
      <c r="E243" s="141">
        <v>0</v>
      </c>
      <c r="F243" s="141">
        <v>0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</row>
    <row r="244" spans="1:14" x14ac:dyDescent="0.3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</row>
    <row r="247" spans="1:14" x14ac:dyDescent="0.35">
      <c r="A247" s="276" t="s">
        <v>51</v>
      </c>
      <c r="B247" s="276"/>
      <c r="C247" s="276"/>
      <c r="D247" s="275">
        <v>0</v>
      </c>
      <c r="E247" s="275"/>
    </row>
    <row r="248" spans="1:14" x14ac:dyDescent="0.35">
      <c r="A248" s="274" t="s">
        <v>55</v>
      </c>
      <c r="B248" s="274"/>
      <c r="C248" s="274"/>
      <c r="D248" s="354" t="s">
        <v>203</v>
      </c>
      <c r="E248" s="355"/>
    </row>
    <row r="249" spans="1:14" x14ac:dyDescent="0.35">
      <c r="A249" s="276" t="s">
        <v>53</v>
      </c>
      <c r="B249" s="276"/>
      <c r="C249" s="276"/>
      <c r="D249" s="275"/>
      <c r="E249" s="275"/>
    </row>
    <row r="250" spans="1:14" x14ac:dyDescent="0.35">
      <c r="A250" s="276" t="s">
        <v>54</v>
      </c>
      <c r="B250" s="276"/>
      <c r="C250" s="276"/>
      <c r="D250" s="292">
        <v>43220</v>
      </c>
      <c r="E250" s="275"/>
    </row>
    <row r="251" spans="1:14" x14ac:dyDescent="0.35">
      <c r="A251" s="9"/>
      <c r="B251" s="9"/>
      <c r="C251" s="9"/>
      <c r="D251" s="23"/>
      <c r="E251" s="77"/>
    </row>
    <row r="252" spans="1:14" x14ac:dyDescent="0.35">
      <c r="B252" s="153" t="s">
        <v>17</v>
      </c>
    </row>
    <row r="253" spans="1:14" ht="15.5" x14ac:dyDescent="0.35">
      <c r="A253" s="229" t="s">
        <v>285</v>
      </c>
      <c r="B253" s="229"/>
      <c r="C253" s="229"/>
      <c r="D253" s="229"/>
      <c r="E253" s="229"/>
      <c r="F253" s="229"/>
      <c r="G253" s="229"/>
      <c r="H253" s="229"/>
      <c r="I253" s="229"/>
      <c r="J253" s="229"/>
      <c r="K253" s="229"/>
      <c r="L253" s="229"/>
      <c r="M253" s="229"/>
      <c r="N253" s="229"/>
    </row>
    <row r="254" spans="1:14" ht="15.5" x14ac:dyDescent="0.35">
      <c r="A254" s="229" t="s">
        <v>349</v>
      </c>
      <c r="B254" s="229"/>
      <c r="C254" s="229"/>
      <c r="D254" s="229"/>
      <c r="E254" s="229"/>
      <c r="F254" s="229"/>
      <c r="G254" s="229"/>
      <c r="H254" s="229"/>
      <c r="I254" s="229"/>
      <c r="J254" s="229"/>
      <c r="K254" s="229"/>
      <c r="L254" s="229"/>
      <c r="M254" s="229"/>
      <c r="N254" s="229"/>
    </row>
    <row r="255" spans="1:14" ht="15.5" x14ac:dyDescent="0.35">
      <c r="A255" s="229"/>
      <c r="B255" s="229"/>
      <c r="C255" s="229"/>
      <c r="D255" s="229"/>
      <c r="E255" s="229"/>
      <c r="F255" s="229"/>
      <c r="G255" s="229"/>
      <c r="H255" s="229"/>
      <c r="I255" s="229"/>
      <c r="J255" s="229"/>
      <c r="K255" s="229"/>
      <c r="L255" s="229"/>
      <c r="M255" s="229"/>
      <c r="N255" s="229"/>
    </row>
    <row r="256" spans="1:14" ht="93" x14ac:dyDescent="0.35">
      <c r="A256" s="237" t="s">
        <v>258</v>
      </c>
      <c r="B256" s="236" t="s">
        <v>257</v>
      </c>
      <c r="C256" s="236" t="s">
        <v>256</v>
      </c>
      <c r="D256" s="236" t="s">
        <v>255</v>
      </c>
      <c r="E256" s="236" t="s">
        <v>254</v>
      </c>
      <c r="F256" s="236" t="s">
        <v>253</v>
      </c>
      <c r="G256" s="236" t="s">
        <v>252</v>
      </c>
      <c r="H256" s="236" t="s">
        <v>251</v>
      </c>
      <c r="I256" s="236" t="s">
        <v>250</v>
      </c>
      <c r="J256" s="236" t="s">
        <v>249</v>
      </c>
      <c r="K256" s="236" t="s">
        <v>248</v>
      </c>
      <c r="L256" s="236" t="s">
        <v>247</v>
      </c>
      <c r="M256" s="236" t="s">
        <v>246</v>
      </c>
      <c r="N256" s="235" t="s">
        <v>245</v>
      </c>
    </row>
    <row r="257" spans="1:14" ht="15.5" x14ac:dyDescent="0.35">
      <c r="A257" s="234">
        <v>1</v>
      </c>
      <c r="B257" s="234" t="s">
        <v>205</v>
      </c>
      <c r="C257" s="234">
        <v>0</v>
      </c>
      <c r="D257" s="234">
        <v>0</v>
      </c>
      <c r="E257" s="234">
        <v>0</v>
      </c>
      <c r="F257" s="234">
        <v>0</v>
      </c>
      <c r="G257" s="234">
        <v>0</v>
      </c>
      <c r="H257" s="234">
        <v>0</v>
      </c>
      <c r="I257" s="234">
        <v>1200</v>
      </c>
      <c r="J257" s="234">
        <v>200</v>
      </c>
      <c r="K257" s="234">
        <v>1650</v>
      </c>
      <c r="L257" s="234">
        <v>1700</v>
      </c>
      <c r="M257" s="234">
        <v>5878</v>
      </c>
      <c r="N257" s="234">
        <v>767</v>
      </c>
    </row>
    <row r="258" spans="1:14" ht="15.5" x14ac:dyDescent="0.35">
      <c r="A258" s="234"/>
      <c r="B258" s="234"/>
      <c r="C258" s="234"/>
      <c r="D258" s="234"/>
      <c r="E258" s="234"/>
      <c r="F258" s="234"/>
      <c r="G258" s="234"/>
      <c r="H258" s="234"/>
      <c r="I258" s="234"/>
      <c r="J258" s="234"/>
      <c r="K258" s="234"/>
      <c r="L258" s="234"/>
      <c r="M258" s="234"/>
      <c r="N258" s="234"/>
    </row>
    <row r="259" spans="1:14" ht="15.5" x14ac:dyDescent="0.35">
      <c r="A259" s="229"/>
      <c r="B259" s="229"/>
      <c r="C259" s="229"/>
      <c r="D259" s="229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</row>
    <row r="260" spans="1:14" ht="15.5" x14ac:dyDescent="0.35">
      <c r="A260" s="229"/>
      <c r="B260" s="229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</row>
    <row r="261" spans="1:14" ht="15.5" x14ac:dyDescent="0.35">
      <c r="A261" s="293" t="s">
        <v>51</v>
      </c>
      <c r="B261" s="293"/>
      <c r="C261" s="293"/>
      <c r="D261" s="294">
        <f>I257+J257+K257+L257+M257+N257</f>
        <v>11395</v>
      </c>
      <c r="E261" s="294"/>
      <c r="F261" s="229"/>
      <c r="G261" s="229"/>
      <c r="H261" s="229"/>
      <c r="I261" s="229"/>
      <c r="J261" s="229"/>
      <c r="K261" s="229"/>
      <c r="L261" s="229"/>
      <c r="M261" s="229"/>
      <c r="N261" s="229"/>
    </row>
    <row r="262" spans="1:14" ht="15.5" x14ac:dyDescent="0.35">
      <c r="A262" s="361" t="s">
        <v>55</v>
      </c>
      <c r="B262" s="361"/>
      <c r="C262" s="361"/>
      <c r="D262" s="294" t="s">
        <v>206</v>
      </c>
      <c r="E262" s="294"/>
      <c r="F262" s="229"/>
      <c r="G262" s="229"/>
      <c r="H262" s="229"/>
      <c r="I262" s="229"/>
      <c r="J262" s="229"/>
      <c r="K262" s="229"/>
      <c r="L262" s="229"/>
      <c r="M262" s="229"/>
      <c r="N262" s="229"/>
    </row>
    <row r="263" spans="1:14" ht="15.5" x14ac:dyDescent="0.35">
      <c r="A263" s="293" t="s">
        <v>53</v>
      </c>
      <c r="B263" s="293"/>
      <c r="C263" s="293"/>
      <c r="D263" s="294"/>
      <c r="E263" s="294"/>
      <c r="F263" s="229"/>
      <c r="G263" s="229"/>
      <c r="H263" s="229"/>
      <c r="I263" s="229"/>
      <c r="J263" s="229"/>
      <c r="K263" s="229"/>
      <c r="L263" s="229"/>
      <c r="M263" s="229"/>
      <c r="N263" s="229"/>
    </row>
    <row r="264" spans="1:14" ht="15.5" x14ac:dyDescent="0.35">
      <c r="A264" s="293" t="s">
        <v>54</v>
      </c>
      <c r="B264" s="293"/>
      <c r="C264" s="293"/>
      <c r="D264" s="362">
        <v>43187</v>
      </c>
      <c r="E264" s="294"/>
      <c r="F264" s="229"/>
      <c r="G264" s="229"/>
      <c r="H264" s="229"/>
      <c r="I264" s="229"/>
      <c r="J264" s="229"/>
      <c r="K264" s="229"/>
      <c r="L264" s="229"/>
      <c r="M264" s="229"/>
      <c r="N264" s="229"/>
    </row>
    <row r="265" spans="1:14" ht="15.5" x14ac:dyDescent="0.35">
      <c r="A265" s="231"/>
      <c r="B265" s="231"/>
      <c r="C265" s="231"/>
      <c r="D265" s="26"/>
      <c r="E265" s="230"/>
      <c r="F265" s="229"/>
      <c r="G265" s="229"/>
      <c r="H265" s="229"/>
      <c r="I265" s="229"/>
      <c r="J265" s="229"/>
      <c r="K265" s="229"/>
      <c r="L265" s="229"/>
      <c r="M265" s="229"/>
      <c r="N265" s="229"/>
    </row>
    <row r="266" spans="1:14" x14ac:dyDescent="0.35">
      <c r="B266" s="153" t="s">
        <v>18</v>
      </c>
    </row>
    <row r="267" spans="1:14" x14ac:dyDescent="0.35">
      <c r="A267" t="s">
        <v>260</v>
      </c>
    </row>
    <row r="268" spans="1:14" x14ac:dyDescent="0.35">
      <c r="A268" t="s">
        <v>345</v>
      </c>
    </row>
    <row r="270" spans="1:14" ht="87" x14ac:dyDescent="0.35">
      <c r="A270" s="1" t="s">
        <v>258</v>
      </c>
      <c r="B270" s="2" t="s">
        <v>257</v>
      </c>
      <c r="C270" s="2" t="s">
        <v>256</v>
      </c>
      <c r="D270" s="2" t="s">
        <v>255</v>
      </c>
      <c r="E270" s="2" t="s">
        <v>254</v>
      </c>
      <c r="F270" s="2" t="s">
        <v>253</v>
      </c>
      <c r="G270" s="2" t="s">
        <v>252</v>
      </c>
      <c r="H270" s="2" t="s">
        <v>251</v>
      </c>
      <c r="I270" s="2" t="s">
        <v>250</v>
      </c>
      <c r="J270" s="2" t="s">
        <v>249</v>
      </c>
      <c r="K270" s="2" t="s">
        <v>248</v>
      </c>
      <c r="L270" s="2" t="s">
        <v>247</v>
      </c>
      <c r="M270" s="2" t="s">
        <v>246</v>
      </c>
      <c r="N270" s="143" t="s">
        <v>245</v>
      </c>
    </row>
    <row r="271" spans="1:14" x14ac:dyDescent="0.35">
      <c r="A271" s="141">
        <v>1</v>
      </c>
      <c r="B271" s="141" t="s">
        <v>202</v>
      </c>
      <c r="C271" s="141">
        <v>0</v>
      </c>
      <c r="D271" s="141">
        <v>0</v>
      </c>
      <c r="E271" s="141">
        <v>0</v>
      </c>
      <c r="F271" s="141">
        <v>0</v>
      </c>
      <c r="G271" s="141">
        <v>0</v>
      </c>
      <c r="H271" s="141">
        <v>0</v>
      </c>
      <c r="I271" s="141">
        <v>0</v>
      </c>
      <c r="J271" s="141">
        <v>0</v>
      </c>
      <c r="K271" s="141">
        <v>0</v>
      </c>
      <c r="L271" s="141">
        <v>0</v>
      </c>
      <c r="M271" s="141">
        <v>0</v>
      </c>
      <c r="N271" s="141">
        <v>0</v>
      </c>
    </row>
    <row r="272" spans="1:14" x14ac:dyDescent="0.3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</row>
    <row r="275" spans="1:14" x14ac:dyDescent="0.35">
      <c r="A275" s="276" t="s">
        <v>51</v>
      </c>
      <c r="B275" s="276"/>
      <c r="C275" s="276"/>
      <c r="D275" s="275">
        <v>0</v>
      </c>
      <c r="E275" s="275"/>
    </row>
    <row r="276" spans="1:14" x14ac:dyDescent="0.35">
      <c r="A276" s="274" t="s">
        <v>55</v>
      </c>
      <c r="B276" s="274"/>
      <c r="C276" s="274"/>
      <c r="D276" s="354" t="s">
        <v>219</v>
      </c>
      <c r="E276" s="355"/>
    </row>
    <row r="277" spans="1:14" x14ac:dyDescent="0.35">
      <c r="A277" s="276" t="s">
        <v>53</v>
      </c>
      <c r="B277" s="276"/>
      <c r="C277" s="276"/>
      <c r="D277" s="275"/>
      <c r="E277" s="275"/>
    </row>
    <row r="278" spans="1:14" x14ac:dyDescent="0.35">
      <c r="A278" s="276" t="s">
        <v>54</v>
      </c>
      <c r="B278" s="276"/>
      <c r="C278" s="276"/>
      <c r="D278" s="292">
        <v>43220</v>
      </c>
      <c r="E278" s="275"/>
    </row>
    <row r="279" spans="1:14" x14ac:dyDescent="0.35">
      <c r="A279" s="9"/>
      <c r="B279" s="9"/>
      <c r="C279" s="9"/>
      <c r="D279" s="23"/>
      <c r="E279" s="77"/>
    </row>
    <row r="280" spans="1:14" x14ac:dyDescent="0.35">
      <c r="B280" s="153" t="s">
        <v>19</v>
      </c>
    </row>
    <row r="281" spans="1:14" x14ac:dyDescent="0.35">
      <c r="A281" t="s">
        <v>260</v>
      </c>
    </row>
    <row r="282" spans="1:14" x14ac:dyDescent="0.35">
      <c r="A282" t="s">
        <v>265</v>
      </c>
      <c r="B282" t="s">
        <v>19</v>
      </c>
    </row>
    <row r="284" spans="1:14" ht="87" x14ac:dyDescent="0.35">
      <c r="A284" s="1" t="s">
        <v>258</v>
      </c>
      <c r="B284" s="2" t="s">
        <v>257</v>
      </c>
      <c r="C284" s="2" t="s">
        <v>256</v>
      </c>
      <c r="D284" s="2" t="s">
        <v>255</v>
      </c>
      <c r="E284" s="2" t="s">
        <v>254</v>
      </c>
      <c r="F284" s="2" t="s">
        <v>253</v>
      </c>
      <c r="G284" s="2" t="s">
        <v>252</v>
      </c>
      <c r="H284" s="2" t="s">
        <v>251</v>
      </c>
      <c r="I284" s="2" t="s">
        <v>250</v>
      </c>
      <c r="J284" s="2" t="s">
        <v>249</v>
      </c>
      <c r="K284" s="2" t="s">
        <v>248</v>
      </c>
      <c r="L284" s="2" t="s">
        <v>247</v>
      </c>
      <c r="M284" s="2" t="s">
        <v>246</v>
      </c>
      <c r="N284" s="143" t="s">
        <v>245</v>
      </c>
    </row>
    <row r="285" spans="1:14" x14ac:dyDescent="0.35">
      <c r="A285" s="75">
        <v>1</v>
      </c>
      <c r="B285" s="75" t="s">
        <v>19</v>
      </c>
      <c r="C285" s="75">
        <v>2544</v>
      </c>
      <c r="D285" s="75">
        <v>306</v>
      </c>
      <c r="E285" s="75">
        <v>860</v>
      </c>
      <c r="F285" s="75">
        <v>727</v>
      </c>
      <c r="G285" s="75">
        <v>210</v>
      </c>
      <c r="H285" s="75">
        <v>290</v>
      </c>
      <c r="I285" s="75">
        <v>180</v>
      </c>
      <c r="J285" s="75">
        <v>1040</v>
      </c>
      <c r="K285" s="75">
        <v>730</v>
      </c>
      <c r="L285" s="75">
        <v>120</v>
      </c>
      <c r="M285" s="75">
        <v>180</v>
      </c>
      <c r="N285" s="75">
        <v>560</v>
      </c>
    </row>
    <row r="286" spans="1:14" x14ac:dyDescent="0.3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</row>
    <row r="289" spans="1:14" x14ac:dyDescent="0.35">
      <c r="A289" s="276" t="s">
        <v>51</v>
      </c>
      <c r="B289" s="276"/>
      <c r="C289" s="276"/>
      <c r="D289" s="275">
        <v>7747</v>
      </c>
      <c r="E289" s="275"/>
    </row>
    <row r="290" spans="1:14" x14ac:dyDescent="0.35">
      <c r="A290" s="274" t="s">
        <v>55</v>
      </c>
      <c r="B290" s="274"/>
      <c r="C290" s="274"/>
      <c r="D290" s="275" t="s">
        <v>104</v>
      </c>
      <c r="E290" s="275"/>
    </row>
    <row r="291" spans="1:14" x14ac:dyDescent="0.35">
      <c r="A291" s="276" t="s">
        <v>53</v>
      </c>
      <c r="B291" s="276"/>
      <c r="C291" s="276"/>
      <c r="D291" s="275"/>
      <c r="E291" s="275"/>
    </row>
    <row r="292" spans="1:14" x14ac:dyDescent="0.35">
      <c r="A292" s="276" t="s">
        <v>54</v>
      </c>
      <c r="B292" s="276"/>
      <c r="C292" s="276"/>
      <c r="D292" s="292">
        <v>43185</v>
      </c>
      <c r="E292" s="275"/>
    </row>
    <row r="293" spans="1:14" x14ac:dyDescent="0.35">
      <c r="A293" s="9"/>
      <c r="B293" s="9"/>
      <c r="C293" s="9"/>
      <c r="D293" s="23"/>
      <c r="E293" s="77"/>
    </row>
    <row r="294" spans="1:14" x14ac:dyDescent="0.35">
      <c r="B294" s="153" t="s">
        <v>20</v>
      </c>
    </row>
    <row r="295" spans="1:14" x14ac:dyDescent="0.35">
      <c r="A295" t="s">
        <v>260</v>
      </c>
    </row>
    <row r="296" spans="1:14" x14ac:dyDescent="0.35">
      <c r="A296" t="s">
        <v>348</v>
      </c>
    </row>
    <row r="297" spans="1:14" x14ac:dyDescent="0.35">
      <c r="A297" t="s">
        <v>347</v>
      </c>
    </row>
    <row r="299" spans="1:14" ht="87" x14ac:dyDescent="0.35">
      <c r="A299" s="1" t="s">
        <v>258</v>
      </c>
      <c r="B299" s="2" t="s">
        <v>257</v>
      </c>
      <c r="C299" s="2" t="s">
        <v>256</v>
      </c>
      <c r="D299" s="2" t="s">
        <v>255</v>
      </c>
      <c r="E299" s="2" t="s">
        <v>254</v>
      </c>
      <c r="F299" s="2" t="s">
        <v>253</v>
      </c>
      <c r="G299" s="2" t="s">
        <v>252</v>
      </c>
      <c r="H299" s="2" t="s">
        <v>251</v>
      </c>
      <c r="I299" s="2" t="s">
        <v>250</v>
      </c>
      <c r="J299" s="2" t="s">
        <v>249</v>
      </c>
      <c r="K299" s="2" t="s">
        <v>248</v>
      </c>
      <c r="L299" s="2" t="s">
        <v>247</v>
      </c>
      <c r="M299" s="2" t="s">
        <v>246</v>
      </c>
      <c r="N299" s="143" t="s">
        <v>245</v>
      </c>
    </row>
    <row r="300" spans="1:14" x14ac:dyDescent="0.35">
      <c r="A300" s="141"/>
      <c r="B300" s="141" t="s">
        <v>346</v>
      </c>
      <c r="C300" s="141"/>
      <c r="D300" s="141"/>
      <c r="E300" s="141"/>
      <c r="F300" s="141"/>
      <c r="G300" s="141"/>
      <c r="H300" s="141">
        <v>630</v>
      </c>
      <c r="I300" s="141">
        <v>200</v>
      </c>
      <c r="J300" s="141">
        <v>200</v>
      </c>
      <c r="K300" s="141">
        <v>200</v>
      </c>
      <c r="L300" s="141">
        <v>200</v>
      </c>
      <c r="M300" s="141">
        <v>200</v>
      </c>
      <c r="N300" s="141">
        <v>200</v>
      </c>
    </row>
    <row r="301" spans="1:14" x14ac:dyDescent="0.35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</row>
    <row r="304" spans="1:14" x14ac:dyDescent="0.35">
      <c r="A304" s="276" t="s">
        <v>51</v>
      </c>
      <c r="B304" s="276"/>
      <c r="C304" s="276"/>
      <c r="D304" s="275">
        <v>1830</v>
      </c>
      <c r="E304" s="275"/>
    </row>
    <row r="305" spans="1:14" x14ac:dyDescent="0.35">
      <c r="A305" s="274" t="s">
        <v>55</v>
      </c>
      <c r="B305" s="274"/>
      <c r="C305" s="274"/>
      <c r="D305" s="275" t="s">
        <v>106</v>
      </c>
      <c r="E305" s="275"/>
    </row>
    <row r="306" spans="1:14" x14ac:dyDescent="0.35">
      <c r="A306" s="276" t="s">
        <v>53</v>
      </c>
      <c r="B306" s="276"/>
      <c r="C306" s="276"/>
      <c r="D306" s="275"/>
      <c r="E306" s="275"/>
    </row>
    <row r="307" spans="1:14" x14ac:dyDescent="0.35">
      <c r="A307" s="276" t="s">
        <v>54</v>
      </c>
      <c r="B307" s="276"/>
      <c r="C307" s="276"/>
      <c r="D307" s="275" t="s">
        <v>83</v>
      </c>
      <c r="E307" s="275"/>
    </row>
    <row r="308" spans="1:14" x14ac:dyDescent="0.35">
      <c r="A308" s="9"/>
      <c r="B308" s="9"/>
      <c r="C308" s="9"/>
      <c r="D308" s="77"/>
      <c r="E308" s="77"/>
    </row>
    <row r="309" spans="1:14" x14ac:dyDescent="0.35">
      <c r="B309" s="153" t="s">
        <v>21</v>
      </c>
    </row>
    <row r="310" spans="1:14" x14ac:dyDescent="0.35">
      <c r="A310" t="s">
        <v>260</v>
      </c>
    </row>
    <row r="311" spans="1:14" x14ac:dyDescent="0.35">
      <c r="A311" t="s">
        <v>345</v>
      </c>
      <c r="B311" t="s">
        <v>344</v>
      </c>
    </row>
    <row r="313" spans="1:14" ht="87" x14ac:dyDescent="0.35">
      <c r="A313" s="226" t="s">
        <v>258</v>
      </c>
      <c r="B313" s="225" t="s">
        <v>257</v>
      </c>
      <c r="C313" s="225" t="s">
        <v>256</v>
      </c>
      <c r="D313" s="225" t="s">
        <v>255</v>
      </c>
      <c r="E313" s="225" t="s">
        <v>254</v>
      </c>
      <c r="F313" s="225" t="s">
        <v>253</v>
      </c>
      <c r="G313" s="225" t="s">
        <v>252</v>
      </c>
      <c r="H313" s="225" t="s">
        <v>251</v>
      </c>
      <c r="I313" s="225" t="s">
        <v>250</v>
      </c>
      <c r="J313" s="225" t="s">
        <v>249</v>
      </c>
      <c r="K313" s="225" t="s">
        <v>248</v>
      </c>
      <c r="L313" s="225" t="s">
        <v>247</v>
      </c>
      <c r="M313" s="225" t="s">
        <v>246</v>
      </c>
      <c r="N313" s="224" t="s">
        <v>245</v>
      </c>
    </row>
    <row r="314" spans="1:14" x14ac:dyDescent="0.35">
      <c r="A314" s="141">
        <v>1</v>
      </c>
      <c r="B314" s="223" t="s">
        <v>21</v>
      </c>
      <c r="C314" s="76">
        <v>0</v>
      </c>
      <c r="D314" s="76">
        <v>1330</v>
      </c>
      <c r="E314" s="76">
        <v>900</v>
      </c>
      <c r="F314" s="76">
        <v>0</v>
      </c>
      <c r="G314" s="76">
        <v>0</v>
      </c>
      <c r="H314" s="76">
        <v>900</v>
      </c>
      <c r="I314" s="76">
        <v>0</v>
      </c>
      <c r="J314" s="76">
        <v>0</v>
      </c>
      <c r="K314" s="76">
        <v>900</v>
      </c>
      <c r="L314" s="76">
        <v>0</v>
      </c>
      <c r="M314" s="76">
        <v>1900</v>
      </c>
      <c r="N314" s="76">
        <v>0</v>
      </c>
    </row>
    <row r="317" spans="1:14" x14ac:dyDescent="0.35">
      <c r="A317" s="276" t="s">
        <v>51</v>
      </c>
      <c r="B317" s="276"/>
      <c r="C317" s="276"/>
      <c r="D317" s="275">
        <v>5930</v>
      </c>
      <c r="E317" s="275"/>
    </row>
    <row r="318" spans="1:14" x14ac:dyDescent="0.35">
      <c r="A318" s="274" t="s">
        <v>55</v>
      </c>
      <c r="B318" s="274"/>
      <c r="C318" s="274"/>
      <c r="D318" s="275" t="s">
        <v>109</v>
      </c>
      <c r="E318" s="275"/>
    </row>
    <row r="319" spans="1:14" x14ac:dyDescent="0.35">
      <c r="A319" s="276" t="s">
        <v>53</v>
      </c>
      <c r="B319" s="276"/>
      <c r="C319" s="276"/>
      <c r="D319" s="275"/>
      <c r="E319" s="275"/>
    </row>
    <row r="320" spans="1:14" x14ac:dyDescent="0.35">
      <c r="A320" s="276" t="s">
        <v>54</v>
      </c>
      <c r="B320" s="276"/>
      <c r="C320" s="276"/>
      <c r="D320" s="275" t="s">
        <v>110</v>
      </c>
      <c r="E320" s="275"/>
    </row>
    <row r="321" spans="1:14" x14ac:dyDescent="0.35">
      <c r="A321" s="9"/>
      <c r="B321" s="9"/>
      <c r="C321" s="9"/>
      <c r="D321" s="77"/>
      <c r="E321" s="77"/>
    </row>
    <row r="322" spans="1:14" x14ac:dyDescent="0.35">
      <c r="B322" s="153" t="s">
        <v>22</v>
      </c>
    </row>
    <row r="323" spans="1:14" x14ac:dyDescent="0.35">
      <c r="A323" t="s">
        <v>260</v>
      </c>
    </row>
    <row r="324" spans="1:14" x14ac:dyDescent="0.35">
      <c r="A324" t="s">
        <v>265</v>
      </c>
    </row>
    <row r="326" spans="1:14" ht="15" thickBot="1" x14ac:dyDescent="0.4">
      <c r="C326" s="282" t="s">
        <v>343</v>
      </c>
      <c r="D326" s="283"/>
      <c r="E326" s="283"/>
      <c r="F326" s="283"/>
      <c r="G326" s="283"/>
      <c r="H326" s="283"/>
      <c r="I326" s="283"/>
      <c r="J326" s="283"/>
      <c r="K326" s="283"/>
      <c r="L326" s="283"/>
      <c r="M326" s="283"/>
      <c r="N326" s="283"/>
    </row>
    <row r="327" spans="1:14" ht="29" x14ac:dyDescent="0.35">
      <c r="A327" s="221" t="s">
        <v>258</v>
      </c>
      <c r="B327" s="220" t="s">
        <v>257</v>
      </c>
      <c r="C327" s="219" t="s">
        <v>342</v>
      </c>
      <c r="D327" s="219" t="s">
        <v>341</v>
      </c>
      <c r="E327" s="219" t="s">
        <v>340</v>
      </c>
      <c r="F327" s="219" t="s">
        <v>339</v>
      </c>
      <c r="G327" s="219" t="s">
        <v>338</v>
      </c>
      <c r="H327" s="219" t="s">
        <v>337</v>
      </c>
      <c r="I327" s="219" t="s">
        <v>336</v>
      </c>
      <c r="J327" s="219" t="s">
        <v>335</v>
      </c>
      <c r="K327" s="219" t="s">
        <v>334</v>
      </c>
      <c r="L327" s="219" t="s">
        <v>333</v>
      </c>
      <c r="M327" s="219" t="s">
        <v>332</v>
      </c>
      <c r="N327" s="218" t="s">
        <v>331</v>
      </c>
    </row>
    <row r="328" spans="1:14" ht="15" thickBot="1" x14ac:dyDescent="0.4">
      <c r="A328" s="217">
        <v>1</v>
      </c>
      <c r="B328" s="216" t="s">
        <v>22</v>
      </c>
      <c r="C328" s="216">
        <v>0</v>
      </c>
      <c r="D328" s="216">
        <v>0</v>
      </c>
      <c r="E328" s="216">
        <v>0</v>
      </c>
      <c r="F328" s="216">
        <v>0</v>
      </c>
      <c r="G328" s="216">
        <v>0</v>
      </c>
      <c r="H328" s="216">
        <v>0</v>
      </c>
      <c r="I328" s="216">
        <v>0</v>
      </c>
      <c r="J328" s="216">
        <v>0</v>
      </c>
      <c r="K328" s="216">
        <v>0</v>
      </c>
      <c r="L328" s="216">
        <v>0</v>
      </c>
      <c r="M328" s="216">
        <v>0</v>
      </c>
      <c r="N328" s="215">
        <v>0</v>
      </c>
    </row>
    <row r="329" spans="1:14" x14ac:dyDescent="0.35">
      <c r="A329" s="214"/>
      <c r="B329" s="214"/>
      <c r="C329" s="214"/>
      <c r="D329" s="214"/>
      <c r="E329" s="214"/>
      <c r="F329" s="214"/>
      <c r="G329" s="214"/>
      <c r="H329" s="214"/>
      <c r="I329" s="214"/>
      <c r="J329" s="214"/>
      <c r="K329" s="214"/>
      <c r="L329" s="214"/>
      <c r="M329" s="214"/>
      <c r="N329" s="214"/>
    </row>
    <row r="331" spans="1:14" ht="15" thickBot="1" x14ac:dyDescent="0.4"/>
    <row r="332" spans="1:14" x14ac:dyDescent="0.35">
      <c r="A332" s="284" t="s">
        <v>51</v>
      </c>
      <c r="B332" s="285"/>
      <c r="C332" s="285"/>
      <c r="D332" s="286">
        <v>0</v>
      </c>
      <c r="E332" s="286"/>
      <c r="F332" s="287"/>
    </row>
    <row r="333" spans="1:14" x14ac:dyDescent="0.35">
      <c r="A333" s="288" t="s">
        <v>55</v>
      </c>
      <c r="B333" s="274"/>
      <c r="C333" s="274"/>
      <c r="D333" s="10" t="s">
        <v>114</v>
      </c>
      <c r="E333" s="10"/>
      <c r="F333" s="213"/>
    </row>
    <row r="334" spans="1:14" x14ac:dyDescent="0.35">
      <c r="A334" s="289" t="s">
        <v>53</v>
      </c>
      <c r="B334" s="276"/>
      <c r="C334" s="276"/>
      <c r="D334" s="275"/>
      <c r="E334" s="275"/>
      <c r="F334" s="279"/>
    </row>
    <row r="335" spans="1:14" ht="15" thickBot="1" x14ac:dyDescent="0.4">
      <c r="A335" s="280" t="s">
        <v>54</v>
      </c>
      <c r="B335" s="281"/>
      <c r="C335" s="281"/>
      <c r="D335" s="212" t="s">
        <v>115</v>
      </c>
      <c r="E335" s="212"/>
      <c r="F335" s="211"/>
    </row>
    <row r="336" spans="1:14" x14ac:dyDescent="0.35">
      <c r="A336" s="9"/>
      <c r="B336" s="9"/>
      <c r="C336" s="9"/>
      <c r="D336" s="210"/>
      <c r="E336" s="210"/>
      <c r="F336" s="210"/>
    </row>
    <row r="337" spans="1:14" x14ac:dyDescent="0.35">
      <c r="B337" s="153" t="s">
        <v>23</v>
      </c>
    </row>
    <row r="338" spans="1:14" x14ac:dyDescent="0.35">
      <c r="A338" t="s">
        <v>260</v>
      </c>
    </row>
    <row r="339" spans="1:14" x14ac:dyDescent="0.35">
      <c r="A339" t="s">
        <v>330</v>
      </c>
    </row>
    <row r="341" spans="1:14" ht="87" x14ac:dyDescent="0.35">
      <c r="A341" s="1" t="s">
        <v>258</v>
      </c>
      <c r="B341" s="2" t="s">
        <v>257</v>
      </c>
      <c r="C341" s="2" t="s">
        <v>256</v>
      </c>
      <c r="D341" s="2" t="s">
        <v>255</v>
      </c>
      <c r="E341" s="2" t="s">
        <v>254</v>
      </c>
      <c r="F341" s="2" t="s">
        <v>253</v>
      </c>
      <c r="G341" s="2" t="s">
        <v>252</v>
      </c>
      <c r="H341" s="2" t="s">
        <v>251</v>
      </c>
      <c r="I341" s="2" t="s">
        <v>250</v>
      </c>
      <c r="J341" s="2" t="s">
        <v>249</v>
      </c>
      <c r="K341" s="2" t="s">
        <v>248</v>
      </c>
      <c r="L341" s="2" t="s">
        <v>247</v>
      </c>
      <c r="M341" s="2" t="s">
        <v>246</v>
      </c>
      <c r="N341" s="143" t="s">
        <v>245</v>
      </c>
    </row>
    <row r="342" spans="1:14" x14ac:dyDescent="0.35">
      <c r="A342" s="141">
        <v>1</v>
      </c>
      <c r="B342" s="141" t="s">
        <v>23</v>
      </c>
      <c r="C342" s="141">
        <v>0</v>
      </c>
      <c r="D342" s="141">
        <v>0</v>
      </c>
      <c r="E342" s="141">
        <v>0</v>
      </c>
      <c r="F342" s="141">
        <v>0</v>
      </c>
      <c r="G342" s="141">
        <v>0</v>
      </c>
      <c r="H342" s="141">
        <v>0</v>
      </c>
      <c r="I342" s="141">
        <v>0</v>
      </c>
      <c r="J342" s="141">
        <v>0</v>
      </c>
      <c r="K342" s="141">
        <v>0</v>
      </c>
      <c r="L342" s="141">
        <v>0</v>
      </c>
      <c r="M342" s="141">
        <v>0</v>
      </c>
      <c r="N342" s="141">
        <v>0</v>
      </c>
    </row>
    <row r="343" spans="1:14" x14ac:dyDescent="0.35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</row>
    <row r="346" spans="1:14" x14ac:dyDescent="0.35">
      <c r="A346" s="276" t="s">
        <v>51</v>
      </c>
      <c r="B346" s="276"/>
      <c r="C346" s="276"/>
      <c r="D346" s="275">
        <v>0</v>
      </c>
      <c r="E346" s="275"/>
    </row>
    <row r="347" spans="1:14" x14ac:dyDescent="0.35">
      <c r="A347" s="274" t="s">
        <v>55</v>
      </c>
      <c r="B347" s="274"/>
      <c r="C347" s="274"/>
      <c r="D347" s="275" t="s">
        <v>118</v>
      </c>
      <c r="E347" s="275"/>
    </row>
    <row r="348" spans="1:14" x14ac:dyDescent="0.35">
      <c r="A348" s="276" t="s">
        <v>53</v>
      </c>
      <c r="B348" s="276"/>
      <c r="C348" s="276"/>
      <c r="D348" s="275"/>
      <c r="E348" s="275"/>
    </row>
    <row r="349" spans="1:14" x14ac:dyDescent="0.35">
      <c r="A349" s="276" t="s">
        <v>54</v>
      </c>
      <c r="B349" s="276"/>
      <c r="C349" s="276"/>
      <c r="D349" s="275" t="s">
        <v>85</v>
      </c>
      <c r="E349" s="275"/>
    </row>
    <row r="350" spans="1:14" x14ac:dyDescent="0.35">
      <c r="A350" s="9"/>
      <c r="B350" s="9"/>
      <c r="C350" s="9"/>
      <c r="D350" s="77"/>
      <c r="E350" s="77"/>
    </row>
    <row r="351" spans="1:14" x14ac:dyDescent="0.35">
      <c r="B351" s="153" t="s">
        <v>24</v>
      </c>
    </row>
    <row r="352" spans="1:14" x14ac:dyDescent="0.35">
      <c r="A352" t="s">
        <v>260</v>
      </c>
    </row>
    <row r="353" spans="1:14" x14ac:dyDescent="0.35">
      <c r="A353" t="s">
        <v>284</v>
      </c>
    </row>
    <row r="355" spans="1:14" ht="87" x14ac:dyDescent="0.35">
      <c r="A355" s="1" t="s">
        <v>258</v>
      </c>
      <c r="B355" s="2" t="s">
        <v>257</v>
      </c>
      <c r="C355" s="2" t="s">
        <v>256</v>
      </c>
      <c r="D355" s="2" t="s">
        <v>255</v>
      </c>
      <c r="E355" s="2" t="s">
        <v>254</v>
      </c>
      <c r="F355" s="2" t="s">
        <v>253</v>
      </c>
      <c r="G355" s="2" t="s">
        <v>252</v>
      </c>
      <c r="H355" s="2" t="s">
        <v>251</v>
      </c>
      <c r="I355" s="2" t="s">
        <v>250</v>
      </c>
      <c r="J355" s="2" t="s">
        <v>249</v>
      </c>
      <c r="K355" s="2" t="s">
        <v>248</v>
      </c>
      <c r="L355" s="2" t="s">
        <v>247</v>
      </c>
      <c r="M355" s="2" t="s">
        <v>246</v>
      </c>
      <c r="N355" s="143" t="s">
        <v>245</v>
      </c>
    </row>
    <row r="356" spans="1:14" x14ac:dyDescent="0.35">
      <c r="A356" s="141">
        <v>1</v>
      </c>
      <c r="B356" s="141" t="s">
        <v>24</v>
      </c>
      <c r="C356" s="141">
        <v>0</v>
      </c>
      <c r="D356" s="141">
        <v>0</v>
      </c>
      <c r="E356" s="141">
        <v>0</v>
      </c>
      <c r="F356" s="141">
        <v>0</v>
      </c>
      <c r="G356" s="141">
        <v>0</v>
      </c>
      <c r="H356" s="141">
        <v>0</v>
      </c>
      <c r="I356" s="141">
        <v>0</v>
      </c>
      <c r="J356" s="141">
        <v>0</v>
      </c>
      <c r="K356" s="141">
        <v>0</v>
      </c>
      <c r="L356" s="141">
        <v>0</v>
      </c>
      <c r="M356" s="141">
        <v>0</v>
      </c>
      <c r="N356" s="141">
        <v>0</v>
      </c>
    </row>
    <row r="357" spans="1:14" x14ac:dyDescent="0.35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</row>
    <row r="359" spans="1:14" ht="15" customHeight="1" x14ac:dyDescent="0.35"/>
    <row r="360" spans="1:14" x14ac:dyDescent="0.35">
      <c r="A360" s="276" t="s">
        <v>51</v>
      </c>
      <c r="B360" s="276"/>
      <c r="C360" s="276"/>
      <c r="D360" s="275">
        <v>0</v>
      </c>
      <c r="E360" s="275"/>
    </row>
    <row r="361" spans="1:14" x14ac:dyDescent="0.35">
      <c r="A361" s="274" t="s">
        <v>55</v>
      </c>
      <c r="B361" s="274"/>
      <c r="C361" s="274"/>
      <c r="D361" s="275"/>
      <c r="E361" s="275"/>
    </row>
    <row r="362" spans="1:14" x14ac:dyDescent="0.35">
      <c r="A362" s="276" t="s">
        <v>53</v>
      </c>
      <c r="B362" s="276"/>
      <c r="C362" s="276"/>
      <c r="D362" s="275"/>
      <c r="E362" s="275"/>
    </row>
    <row r="363" spans="1:14" x14ac:dyDescent="0.35">
      <c r="A363" s="276" t="s">
        <v>54</v>
      </c>
      <c r="B363" s="276"/>
      <c r="C363" s="276"/>
      <c r="D363" s="275"/>
      <c r="E363" s="275"/>
    </row>
    <row r="364" spans="1:14" x14ac:dyDescent="0.35">
      <c r="B364" s="153"/>
    </row>
    <row r="365" spans="1:14" x14ac:dyDescent="0.35">
      <c r="B365" s="153" t="s">
        <v>25</v>
      </c>
    </row>
    <row r="366" spans="1:14" x14ac:dyDescent="0.35">
      <c r="A366" t="s">
        <v>260</v>
      </c>
    </row>
    <row r="367" spans="1:14" x14ac:dyDescent="0.35">
      <c r="A367" t="s">
        <v>265</v>
      </c>
      <c r="B367" t="s">
        <v>329</v>
      </c>
    </row>
    <row r="369" spans="1:14" ht="87" x14ac:dyDescent="0.35">
      <c r="A369" s="1" t="s">
        <v>258</v>
      </c>
      <c r="B369" s="2" t="s">
        <v>257</v>
      </c>
      <c r="C369" s="2" t="s">
        <v>256</v>
      </c>
      <c r="D369" s="2" t="s">
        <v>255</v>
      </c>
      <c r="E369" s="2" t="s">
        <v>254</v>
      </c>
      <c r="F369" s="2" t="s">
        <v>253</v>
      </c>
      <c r="G369" s="2" t="s">
        <v>252</v>
      </c>
      <c r="H369" s="2" t="s">
        <v>251</v>
      </c>
      <c r="I369" s="2" t="s">
        <v>250</v>
      </c>
      <c r="J369" s="2" t="s">
        <v>249</v>
      </c>
      <c r="K369" s="2" t="s">
        <v>248</v>
      </c>
      <c r="L369" s="2" t="s">
        <v>247</v>
      </c>
      <c r="M369" s="2" t="s">
        <v>246</v>
      </c>
      <c r="N369" s="143" t="s">
        <v>245</v>
      </c>
    </row>
    <row r="370" spans="1:14" x14ac:dyDescent="0.35">
      <c r="A370" s="141">
        <v>1</v>
      </c>
      <c r="B370" s="141" t="s">
        <v>121</v>
      </c>
      <c r="C370" s="141">
        <v>0</v>
      </c>
      <c r="D370" s="141">
        <v>775</v>
      </c>
      <c r="E370" s="141">
        <v>500</v>
      </c>
      <c r="F370" s="141">
        <v>875</v>
      </c>
      <c r="G370" s="141">
        <v>750</v>
      </c>
      <c r="H370" s="141">
        <v>550</v>
      </c>
      <c r="I370" s="141">
        <v>100</v>
      </c>
      <c r="J370" s="141">
        <v>100</v>
      </c>
      <c r="K370" s="141">
        <v>100</v>
      </c>
      <c r="L370" s="141">
        <v>400</v>
      </c>
      <c r="M370" s="141">
        <v>0</v>
      </c>
      <c r="N370" s="141">
        <v>350</v>
      </c>
    </row>
    <row r="371" spans="1:14" x14ac:dyDescent="0.35">
      <c r="A371" s="141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</row>
    <row r="374" spans="1:14" x14ac:dyDescent="0.35">
      <c r="A374" s="276" t="s">
        <v>51</v>
      </c>
      <c r="B374" s="276"/>
      <c r="C374" s="276"/>
      <c r="D374" s="275" t="s">
        <v>328</v>
      </c>
      <c r="E374" s="275"/>
    </row>
    <row r="375" spans="1:14" x14ac:dyDescent="0.35">
      <c r="A375" s="274" t="s">
        <v>55</v>
      </c>
      <c r="B375" s="274"/>
      <c r="C375" s="274"/>
      <c r="D375" s="278" t="s">
        <v>122</v>
      </c>
      <c r="E375" s="278"/>
    </row>
    <row r="376" spans="1:14" x14ac:dyDescent="0.35">
      <c r="A376" s="276" t="s">
        <v>53</v>
      </c>
      <c r="B376" s="276"/>
      <c r="C376" s="276"/>
      <c r="D376" s="275"/>
      <c r="E376" s="275"/>
    </row>
    <row r="377" spans="1:14" x14ac:dyDescent="0.35">
      <c r="A377" s="276" t="s">
        <v>54</v>
      </c>
      <c r="B377" s="276"/>
      <c r="C377" s="276"/>
      <c r="D377" s="292">
        <v>43186</v>
      </c>
      <c r="E377" s="275"/>
    </row>
    <row r="378" spans="1:14" x14ac:dyDescent="0.35">
      <c r="A378" s="9"/>
      <c r="B378" s="9"/>
      <c r="C378" s="9"/>
      <c r="D378" s="77"/>
      <c r="E378" s="77"/>
    </row>
    <row r="379" spans="1:14" x14ac:dyDescent="0.35">
      <c r="B379" s="153" t="s">
        <v>26</v>
      </c>
    </row>
    <row r="380" spans="1:14" x14ac:dyDescent="0.35">
      <c r="A380" t="s">
        <v>260</v>
      </c>
      <c r="D380" t="s">
        <v>26</v>
      </c>
    </row>
    <row r="381" spans="1:14" x14ac:dyDescent="0.35">
      <c r="A381" t="s">
        <v>265</v>
      </c>
      <c r="B381" t="s">
        <v>125</v>
      </c>
    </row>
    <row r="383" spans="1:14" ht="87" x14ac:dyDescent="0.35">
      <c r="A383" s="1" t="s">
        <v>258</v>
      </c>
      <c r="B383" s="2" t="s">
        <v>257</v>
      </c>
      <c r="C383" s="2" t="s">
        <v>256</v>
      </c>
      <c r="D383" s="2" t="s">
        <v>255</v>
      </c>
      <c r="E383" s="2" t="s">
        <v>254</v>
      </c>
      <c r="F383" s="2" t="s">
        <v>253</v>
      </c>
      <c r="G383" s="2" t="s">
        <v>252</v>
      </c>
      <c r="H383" s="2" t="s">
        <v>251</v>
      </c>
      <c r="I383" s="2" t="s">
        <v>250</v>
      </c>
      <c r="J383" s="2" t="s">
        <v>249</v>
      </c>
      <c r="K383" s="2" t="s">
        <v>248</v>
      </c>
      <c r="L383" s="2" t="s">
        <v>247</v>
      </c>
      <c r="M383" s="2" t="s">
        <v>246</v>
      </c>
      <c r="N383" s="143" t="s">
        <v>245</v>
      </c>
    </row>
    <row r="384" spans="1:14" x14ac:dyDescent="0.35">
      <c r="A384" s="141"/>
      <c r="B384" s="141" t="s">
        <v>26</v>
      </c>
      <c r="C384" s="141">
        <v>0</v>
      </c>
      <c r="D384" s="141">
        <v>0</v>
      </c>
      <c r="E384" s="141">
        <v>0</v>
      </c>
      <c r="F384" s="141">
        <v>0</v>
      </c>
      <c r="G384" s="141">
        <v>0</v>
      </c>
      <c r="H384" s="141">
        <v>0</v>
      </c>
      <c r="I384" s="141">
        <v>0</v>
      </c>
      <c r="J384" s="141">
        <v>0</v>
      </c>
      <c r="K384" s="141">
        <v>0</v>
      </c>
      <c r="L384" s="141">
        <v>0</v>
      </c>
      <c r="M384" s="141">
        <v>0</v>
      </c>
      <c r="N384" s="141">
        <v>0</v>
      </c>
    </row>
    <row r="385" spans="1:14" x14ac:dyDescent="0.35">
      <c r="A385" s="141"/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</row>
    <row r="388" spans="1:14" x14ac:dyDescent="0.35">
      <c r="A388" s="276" t="s">
        <v>51</v>
      </c>
      <c r="B388" s="276"/>
      <c r="C388" s="276"/>
      <c r="D388" s="275"/>
      <c r="E388" s="275"/>
    </row>
    <row r="389" spans="1:14" x14ac:dyDescent="0.35">
      <c r="A389" s="274" t="s">
        <v>55</v>
      </c>
      <c r="B389" s="274"/>
      <c r="C389" s="274"/>
      <c r="D389" s="275" t="s">
        <v>126</v>
      </c>
      <c r="E389" s="275"/>
    </row>
    <row r="390" spans="1:14" x14ac:dyDescent="0.35">
      <c r="A390" s="276" t="s">
        <v>53</v>
      </c>
      <c r="B390" s="276"/>
      <c r="C390" s="276"/>
      <c r="D390" s="275"/>
      <c r="E390" s="275"/>
    </row>
    <row r="391" spans="1:14" x14ac:dyDescent="0.35">
      <c r="A391" s="276" t="s">
        <v>54</v>
      </c>
      <c r="B391" s="276"/>
      <c r="C391" s="276"/>
      <c r="D391" s="275"/>
      <c r="E391" s="275"/>
    </row>
    <row r="392" spans="1:14" x14ac:dyDescent="0.35">
      <c r="A392" s="9"/>
      <c r="B392" s="9"/>
      <c r="C392" s="9"/>
      <c r="D392" s="77"/>
      <c r="E392" s="77"/>
    </row>
    <row r="393" spans="1:14" x14ac:dyDescent="0.35">
      <c r="B393" s="153" t="s">
        <v>27</v>
      </c>
    </row>
    <row r="394" spans="1:14" x14ac:dyDescent="0.35">
      <c r="A394" t="s">
        <v>327</v>
      </c>
    </row>
    <row r="395" spans="1:14" x14ac:dyDescent="0.35">
      <c r="A395" t="s">
        <v>128</v>
      </c>
    </row>
    <row r="397" spans="1:14" ht="87" x14ac:dyDescent="0.35">
      <c r="A397" s="2" t="s">
        <v>258</v>
      </c>
      <c r="B397" s="2" t="s">
        <v>326</v>
      </c>
      <c r="C397" s="2" t="s">
        <v>256</v>
      </c>
      <c r="D397" s="2" t="s">
        <v>255</v>
      </c>
      <c r="E397" s="2" t="s">
        <v>254</v>
      </c>
      <c r="F397" s="2" t="s">
        <v>253</v>
      </c>
      <c r="G397" s="2" t="s">
        <v>252</v>
      </c>
      <c r="H397" s="2" t="s">
        <v>251</v>
      </c>
      <c r="I397" s="2" t="s">
        <v>250</v>
      </c>
      <c r="J397" s="2" t="s">
        <v>249</v>
      </c>
      <c r="K397" s="2" t="s">
        <v>248</v>
      </c>
      <c r="L397" s="2" t="s">
        <v>247</v>
      </c>
      <c r="M397" s="2" t="s">
        <v>246</v>
      </c>
      <c r="N397" s="143" t="s">
        <v>245</v>
      </c>
    </row>
    <row r="398" spans="1:14" x14ac:dyDescent="0.35">
      <c r="A398" s="76">
        <v>1</v>
      </c>
      <c r="B398" s="141" t="s">
        <v>129</v>
      </c>
      <c r="C398" s="209">
        <v>26400</v>
      </c>
      <c r="D398" s="209">
        <v>600</v>
      </c>
      <c r="E398" s="209">
        <v>1000</v>
      </c>
      <c r="F398" s="209">
        <v>0</v>
      </c>
      <c r="G398" s="209">
        <v>0</v>
      </c>
      <c r="H398" s="209">
        <v>0</v>
      </c>
      <c r="I398" s="209">
        <v>0</v>
      </c>
      <c r="J398" s="209">
        <v>0</v>
      </c>
      <c r="K398" s="209">
        <v>0</v>
      </c>
      <c r="L398" s="209">
        <v>0</v>
      </c>
      <c r="M398" s="209">
        <v>0</v>
      </c>
      <c r="N398" s="209">
        <v>0</v>
      </c>
    </row>
    <row r="401" spans="1:14" x14ac:dyDescent="0.35">
      <c r="A401" s="276" t="s">
        <v>51</v>
      </c>
      <c r="B401" s="276"/>
      <c r="C401" s="276"/>
      <c r="D401" s="277">
        <f>C398+D398+E398+F398+G398+H398+I398+J398+K398+L398+M398+N398</f>
        <v>28000</v>
      </c>
      <c r="E401" s="277"/>
    </row>
    <row r="402" spans="1:14" x14ac:dyDescent="0.35">
      <c r="A402" s="274" t="s">
        <v>55</v>
      </c>
      <c r="B402" s="274"/>
      <c r="C402" s="274"/>
      <c r="D402" s="278" t="s">
        <v>130</v>
      </c>
      <c r="E402" s="278"/>
    </row>
    <row r="403" spans="1:14" x14ac:dyDescent="0.35">
      <c r="A403" s="276" t="s">
        <v>53</v>
      </c>
      <c r="B403" s="276"/>
      <c r="C403" s="276"/>
      <c r="D403" s="275"/>
      <c r="E403" s="275"/>
    </row>
    <row r="404" spans="1:14" x14ac:dyDescent="0.35">
      <c r="A404" s="276" t="s">
        <v>54</v>
      </c>
      <c r="B404" s="276"/>
      <c r="C404" s="276"/>
      <c r="D404" s="275" t="s">
        <v>131</v>
      </c>
      <c r="E404" s="275"/>
    </row>
    <row r="405" spans="1:14" x14ac:dyDescent="0.35">
      <c r="A405" s="9"/>
      <c r="B405" s="9"/>
      <c r="C405" s="9"/>
      <c r="D405" s="77"/>
      <c r="E405" s="77"/>
    </row>
    <row r="406" spans="1:14" x14ac:dyDescent="0.35">
      <c r="B406" s="153" t="s">
        <v>28</v>
      </c>
    </row>
    <row r="407" spans="1:14" x14ac:dyDescent="0.35">
      <c r="A407" t="s">
        <v>260</v>
      </c>
    </row>
    <row r="408" spans="1:14" x14ac:dyDescent="0.35">
      <c r="A408" t="s">
        <v>265</v>
      </c>
    </row>
    <row r="410" spans="1:14" ht="87" x14ac:dyDescent="0.35">
      <c r="A410" s="1" t="s">
        <v>258</v>
      </c>
      <c r="B410" s="2" t="s">
        <v>257</v>
      </c>
      <c r="C410" s="2" t="s">
        <v>256</v>
      </c>
      <c r="D410" s="2" t="s">
        <v>255</v>
      </c>
      <c r="E410" s="2" t="s">
        <v>254</v>
      </c>
      <c r="F410" s="2" t="s">
        <v>253</v>
      </c>
      <c r="G410" s="2" t="s">
        <v>252</v>
      </c>
      <c r="H410" s="2" t="s">
        <v>251</v>
      </c>
      <c r="I410" s="2" t="s">
        <v>250</v>
      </c>
      <c r="J410" s="2" t="s">
        <v>249</v>
      </c>
      <c r="K410" s="2" t="s">
        <v>248</v>
      </c>
      <c r="L410" s="2" t="s">
        <v>247</v>
      </c>
      <c r="M410" s="2" t="s">
        <v>246</v>
      </c>
      <c r="N410" s="143" t="s">
        <v>245</v>
      </c>
    </row>
    <row r="411" spans="1:14" x14ac:dyDescent="0.35">
      <c r="A411" s="141"/>
      <c r="B411" s="141" t="s">
        <v>28</v>
      </c>
      <c r="C411" s="141">
        <v>0</v>
      </c>
      <c r="D411" s="141">
        <v>0</v>
      </c>
      <c r="E411" s="141">
        <v>0</v>
      </c>
      <c r="F411" s="141">
        <v>0</v>
      </c>
      <c r="G411" s="141">
        <v>0</v>
      </c>
      <c r="H411" s="141">
        <v>0</v>
      </c>
      <c r="I411" s="141">
        <v>0</v>
      </c>
      <c r="J411" s="141">
        <v>0</v>
      </c>
      <c r="K411" s="141">
        <v>0</v>
      </c>
      <c r="L411" s="141">
        <v>0</v>
      </c>
      <c r="M411" s="141">
        <v>0</v>
      </c>
      <c r="N411" s="141">
        <v>0</v>
      </c>
    </row>
    <row r="412" spans="1:14" x14ac:dyDescent="0.3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</row>
    <row r="415" spans="1:14" x14ac:dyDescent="0.35">
      <c r="A415" s="276" t="s">
        <v>51</v>
      </c>
      <c r="B415" s="276"/>
      <c r="C415" s="276"/>
      <c r="D415" s="275"/>
      <c r="E415" s="275"/>
    </row>
    <row r="416" spans="1:14" x14ac:dyDescent="0.35">
      <c r="A416" s="274" t="s">
        <v>55</v>
      </c>
      <c r="B416" s="274"/>
      <c r="C416" s="274"/>
      <c r="D416" s="275"/>
      <c r="E416" s="275"/>
    </row>
    <row r="417" spans="1:14" x14ac:dyDescent="0.35">
      <c r="A417" s="276" t="s">
        <v>53</v>
      </c>
      <c r="B417" s="276"/>
      <c r="C417" s="276"/>
      <c r="D417" s="275"/>
      <c r="E417" s="275"/>
    </row>
    <row r="418" spans="1:14" x14ac:dyDescent="0.35">
      <c r="A418" s="276" t="s">
        <v>54</v>
      </c>
      <c r="B418" s="276"/>
      <c r="C418" s="276"/>
      <c r="D418" s="275"/>
      <c r="E418" s="275"/>
    </row>
    <row r="419" spans="1:14" x14ac:dyDescent="0.35">
      <c r="B419" s="153"/>
    </row>
    <row r="420" spans="1:14" x14ac:dyDescent="0.35">
      <c r="B420" s="153" t="s">
        <v>29</v>
      </c>
    </row>
    <row r="421" spans="1:14" x14ac:dyDescent="0.35">
      <c r="A421" t="s">
        <v>260</v>
      </c>
    </row>
    <row r="422" spans="1:14" x14ac:dyDescent="0.35">
      <c r="A422" t="s">
        <v>325</v>
      </c>
    </row>
    <row r="423" spans="1:14" ht="15" thickBot="1" x14ac:dyDescent="0.4"/>
    <row r="424" spans="1:14" ht="78.5" thickBot="1" x14ac:dyDescent="0.4">
      <c r="A424" s="208" t="s">
        <v>258</v>
      </c>
      <c r="B424" s="207" t="s">
        <v>257</v>
      </c>
      <c r="C424" s="207" t="s">
        <v>256</v>
      </c>
      <c r="D424" s="206" t="s">
        <v>255</v>
      </c>
      <c r="E424" s="206" t="s">
        <v>254</v>
      </c>
      <c r="F424" s="206" t="s">
        <v>253</v>
      </c>
      <c r="G424" s="206" t="s">
        <v>252</v>
      </c>
      <c r="H424" s="206" t="s">
        <v>251</v>
      </c>
      <c r="I424" s="206" t="s">
        <v>250</v>
      </c>
      <c r="J424" s="206" t="s">
        <v>249</v>
      </c>
      <c r="K424" s="206" t="s">
        <v>248</v>
      </c>
      <c r="L424" s="206" t="s">
        <v>247</v>
      </c>
      <c r="M424" s="206" t="s">
        <v>246</v>
      </c>
      <c r="N424" s="205" t="s">
        <v>245</v>
      </c>
    </row>
    <row r="425" spans="1:14" x14ac:dyDescent="0.35">
      <c r="A425" s="204">
        <v>1</v>
      </c>
      <c r="B425" s="204" t="s">
        <v>134</v>
      </c>
      <c r="C425" s="203">
        <v>3748</v>
      </c>
      <c r="D425" s="203">
        <v>400</v>
      </c>
      <c r="E425" s="203">
        <v>1663</v>
      </c>
      <c r="F425" s="203">
        <v>1875</v>
      </c>
      <c r="G425" s="203">
        <v>1050</v>
      </c>
      <c r="H425" s="203">
        <v>6500</v>
      </c>
      <c r="I425" s="203">
        <v>200</v>
      </c>
      <c r="J425" s="203">
        <v>1975</v>
      </c>
      <c r="K425" s="203">
        <v>0</v>
      </c>
      <c r="L425" s="203">
        <v>975</v>
      </c>
      <c r="M425" s="203">
        <v>1250</v>
      </c>
      <c r="N425" s="203">
        <v>1925</v>
      </c>
    </row>
    <row r="426" spans="1:14" x14ac:dyDescent="0.3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</row>
    <row r="429" spans="1:14" x14ac:dyDescent="0.35">
      <c r="A429" s="276" t="s">
        <v>51</v>
      </c>
      <c r="B429" s="276"/>
      <c r="C429" s="276"/>
      <c r="D429" s="277">
        <v>21561</v>
      </c>
      <c r="E429" s="277"/>
    </row>
    <row r="430" spans="1:14" x14ac:dyDescent="0.35">
      <c r="A430" s="274" t="s">
        <v>55</v>
      </c>
      <c r="B430" s="274"/>
      <c r="C430" s="274"/>
      <c r="D430" s="275" t="s">
        <v>135</v>
      </c>
      <c r="E430" s="275"/>
    </row>
    <row r="431" spans="1:14" x14ac:dyDescent="0.35">
      <c r="A431" s="276" t="s">
        <v>53</v>
      </c>
      <c r="B431" s="276"/>
      <c r="C431" s="276"/>
      <c r="D431" s="275"/>
      <c r="E431" s="275"/>
    </row>
    <row r="432" spans="1:14" x14ac:dyDescent="0.35">
      <c r="A432" s="276" t="s">
        <v>54</v>
      </c>
      <c r="B432" s="276"/>
      <c r="C432" s="276"/>
      <c r="D432" s="275" t="s">
        <v>136</v>
      </c>
      <c r="E432" s="275"/>
    </row>
    <row r="433" spans="1:14" x14ac:dyDescent="0.35">
      <c r="A433" s="9"/>
      <c r="B433" s="9"/>
      <c r="C433" s="9"/>
      <c r="D433" s="77"/>
      <c r="E433" s="77"/>
    </row>
    <row r="434" spans="1:14" x14ac:dyDescent="0.35">
      <c r="B434" s="153" t="s">
        <v>30</v>
      </c>
    </row>
    <row r="435" spans="1:14" x14ac:dyDescent="0.35">
      <c r="A435" t="s">
        <v>260</v>
      </c>
      <c r="D435" t="s">
        <v>324</v>
      </c>
    </row>
    <row r="436" spans="1:14" x14ac:dyDescent="0.35">
      <c r="A436" t="s">
        <v>142</v>
      </c>
    </row>
    <row r="438" spans="1:14" ht="87" x14ac:dyDescent="0.35">
      <c r="A438" s="1" t="s">
        <v>258</v>
      </c>
      <c r="B438" s="2" t="s">
        <v>257</v>
      </c>
      <c r="C438" s="2" t="s">
        <v>256</v>
      </c>
      <c r="D438" s="2" t="s">
        <v>255</v>
      </c>
      <c r="E438" s="2" t="s">
        <v>254</v>
      </c>
      <c r="F438" s="2" t="s">
        <v>253</v>
      </c>
      <c r="G438" s="2" t="s">
        <v>252</v>
      </c>
      <c r="H438" s="2" t="s">
        <v>251</v>
      </c>
      <c r="I438" s="2" t="s">
        <v>250</v>
      </c>
      <c r="J438" s="2" t="s">
        <v>249</v>
      </c>
      <c r="K438" s="2" t="s">
        <v>248</v>
      </c>
      <c r="L438" s="2" t="s">
        <v>247</v>
      </c>
      <c r="M438" s="2" t="s">
        <v>246</v>
      </c>
      <c r="N438" s="143" t="s">
        <v>245</v>
      </c>
    </row>
    <row r="439" spans="1:14" x14ac:dyDescent="0.35">
      <c r="A439" s="141"/>
      <c r="B439" s="141" t="s">
        <v>30</v>
      </c>
      <c r="C439" s="141">
        <v>0</v>
      </c>
      <c r="D439" s="141">
        <v>0</v>
      </c>
      <c r="E439" s="141">
        <v>0</v>
      </c>
      <c r="F439" s="141">
        <v>0</v>
      </c>
      <c r="G439" s="141">
        <v>0</v>
      </c>
      <c r="H439" s="141">
        <v>0</v>
      </c>
      <c r="I439" s="141">
        <v>0</v>
      </c>
      <c r="J439" s="141">
        <v>0</v>
      </c>
      <c r="K439" s="141">
        <v>0</v>
      </c>
      <c r="L439" s="141">
        <v>0</v>
      </c>
      <c r="M439" s="141">
        <v>0</v>
      </c>
      <c r="N439" s="141"/>
    </row>
    <row r="440" spans="1:14" x14ac:dyDescent="0.3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</row>
    <row r="443" spans="1:14" x14ac:dyDescent="0.35">
      <c r="A443" s="276" t="s">
        <v>51</v>
      </c>
      <c r="B443" s="276"/>
      <c r="C443" s="276"/>
      <c r="D443" s="275">
        <v>0</v>
      </c>
      <c r="E443" s="275"/>
    </row>
    <row r="444" spans="1:14" x14ac:dyDescent="0.35">
      <c r="A444" s="274" t="s">
        <v>55</v>
      </c>
      <c r="B444" s="274"/>
      <c r="C444" s="274"/>
      <c r="D444" s="275" t="s">
        <v>141</v>
      </c>
      <c r="E444" s="275"/>
    </row>
    <row r="445" spans="1:14" x14ac:dyDescent="0.35">
      <c r="A445" s="276" t="s">
        <v>53</v>
      </c>
      <c r="B445" s="276"/>
      <c r="C445" s="276"/>
      <c r="D445" s="275"/>
      <c r="E445" s="275"/>
    </row>
    <row r="446" spans="1:14" x14ac:dyDescent="0.35">
      <c r="A446" s="276" t="s">
        <v>54</v>
      </c>
      <c r="B446" s="276"/>
      <c r="C446" s="276"/>
      <c r="D446" s="292">
        <v>43315</v>
      </c>
      <c r="E446" s="275"/>
    </row>
    <row r="447" spans="1:14" x14ac:dyDescent="0.35">
      <c r="A447" s="9"/>
      <c r="B447" s="9"/>
      <c r="C447" s="9"/>
      <c r="D447" s="23"/>
      <c r="E447" s="77"/>
    </row>
    <row r="448" spans="1:14" x14ac:dyDescent="0.35">
      <c r="B448" s="153" t="s">
        <v>31</v>
      </c>
    </row>
    <row r="449" spans="1:14" x14ac:dyDescent="0.35">
      <c r="A449" t="s">
        <v>260</v>
      </c>
    </row>
    <row r="450" spans="1:14" x14ac:dyDescent="0.35">
      <c r="A450" t="s">
        <v>265</v>
      </c>
    </row>
    <row r="452" spans="1:14" ht="87" x14ac:dyDescent="0.35">
      <c r="A452" s="1" t="s">
        <v>258</v>
      </c>
      <c r="B452" s="2" t="s">
        <v>257</v>
      </c>
      <c r="C452" s="2" t="s">
        <v>256</v>
      </c>
      <c r="D452" s="2" t="s">
        <v>255</v>
      </c>
      <c r="E452" s="2" t="s">
        <v>254</v>
      </c>
      <c r="F452" s="2" t="s">
        <v>253</v>
      </c>
      <c r="G452" s="2" t="s">
        <v>252</v>
      </c>
      <c r="H452" s="2" t="s">
        <v>251</v>
      </c>
      <c r="I452" s="2" t="s">
        <v>250</v>
      </c>
      <c r="J452" s="2" t="s">
        <v>249</v>
      </c>
      <c r="K452" s="2" t="s">
        <v>248</v>
      </c>
      <c r="L452" s="2" t="s">
        <v>247</v>
      </c>
      <c r="M452" s="2" t="s">
        <v>246</v>
      </c>
      <c r="N452" s="143" t="s">
        <v>245</v>
      </c>
    </row>
    <row r="453" spans="1:14" x14ac:dyDescent="0.35">
      <c r="A453" s="141">
        <v>1</v>
      </c>
      <c r="B453" s="141" t="s">
        <v>143</v>
      </c>
      <c r="C453" s="141">
        <v>0</v>
      </c>
      <c r="D453" s="141">
        <v>0</v>
      </c>
      <c r="E453" s="141">
        <v>0</v>
      </c>
      <c r="F453" s="141">
        <v>0</v>
      </c>
      <c r="G453" s="141">
        <v>0</v>
      </c>
      <c r="H453" s="141">
        <v>0</v>
      </c>
      <c r="I453" s="141">
        <v>0</v>
      </c>
      <c r="J453" s="141">
        <v>0</v>
      </c>
      <c r="K453" s="141">
        <v>0</v>
      </c>
      <c r="L453" s="141">
        <v>0</v>
      </c>
      <c r="M453" s="141">
        <v>0</v>
      </c>
      <c r="N453" s="141">
        <v>0</v>
      </c>
    </row>
    <row r="454" spans="1:14" x14ac:dyDescent="0.3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</row>
    <row r="457" spans="1:14" x14ac:dyDescent="0.35">
      <c r="A457" s="276" t="s">
        <v>51</v>
      </c>
      <c r="B457" s="276"/>
      <c r="C457" s="276"/>
      <c r="D457" s="275">
        <v>0</v>
      </c>
      <c r="E457" s="275"/>
    </row>
    <row r="458" spans="1:14" x14ac:dyDescent="0.35">
      <c r="A458" s="274" t="s">
        <v>55</v>
      </c>
      <c r="B458" s="274"/>
      <c r="C458" s="274"/>
      <c r="D458" s="275" t="s">
        <v>144</v>
      </c>
      <c r="E458" s="275"/>
    </row>
    <row r="459" spans="1:14" x14ac:dyDescent="0.35">
      <c r="A459" s="276" t="s">
        <v>53</v>
      </c>
      <c r="B459" s="276"/>
      <c r="C459" s="276"/>
      <c r="D459" s="275"/>
      <c r="E459" s="275"/>
    </row>
    <row r="460" spans="1:14" x14ac:dyDescent="0.35">
      <c r="A460" s="276" t="s">
        <v>54</v>
      </c>
      <c r="B460" s="276"/>
      <c r="C460" s="276"/>
      <c r="D460" s="275"/>
      <c r="E460" s="275"/>
    </row>
    <row r="461" spans="1:14" x14ac:dyDescent="0.35">
      <c r="A461" s="9"/>
      <c r="B461" s="9"/>
      <c r="C461" s="9"/>
      <c r="D461" s="77"/>
      <c r="E461" s="77"/>
    </row>
    <row r="462" spans="1:14" x14ac:dyDescent="0.35">
      <c r="B462" s="153" t="s">
        <v>32</v>
      </c>
    </row>
    <row r="463" spans="1:14" x14ac:dyDescent="0.35">
      <c r="A463" t="s">
        <v>260</v>
      </c>
    </row>
    <row r="464" spans="1:14" x14ac:dyDescent="0.35">
      <c r="A464" t="s">
        <v>323</v>
      </c>
    </row>
    <row r="466" spans="1:14" ht="87" x14ac:dyDescent="0.35">
      <c r="A466" s="1" t="s">
        <v>258</v>
      </c>
      <c r="B466" s="2" t="s">
        <v>257</v>
      </c>
      <c r="C466" s="2" t="s">
        <v>256</v>
      </c>
      <c r="D466" s="2" t="s">
        <v>255</v>
      </c>
      <c r="E466" s="2" t="s">
        <v>254</v>
      </c>
      <c r="F466" s="2" t="s">
        <v>253</v>
      </c>
      <c r="G466" s="2" t="s">
        <v>252</v>
      </c>
      <c r="H466" s="2" t="s">
        <v>251</v>
      </c>
      <c r="I466" s="2" t="s">
        <v>250</v>
      </c>
      <c r="J466" s="2" t="s">
        <v>249</v>
      </c>
      <c r="K466" s="2" t="s">
        <v>248</v>
      </c>
      <c r="L466" s="2" t="s">
        <v>247</v>
      </c>
      <c r="M466" s="2" t="s">
        <v>246</v>
      </c>
      <c r="N466" s="143" t="s">
        <v>245</v>
      </c>
    </row>
    <row r="467" spans="1:14" x14ac:dyDescent="0.35">
      <c r="A467" s="141"/>
      <c r="B467" s="141" t="s">
        <v>32</v>
      </c>
      <c r="C467" s="141">
        <v>0</v>
      </c>
      <c r="D467" s="141">
        <v>0</v>
      </c>
      <c r="E467" s="141">
        <v>0</v>
      </c>
      <c r="F467" s="141">
        <v>0</v>
      </c>
      <c r="G467" s="141">
        <v>0</v>
      </c>
      <c r="H467" s="141">
        <v>0</v>
      </c>
      <c r="I467" s="141">
        <v>0</v>
      </c>
      <c r="J467" s="141">
        <v>0</v>
      </c>
      <c r="K467" s="141">
        <v>0</v>
      </c>
      <c r="L467" s="141">
        <v>0</v>
      </c>
      <c r="M467" s="141">
        <v>0</v>
      </c>
      <c r="N467" s="141">
        <v>0</v>
      </c>
    </row>
    <row r="470" spans="1:14" x14ac:dyDescent="0.35">
      <c r="A470" s="276" t="s">
        <v>51</v>
      </c>
      <c r="B470" s="276"/>
      <c r="C470" s="276"/>
      <c r="D470" s="275"/>
      <c r="E470" s="275"/>
    </row>
    <row r="471" spans="1:14" x14ac:dyDescent="0.35">
      <c r="A471" s="274" t="s">
        <v>55</v>
      </c>
      <c r="B471" s="274"/>
      <c r="C471" s="274"/>
      <c r="D471" s="275" t="s">
        <v>146</v>
      </c>
      <c r="E471" s="275"/>
    </row>
    <row r="472" spans="1:14" x14ac:dyDescent="0.35">
      <c r="A472" s="276" t="s">
        <v>53</v>
      </c>
      <c r="B472" s="276"/>
      <c r="C472" s="276"/>
      <c r="D472" s="275"/>
      <c r="E472" s="275"/>
    </row>
    <row r="473" spans="1:14" x14ac:dyDescent="0.35">
      <c r="A473" s="276" t="s">
        <v>54</v>
      </c>
      <c r="B473" s="276"/>
      <c r="C473" s="276"/>
      <c r="D473" s="275" t="s">
        <v>147</v>
      </c>
      <c r="E473" s="275"/>
    </row>
    <row r="474" spans="1:14" x14ac:dyDescent="0.35">
      <c r="A474" s="9"/>
      <c r="B474" s="9"/>
      <c r="C474" s="9"/>
      <c r="D474" s="77"/>
      <c r="E474" s="77"/>
    </row>
    <row r="475" spans="1:14" x14ac:dyDescent="0.35">
      <c r="B475" s="153" t="s">
        <v>33</v>
      </c>
    </row>
    <row r="476" spans="1:14" x14ac:dyDescent="0.35">
      <c r="A476" t="s">
        <v>260</v>
      </c>
    </row>
    <row r="477" spans="1:14" x14ac:dyDescent="0.35">
      <c r="A477" t="s">
        <v>322</v>
      </c>
    </row>
    <row r="479" spans="1:14" ht="87" x14ac:dyDescent="0.35">
      <c r="A479" s="1" t="s">
        <v>258</v>
      </c>
      <c r="B479" s="2" t="s">
        <v>257</v>
      </c>
      <c r="C479" s="2" t="s">
        <v>256</v>
      </c>
      <c r="D479" s="2" t="s">
        <v>255</v>
      </c>
      <c r="E479" s="2" t="s">
        <v>254</v>
      </c>
      <c r="F479" s="2" t="s">
        <v>253</v>
      </c>
      <c r="G479" s="2" t="s">
        <v>252</v>
      </c>
      <c r="H479" s="2" t="s">
        <v>251</v>
      </c>
      <c r="I479" s="2" t="s">
        <v>250</v>
      </c>
      <c r="J479" s="2" t="s">
        <v>249</v>
      </c>
      <c r="K479" s="2" t="s">
        <v>248</v>
      </c>
      <c r="L479" s="2" t="s">
        <v>247</v>
      </c>
      <c r="M479" s="2" t="s">
        <v>246</v>
      </c>
      <c r="N479" s="143" t="s">
        <v>245</v>
      </c>
    </row>
    <row r="480" spans="1:14" x14ac:dyDescent="0.35">
      <c r="A480" s="141">
        <v>1</v>
      </c>
      <c r="B480" s="141" t="s">
        <v>321</v>
      </c>
      <c r="C480" s="141">
        <v>2866</v>
      </c>
      <c r="D480" s="141">
        <v>2489</v>
      </c>
      <c r="E480" s="141">
        <v>4579</v>
      </c>
      <c r="F480" s="141">
        <v>2678</v>
      </c>
      <c r="G480" s="141">
        <v>2906</v>
      </c>
      <c r="H480" s="141">
        <v>3736</v>
      </c>
      <c r="I480" s="141">
        <v>2204</v>
      </c>
      <c r="J480" s="141">
        <v>1742</v>
      </c>
      <c r="K480" s="141">
        <v>4201</v>
      </c>
      <c r="L480" s="141">
        <v>3238</v>
      </c>
      <c r="M480" s="141">
        <v>2687</v>
      </c>
      <c r="N480" s="141">
        <v>4575</v>
      </c>
    </row>
    <row r="481" spans="1:14" x14ac:dyDescent="0.35">
      <c r="A481" s="141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</row>
    <row r="484" spans="1:14" x14ac:dyDescent="0.35">
      <c r="A484" s="276" t="s">
        <v>51</v>
      </c>
      <c r="B484" s="276"/>
      <c r="C484" s="276"/>
      <c r="D484" s="275">
        <v>37901</v>
      </c>
      <c r="E484" s="275"/>
    </row>
    <row r="485" spans="1:14" x14ac:dyDescent="0.35">
      <c r="A485" s="274" t="s">
        <v>55</v>
      </c>
      <c r="B485" s="274"/>
      <c r="C485" s="274"/>
      <c r="D485" s="275" t="s">
        <v>320</v>
      </c>
      <c r="E485" s="275"/>
    </row>
    <row r="486" spans="1:14" ht="15" customHeight="1" x14ac:dyDescent="0.35">
      <c r="A486" s="276" t="s">
        <v>53</v>
      </c>
      <c r="B486" s="276"/>
      <c r="C486" s="276"/>
      <c r="D486" s="275"/>
      <c r="E486" s="275"/>
    </row>
    <row r="487" spans="1:14" x14ac:dyDescent="0.35">
      <c r="A487" s="276" t="s">
        <v>54</v>
      </c>
      <c r="B487" s="276"/>
      <c r="C487" s="276"/>
      <c r="D487" s="275"/>
      <c r="E487" s="275"/>
    </row>
    <row r="488" spans="1:14" x14ac:dyDescent="0.35">
      <c r="A488" s="9"/>
      <c r="B488" s="9"/>
      <c r="C488" s="9"/>
      <c r="D488" s="77"/>
      <c r="E488" s="77"/>
    </row>
    <row r="489" spans="1:14" x14ac:dyDescent="0.35">
      <c r="B489" s="153" t="s">
        <v>34</v>
      </c>
    </row>
    <row r="490" spans="1:14" x14ac:dyDescent="0.35">
      <c r="A490" t="s">
        <v>260</v>
      </c>
    </row>
    <row r="491" spans="1:14" x14ac:dyDescent="0.35">
      <c r="A491" t="s">
        <v>265</v>
      </c>
    </row>
    <row r="493" spans="1:14" ht="87" x14ac:dyDescent="0.35">
      <c r="A493" s="1" t="s">
        <v>258</v>
      </c>
      <c r="B493" s="2" t="s">
        <v>257</v>
      </c>
      <c r="C493" s="2" t="s">
        <v>256</v>
      </c>
      <c r="D493" s="2" t="s">
        <v>255</v>
      </c>
      <c r="E493" s="2" t="s">
        <v>254</v>
      </c>
      <c r="F493" s="2" t="s">
        <v>253</v>
      </c>
      <c r="G493" s="2" t="s">
        <v>252</v>
      </c>
      <c r="H493" s="2" t="s">
        <v>251</v>
      </c>
      <c r="I493" s="2" t="s">
        <v>250</v>
      </c>
      <c r="J493" s="2" t="s">
        <v>249</v>
      </c>
      <c r="K493" s="2" t="s">
        <v>248</v>
      </c>
      <c r="L493" s="2" t="s">
        <v>247</v>
      </c>
      <c r="M493" s="2" t="s">
        <v>246</v>
      </c>
      <c r="N493" s="143" t="s">
        <v>245</v>
      </c>
    </row>
    <row r="494" spans="1:14" x14ac:dyDescent="0.35">
      <c r="A494" s="201">
        <v>1</v>
      </c>
      <c r="B494" s="201" t="s">
        <v>34</v>
      </c>
      <c r="C494" s="201">
        <v>0</v>
      </c>
      <c r="D494" s="201">
        <v>2850</v>
      </c>
      <c r="E494" s="201">
        <v>390</v>
      </c>
      <c r="F494" s="201">
        <v>1840</v>
      </c>
      <c r="G494" s="201">
        <v>2770</v>
      </c>
      <c r="H494" s="201">
        <v>770</v>
      </c>
      <c r="I494" s="201">
        <v>350</v>
      </c>
      <c r="J494" s="201">
        <v>0</v>
      </c>
      <c r="K494" s="201">
        <v>2490</v>
      </c>
      <c r="L494" s="201">
        <v>1900</v>
      </c>
      <c r="M494" s="201">
        <v>1320</v>
      </c>
      <c r="N494" s="201">
        <v>0</v>
      </c>
    </row>
    <row r="495" spans="1:14" x14ac:dyDescent="0.35">
      <c r="A495" s="201"/>
      <c r="B495" s="201"/>
      <c r="C495" s="201"/>
      <c r="D495" s="201"/>
      <c r="E495" s="201"/>
      <c r="F495" s="201"/>
      <c r="G495" s="201"/>
      <c r="H495" s="201"/>
      <c r="I495" s="201"/>
      <c r="J495" s="201"/>
      <c r="K495" s="201"/>
      <c r="L495" s="201"/>
      <c r="M495" s="201"/>
      <c r="N495" s="201"/>
    </row>
    <row r="498" spans="1:14" x14ac:dyDescent="0.35">
      <c r="A498" s="276" t="s">
        <v>51</v>
      </c>
      <c r="B498" s="276"/>
      <c r="C498" s="276"/>
      <c r="D498" s="290">
        <v>14680</v>
      </c>
      <c r="E498" s="291"/>
    </row>
    <row r="499" spans="1:14" x14ac:dyDescent="0.35">
      <c r="A499" s="274" t="s">
        <v>55</v>
      </c>
      <c r="B499" s="274"/>
      <c r="C499" s="274"/>
      <c r="D499" s="275" t="s">
        <v>153</v>
      </c>
      <c r="E499" s="275"/>
    </row>
    <row r="500" spans="1:14" x14ac:dyDescent="0.35">
      <c r="A500" s="276" t="s">
        <v>53</v>
      </c>
      <c r="B500" s="276"/>
      <c r="C500" s="276"/>
      <c r="D500" s="275"/>
      <c r="E500" s="275"/>
    </row>
    <row r="501" spans="1:14" x14ac:dyDescent="0.35">
      <c r="A501" s="276" t="s">
        <v>54</v>
      </c>
      <c r="B501" s="276"/>
      <c r="C501" s="276"/>
      <c r="D501" s="292">
        <v>43187</v>
      </c>
      <c r="E501" s="275"/>
    </row>
    <row r="502" spans="1:14" x14ac:dyDescent="0.35">
      <c r="A502" s="9"/>
      <c r="B502" s="9"/>
      <c r="C502" s="9"/>
      <c r="D502" s="23"/>
      <c r="E502" s="77"/>
    </row>
    <row r="503" spans="1:14" x14ac:dyDescent="0.35">
      <c r="B503" s="153" t="s">
        <v>35</v>
      </c>
    </row>
    <row r="504" spans="1:14" x14ac:dyDescent="0.35">
      <c r="A504" t="s">
        <v>260</v>
      </c>
      <c r="D504" t="s">
        <v>35</v>
      </c>
    </row>
    <row r="505" spans="1:14" x14ac:dyDescent="0.35">
      <c r="A505" t="s">
        <v>265</v>
      </c>
      <c r="B505" t="s">
        <v>319</v>
      </c>
    </row>
    <row r="507" spans="1:14" ht="87" x14ac:dyDescent="0.35">
      <c r="A507" s="1" t="s">
        <v>258</v>
      </c>
      <c r="B507" s="2" t="s">
        <v>257</v>
      </c>
      <c r="C507" s="2" t="s">
        <v>256</v>
      </c>
      <c r="D507" s="2" t="s">
        <v>255</v>
      </c>
      <c r="E507" s="2" t="s">
        <v>254</v>
      </c>
      <c r="F507" s="2" t="s">
        <v>253</v>
      </c>
      <c r="G507" s="2" t="s">
        <v>252</v>
      </c>
      <c r="H507" s="2" t="s">
        <v>251</v>
      </c>
      <c r="I507" s="2" t="s">
        <v>250</v>
      </c>
      <c r="J507" s="2" t="s">
        <v>249</v>
      </c>
      <c r="K507" s="2" t="s">
        <v>248</v>
      </c>
      <c r="L507" s="2" t="s">
        <v>247</v>
      </c>
      <c r="M507" s="2" t="s">
        <v>246</v>
      </c>
      <c r="N507" s="143" t="s">
        <v>245</v>
      </c>
    </row>
    <row r="508" spans="1:14" x14ac:dyDescent="0.35">
      <c r="A508" s="141">
        <v>1</v>
      </c>
      <c r="B508" s="141" t="s">
        <v>35</v>
      </c>
      <c r="C508" s="141" t="s">
        <v>318</v>
      </c>
      <c r="D508" s="141" t="s">
        <v>317</v>
      </c>
      <c r="E508" s="141" t="s">
        <v>316</v>
      </c>
      <c r="F508" s="141" t="s">
        <v>315</v>
      </c>
      <c r="G508" s="141" t="s">
        <v>312</v>
      </c>
      <c r="H508" s="141" t="s">
        <v>312</v>
      </c>
      <c r="I508" s="141" t="s">
        <v>314</v>
      </c>
      <c r="J508" s="141" t="s">
        <v>312</v>
      </c>
      <c r="K508" s="141" t="s">
        <v>312</v>
      </c>
      <c r="L508" s="141" t="s">
        <v>312</v>
      </c>
      <c r="M508" s="141" t="s">
        <v>313</v>
      </c>
      <c r="N508" s="141" t="s">
        <v>312</v>
      </c>
    </row>
    <row r="509" spans="1:14" x14ac:dyDescent="0.35">
      <c r="A509" s="141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</row>
    <row r="512" spans="1:14" x14ac:dyDescent="0.35">
      <c r="A512" s="276" t="s">
        <v>51</v>
      </c>
      <c r="B512" s="276"/>
      <c r="C512" s="276"/>
      <c r="D512" s="275" t="s">
        <v>311</v>
      </c>
      <c r="E512" s="275"/>
    </row>
    <row r="513" spans="1:14" x14ac:dyDescent="0.35">
      <c r="A513" s="274" t="s">
        <v>55</v>
      </c>
      <c r="B513" s="274"/>
      <c r="C513" s="274"/>
      <c r="D513" s="275" t="s">
        <v>310</v>
      </c>
      <c r="E513" s="275"/>
    </row>
    <row r="514" spans="1:14" x14ac:dyDescent="0.35">
      <c r="A514" s="276" t="s">
        <v>53</v>
      </c>
      <c r="B514" s="276"/>
      <c r="C514" s="276"/>
      <c r="D514" s="275"/>
      <c r="E514" s="275"/>
    </row>
    <row r="515" spans="1:14" x14ac:dyDescent="0.35">
      <c r="A515" s="276" t="s">
        <v>54</v>
      </c>
      <c r="B515" s="276"/>
      <c r="C515" s="276"/>
      <c r="D515" s="292">
        <v>43217</v>
      </c>
      <c r="E515" s="275"/>
    </row>
    <row r="516" spans="1:14" x14ac:dyDescent="0.35">
      <c r="A516" s="9"/>
      <c r="B516" s="9"/>
      <c r="C516" s="9"/>
      <c r="D516" s="23"/>
      <c r="E516" s="77"/>
    </row>
    <row r="517" spans="1:14" x14ac:dyDescent="0.35">
      <c r="B517" s="153" t="s">
        <v>36</v>
      </c>
    </row>
    <row r="518" spans="1:14" x14ac:dyDescent="0.35">
      <c r="A518" t="s">
        <v>260</v>
      </c>
    </row>
    <row r="519" spans="1:14" x14ac:dyDescent="0.35">
      <c r="A519" t="s">
        <v>309</v>
      </c>
    </row>
    <row r="521" spans="1:14" ht="87" x14ac:dyDescent="0.35">
      <c r="A521" s="1" t="s">
        <v>258</v>
      </c>
      <c r="B521" s="2" t="s">
        <v>257</v>
      </c>
      <c r="C521" s="2" t="s">
        <v>256</v>
      </c>
      <c r="D521" s="2" t="s">
        <v>255</v>
      </c>
      <c r="E521" s="2" t="s">
        <v>254</v>
      </c>
      <c r="F521" s="2" t="s">
        <v>253</v>
      </c>
      <c r="G521" s="2" t="s">
        <v>252</v>
      </c>
      <c r="H521" s="2" t="s">
        <v>251</v>
      </c>
      <c r="I521" s="2" t="s">
        <v>250</v>
      </c>
      <c r="J521" s="2" t="s">
        <v>249</v>
      </c>
      <c r="K521" s="2" t="s">
        <v>248</v>
      </c>
      <c r="L521" s="2" t="s">
        <v>247</v>
      </c>
      <c r="M521" s="2" t="s">
        <v>246</v>
      </c>
      <c r="N521" s="143" t="s">
        <v>245</v>
      </c>
    </row>
    <row r="522" spans="1:14" x14ac:dyDescent="0.35">
      <c r="A522" s="141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</row>
    <row r="523" spans="1:14" x14ac:dyDescent="0.35">
      <c r="A523" s="141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</row>
    <row r="526" spans="1:14" x14ac:dyDescent="0.35">
      <c r="A526" s="276" t="s">
        <v>51</v>
      </c>
      <c r="B526" s="276"/>
      <c r="C526" s="276"/>
      <c r="D526" s="275"/>
      <c r="E526" s="275"/>
    </row>
    <row r="527" spans="1:14" x14ac:dyDescent="0.35">
      <c r="A527" s="274" t="s">
        <v>55</v>
      </c>
      <c r="B527" s="274"/>
      <c r="C527" s="274"/>
      <c r="D527" s="275" t="s">
        <v>157</v>
      </c>
      <c r="E527" s="275"/>
    </row>
    <row r="528" spans="1:14" x14ac:dyDescent="0.35">
      <c r="A528" s="276" t="s">
        <v>53</v>
      </c>
      <c r="B528" s="276"/>
      <c r="C528" s="276"/>
      <c r="D528" s="275"/>
      <c r="E528" s="275"/>
    </row>
    <row r="529" spans="1:14" x14ac:dyDescent="0.35">
      <c r="A529" s="276" t="s">
        <v>54</v>
      </c>
      <c r="B529" s="276"/>
      <c r="C529" s="276"/>
      <c r="D529" s="292">
        <v>43187</v>
      </c>
      <c r="E529" s="275"/>
    </row>
    <row r="530" spans="1:14" x14ac:dyDescent="0.35">
      <c r="A530" s="9"/>
      <c r="B530" s="9"/>
      <c r="C530" s="9"/>
      <c r="D530" s="23"/>
      <c r="E530" s="77"/>
    </row>
    <row r="531" spans="1:14" x14ac:dyDescent="0.35">
      <c r="B531" s="153" t="s">
        <v>37</v>
      </c>
    </row>
    <row r="532" spans="1:14" x14ac:dyDescent="0.35">
      <c r="A532" t="s">
        <v>260</v>
      </c>
    </row>
    <row r="533" spans="1:14" x14ac:dyDescent="0.35">
      <c r="A533" t="s">
        <v>265</v>
      </c>
    </row>
    <row r="535" spans="1:14" ht="87" x14ac:dyDescent="0.35">
      <c r="A535" s="1" t="s">
        <v>258</v>
      </c>
      <c r="B535" s="2" t="s">
        <v>257</v>
      </c>
      <c r="C535" s="2" t="s">
        <v>256</v>
      </c>
      <c r="D535" s="2" t="s">
        <v>255</v>
      </c>
      <c r="E535" s="2" t="s">
        <v>254</v>
      </c>
      <c r="F535" s="2" t="s">
        <v>253</v>
      </c>
      <c r="G535" s="2" t="s">
        <v>252</v>
      </c>
      <c r="H535" s="2" t="s">
        <v>251</v>
      </c>
      <c r="I535" s="2" t="s">
        <v>250</v>
      </c>
      <c r="J535" s="2" t="s">
        <v>249</v>
      </c>
      <c r="K535" s="2" t="s">
        <v>248</v>
      </c>
      <c r="L535" s="2" t="s">
        <v>247</v>
      </c>
      <c r="M535" s="2" t="s">
        <v>246</v>
      </c>
      <c r="N535" s="143" t="s">
        <v>245</v>
      </c>
    </row>
    <row r="536" spans="1:14" x14ac:dyDescent="0.35">
      <c r="A536" s="141">
        <v>1</v>
      </c>
      <c r="B536" s="141" t="s">
        <v>37</v>
      </c>
      <c r="C536" s="141">
        <v>700</v>
      </c>
      <c r="D536" s="141">
        <v>700</v>
      </c>
      <c r="E536" s="141">
        <v>700</v>
      </c>
      <c r="F536" s="141">
        <v>700</v>
      </c>
      <c r="G536" s="141">
        <v>700</v>
      </c>
      <c r="H536" s="141">
        <v>1600</v>
      </c>
      <c r="I536" s="141">
        <v>1900</v>
      </c>
      <c r="J536" s="141">
        <v>0</v>
      </c>
      <c r="K536" s="141">
        <v>0</v>
      </c>
      <c r="L536" s="141">
        <v>0</v>
      </c>
      <c r="M536" s="141">
        <v>0</v>
      </c>
      <c r="N536" s="141">
        <v>0</v>
      </c>
    </row>
    <row r="537" spans="1:14" x14ac:dyDescent="0.35">
      <c r="A537" s="141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</row>
    <row r="540" spans="1:14" x14ac:dyDescent="0.35">
      <c r="A540" s="276" t="s">
        <v>51</v>
      </c>
      <c r="B540" s="276"/>
      <c r="C540" s="276"/>
      <c r="D540" s="275">
        <v>7000</v>
      </c>
      <c r="E540" s="275"/>
    </row>
    <row r="541" spans="1:14" x14ac:dyDescent="0.35">
      <c r="A541" s="274" t="s">
        <v>55</v>
      </c>
      <c r="B541" s="274"/>
      <c r="C541" s="274"/>
      <c r="D541" s="275" t="s">
        <v>160</v>
      </c>
      <c r="E541" s="275"/>
    </row>
    <row r="542" spans="1:14" x14ac:dyDescent="0.35">
      <c r="A542" s="276" t="s">
        <v>53</v>
      </c>
      <c r="B542" s="276"/>
      <c r="C542" s="276"/>
      <c r="D542" s="275"/>
      <c r="E542" s="275"/>
    </row>
    <row r="543" spans="1:14" x14ac:dyDescent="0.35">
      <c r="A543" s="276" t="s">
        <v>54</v>
      </c>
      <c r="B543" s="276"/>
      <c r="C543" s="276"/>
      <c r="D543" s="275" t="s">
        <v>308</v>
      </c>
      <c r="E543" s="275"/>
    </row>
    <row r="544" spans="1:14" x14ac:dyDescent="0.35">
      <c r="A544" s="9"/>
      <c r="B544" s="9"/>
      <c r="C544" s="9"/>
      <c r="D544" s="77"/>
      <c r="E544" s="77"/>
    </row>
    <row r="545" spans="1:14" x14ac:dyDescent="0.35">
      <c r="B545" s="153" t="s">
        <v>38</v>
      </c>
    </row>
    <row r="546" spans="1:14" x14ac:dyDescent="0.35">
      <c r="A546" t="s">
        <v>260</v>
      </c>
    </row>
    <row r="547" spans="1:14" x14ac:dyDescent="0.35">
      <c r="A547" t="s">
        <v>307</v>
      </c>
    </row>
    <row r="549" spans="1:14" ht="87" x14ac:dyDescent="0.35">
      <c r="A549" s="1" t="s">
        <v>258</v>
      </c>
      <c r="B549" s="2" t="s">
        <v>257</v>
      </c>
      <c r="C549" s="2" t="s">
        <v>256</v>
      </c>
      <c r="D549" s="2" t="s">
        <v>255</v>
      </c>
      <c r="E549" s="2" t="s">
        <v>254</v>
      </c>
      <c r="F549" s="2" t="s">
        <v>253</v>
      </c>
      <c r="G549" s="2" t="s">
        <v>252</v>
      </c>
      <c r="H549" s="2" t="s">
        <v>251</v>
      </c>
      <c r="I549" s="2" t="s">
        <v>250</v>
      </c>
      <c r="J549" s="2" t="s">
        <v>249</v>
      </c>
      <c r="K549" s="2" t="s">
        <v>248</v>
      </c>
      <c r="L549" s="2" t="s">
        <v>247</v>
      </c>
      <c r="M549" s="2" t="s">
        <v>246</v>
      </c>
      <c r="N549" s="143" t="s">
        <v>245</v>
      </c>
    </row>
    <row r="550" spans="1:14" x14ac:dyDescent="0.35">
      <c r="A550" s="141">
        <v>1</v>
      </c>
      <c r="B550" s="200" t="s">
        <v>38</v>
      </c>
      <c r="C550" s="199">
        <v>20676.599999999999</v>
      </c>
      <c r="D550" s="199">
        <v>1620</v>
      </c>
      <c r="E550" s="199">
        <v>3442</v>
      </c>
      <c r="F550" s="199">
        <v>2342</v>
      </c>
      <c r="G550" s="199">
        <v>2960</v>
      </c>
      <c r="H550" s="199">
        <v>4045</v>
      </c>
      <c r="I550" s="199">
        <v>1700</v>
      </c>
      <c r="J550" s="199">
        <v>2275</v>
      </c>
      <c r="K550" s="199">
        <v>7462</v>
      </c>
      <c r="L550" s="199">
        <v>477</v>
      </c>
      <c r="M550" s="199">
        <v>1700</v>
      </c>
      <c r="N550" s="199">
        <v>2500</v>
      </c>
    </row>
    <row r="551" spans="1:14" x14ac:dyDescent="0.35">
      <c r="A551" s="141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</row>
    <row r="554" spans="1:14" x14ac:dyDescent="0.35">
      <c r="A554" s="276" t="s">
        <v>51</v>
      </c>
      <c r="B554" s="276"/>
      <c r="C554" s="276"/>
      <c r="D554" s="314">
        <f>SUM(C550:N550)</f>
        <v>51199.6</v>
      </c>
      <c r="E554" s="315"/>
    </row>
    <row r="555" spans="1:14" x14ac:dyDescent="0.35">
      <c r="A555" s="274" t="s">
        <v>55</v>
      </c>
      <c r="B555" s="274"/>
      <c r="C555" s="274"/>
      <c r="D555" s="275" t="s">
        <v>162</v>
      </c>
      <c r="E555" s="275"/>
    </row>
    <row r="556" spans="1:14" x14ac:dyDescent="0.35">
      <c r="A556" s="276" t="s">
        <v>53</v>
      </c>
      <c r="B556" s="276"/>
      <c r="C556" s="276"/>
      <c r="D556" s="275"/>
      <c r="E556" s="275"/>
    </row>
    <row r="557" spans="1:14" x14ac:dyDescent="0.35">
      <c r="A557" s="276" t="s">
        <v>54</v>
      </c>
      <c r="B557" s="276"/>
      <c r="C557" s="276"/>
      <c r="D557" s="275"/>
      <c r="E557" s="275"/>
    </row>
    <row r="558" spans="1:14" x14ac:dyDescent="0.35">
      <c r="A558" s="9"/>
      <c r="B558" s="9"/>
      <c r="C558" s="9"/>
      <c r="D558" s="77"/>
      <c r="E558" s="77"/>
    </row>
    <row r="559" spans="1:14" x14ac:dyDescent="0.35">
      <c r="B559" s="153" t="s">
        <v>39</v>
      </c>
    </row>
    <row r="560" spans="1:14" x14ac:dyDescent="0.35">
      <c r="A560" t="s">
        <v>260</v>
      </c>
    </row>
    <row r="561" spans="1:14" x14ac:dyDescent="0.35">
      <c r="A561" t="s">
        <v>265</v>
      </c>
      <c r="B561" t="s">
        <v>306</v>
      </c>
    </row>
    <row r="563" spans="1:14" ht="87" x14ac:dyDescent="0.35">
      <c r="A563" s="1" t="s">
        <v>258</v>
      </c>
      <c r="B563" s="2" t="s">
        <v>257</v>
      </c>
      <c r="C563" s="2" t="s">
        <v>256</v>
      </c>
      <c r="D563" s="2" t="s">
        <v>255</v>
      </c>
      <c r="E563" s="2" t="s">
        <v>254</v>
      </c>
      <c r="F563" s="2" t="s">
        <v>253</v>
      </c>
      <c r="G563" s="2" t="s">
        <v>252</v>
      </c>
      <c r="H563" s="2" t="s">
        <v>251</v>
      </c>
      <c r="I563" s="2" t="s">
        <v>250</v>
      </c>
      <c r="J563" s="2" t="s">
        <v>249</v>
      </c>
      <c r="K563" s="2" t="s">
        <v>248</v>
      </c>
      <c r="L563" s="2" t="s">
        <v>247</v>
      </c>
      <c r="M563" s="2" t="s">
        <v>246</v>
      </c>
      <c r="N563" s="143" t="s">
        <v>245</v>
      </c>
    </row>
    <row r="564" spans="1:14" x14ac:dyDescent="0.35">
      <c r="A564" s="141">
        <v>1</v>
      </c>
      <c r="B564" s="141" t="s">
        <v>305</v>
      </c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</row>
    <row r="565" spans="1:14" x14ac:dyDescent="0.35">
      <c r="A565" s="141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</row>
    <row r="568" spans="1:14" x14ac:dyDescent="0.35">
      <c r="A568" s="276" t="s">
        <v>51</v>
      </c>
      <c r="B568" s="276"/>
      <c r="C568" s="276"/>
      <c r="D568" s="275"/>
      <c r="E568" s="275"/>
    </row>
    <row r="569" spans="1:14" x14ac:dyDescent="0.35">
      <c r="A569" s="274" t="s">
        <v>55</v>
      </c>
      <c r="B569" s="274"/>
      <c r="C569" s="274"/>
      <c r="D569" s="275" t="s">
        <v>304</v>
      </c>
      <c r="E569" s="275"/>
    </row>
    <row r="570" spans="1:14" x14ac:dyDescent="0.35">
      <c r="A570" s="276" t="s">
        <v>53</v>
      </c>
      <c r="B570" s="276"/>
      <c r="C570" s="276"/>
      <c r="D570" s="275"/>
      <c r="E570" s="275"/>
    </row>
    <row r="571" spans="1:14" x14ac:dyDescent="0.35">
      <c r="A571" s="276" t="s">
        <v>54</v>
      </c>
      <c r="B571" s="276"/>
      <c r="C571" s="276"/>
      <c r="D571" s="275" t="s">
        <v>303</v>
      </c>
      <c r="E571" s="275"/>
    </row>
    <row r="572" spans="1:14" x14ac:dyDescent="0.35">
      <c r="A572" s="9"/>
      <c r="B572" s="9"/>
      <c r="C572" s="9"/>
      <c r="D572" s="77"/>
      <c r="E572" s="77"/>
    </row>
    <row r="573" spans="1:14" x14ac:dyDescent="0.35">
      <c r="B573" s="153" t="s">
        <v>40</v>
      </c>
    </row>
    <row r="574" spans="1:14" ht="15" customHeight="1" x14ac:dyDescent="0.35">
      <c r="A574" t="s">
        <v>260</v>
      </c>
    </row>
    <row r="575" spans="1:14" x14ac:dyDescent="0.35">
      <c r="A575" s="316" t="s">
        <v>302</v>
      </c>
      <c r="B575" s="316"/>
      <c r="C575" s="316"/>
      <c r="D575" s="316"/>
      <c r="E575" s="316"/>
      <c r="F575" s="316"/>
      <c r="G575" s="316"/>
    </row>
    <row r="577" spans="1:14" ht="87" x14ac:dyDescent="0.35">
      <c r="A577" s="1" t="s">
        <v>258</v>
      </c>
      <c r="B577" s="2" t="s">
        <v>257</v>
      </c>
      <c r="C577" s="2" t="s">
        <v>256</v>
      </c>
      <c r="D577" s="2" t="s">
        <v>255</v>
      </c>
      <c r="E577" s="2" t="s">
        <v>254</v>
      </c>
      <c r="F577" s="2" t="s">
        <v>253</v>
      </c>
      <c r="G577" s="2" t="s">
        <v>252</v>
      </c>
      <c r="H577" s="2" t="s">
        <v>251</v>
      </c>
      <c r="I577" s="2" t="s">
        <v>250</v>
      </c>
      <c r="J577" s="2" t="s">
        <v>249</v>
      </c>
      <c r="K577" s="2" t="s">
        <v>248</v>
      </c>
      <c r="L577" s="2" t="s">
        <v>247</v>
      </c>
      <c r="M577" s="2" t="s">
        <v>246</v>
      </c>
      <c r="N577" s="143" t="s">
        <v>245</v>
      </c>
    </row>
    <row r="578" spans="1:14" x14ac:dyDescent="0.35">
      <c r="A578" s="141"/>
      <c r="B578" s="141" t="s">
        <v>40</v>
      </c>
      <c r="C578" s="141">
        <v>5250</v>
      </c>
      <c r="D578" s="141">
        <v>2600</v>
      </c>
      <c r="E578" s="141">
        <v>4000</v>
      </c>
      <c r="F578" s="141">
        <v>2750</v>
      </c>
      <c r="G578" s="141">
        <v>2750</v>
      </c>
      <c r="H578" s="141">
        <v>2850</v>
      </c>
      <c r="I578" s="141">
        <v>2250</v>
      </c>
      <c r="J578" s="141">
        <v>2400</v>
      </c>
      <c r="K578" s="141">
        <v>2500</v>
      </c>
      <c r="L578" s="141">
        <v>3000</v>
      </c>
      <c r="M578" s="141">
        <v>3000</v>
      </c>
      <c r="N578" s="141">
        <v>3600</v>
      </c>
    </row>
    <row r="579" spans="1:14" x14ac:dyDescent="0.35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</row>
    <row r="582" spans="1:14" x14ac:dyDescent="0.35">
      <c r="A582" s="276" t="s">
        <v>51</v>
      </c>
      <c r="B582" s="276"/>
      <c r="C582" s="276"/>
      <c r="D582" s="275">
        <v>36950</v>
      </c>
      <c r="E582" s="275"/>
    </row>
    <row r="583" spans="1:14" x14ac:dyDescent="0.35">
      <c r="A583" s="274" t="s">
        <v>55</v>
      </c>
      <c r="B583" s="274"/>
      <c r="C583" s="274"/>
      <c r="D583" s="275" t="s">
        <v>166</v>
      </c>
      <c r="E583" s="275"/>
    </row>
    <row r="584" spans="1:14" x14ac:dyDescent="0.35">
      <c r="A584" s="276" t="s">
        <v>53</v>
      </c>
      <c r="B584" s="276"/>
      <c r="C584" s="276"/>
      <c r="D584" s="275"/>
      <c r="E584" s="275"/>
    </row>
    <row r="585" spans="1:14" x14ac:dyDescent="0.35">
      <c r="A585" s="276" t="s">
        <v>54</v>
      </c>
      <c r="B585" s="276"/>
      <c r="C585" s="276"/>
      <c r="D585" s="292">
        <v>43206</v>
      </c>
      <c r="E585" s="275"/>
    </row>
    <row r="586" spans="1:14" x14ac:dyDescent="0.35">
      <c r="A586" s="9"/>
      <c r="B586" s="9"/>
      <c r="C586" s="9"/>
      <c r="D586" s="23"/>
      <c r="E586" s="77"/>
    </row>
    <row r="587" spans="1:14" x14ac:dyDescent="0.35">
      <c r="B587" s="153" t="s">
        <v>41</v>
      </c>
    </row>
    <row r="588" spans="1:14" x14ac:dyDescent="0.35">
      <c r="A588" t="s">
        <v>260</v>
      </c>
    </row>
    <row r="589" spans="1:14" x14ac:dyDescent="0.35">
      <c r="A589" t="s">
        <v>169</v>
      </c>
    </row>
    <row r="591" spans="1:14" ht="87" x14ac:dyDescent="0.35">
      <c r="A591" s="1" t="s">
        <v>258</v>
      </c>
      <c r="B591" s="2" t="s">
        <v>257</v>
      </c>
      <c r="C591" s="2" t="s">
        <v>256</v>
      </c>
      <c r="D591" s="2" t="s">
        <v>255</v>
      </c>
      <c r="E591" s="2" t="s">
        <v>254</v>
      </c>
      <c r="F591" s="2" t="s">
        <v>253</v>
      </c>
      <c r="G591" s="2" t="s">
        <v>252</v>
      </c>
      <c r="H591" s="2" t="s">
        <v>251</v>
      </c>
      <c r="I591" s="2" t="s">
        <v>250</v>
      </c>
      <c r="J591" s="2" t="s">
        <v>249</v>
      </c>
      <c r="K591" s="2" t="s">
        <v>248</v>
      </c>
      <c r="L591" s="2" t="s">
        <v>247</v>
      </c>
      <c r="M591" s="2" t="s">
        <v>246</v>
      </c>
      <c r="N591" s="143" t="s">
        <v>245</v>
      </c>
    </row>
    <row r="592" spans="1:14" x14ac:dyDescent="0.35">
      <c r="A592" s="141">
        <v>1</v>
      </c>
      <c r="B592" s="141" t="s">
        <v>301</v>
      </c>
      <c r="C592" s="141">
        <v>2500</v>
      </c>
      <c r="D592" s="141">
        <v>550</v>
      </c>
      <c r="E592" s="141">
        <v>750</v>
      </c>
      <c r="F592" s="141">
        <v>0</v>
      </c>
      <c r="G592" s="141">
        <v>700</v>
      </c>
      <c r="H592" s="141">
        <v>260</v>
      </c>
      <c r="I592" s="141">
        <v>0</v>
      </c>
      <c r="J592" s="141">
        <v>0</v>
      </c>
      <c r="K592" s="141">
        <v>0</v>
      </c>
      <c r="L592" s="141">
        <v>525</v>
      </c>
      <c r="M592" s="141">
        <v>0</v>
      </c>
      <c r="N592" s="141">
        <v>0</v>
      </c>
    </row>
    <row r="593" spans="1:14" x14ac:dyDescent="0.35">
      <c r="A593" s="141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</row>
    <row r="596" spans="1:14" x14ac:dyDescent="0.35">
      <c r="A596" s="276" t="s">
        <v>51</v>
      </c>
      <c r="B596" s="276"/>
      <c r="C596" s="276"/>
      <c r="D596" s="275">
        <v>5285</v>
      </c>
      <c r="E596" s="275"/>
    </row>
    <row r="597" spans="1:14" x14ac:dyDescent="0.35">
      <c r="A597" s="274" t="s">
        <v>55</v>
      </c>
      <c r="B597" s="274"/>
      <c r="C597" s="274"/>
      <c r="D597" s="275" t="s">
        <v>170</v>
      </c>
      <c r="E597" s="275"/>
    </row>
    <row r="598" spans="1:14" x14ac:dyDescent="0.35">
      <c r="A598" s="276" t="s">
        <v>53</v>
      </c>
      <c r="B598" s="276"/>
      <c r="C598" s="276"/>
      <c r="D598" s="275"/>
      <c r="E598" s="275"/>
    </row>
    <row r="599" spans="1:14" x14ac:dyDescent="0.35">
      <c r="A599" s="276" t="s">
        <v>54</v>
      </c>
      <c r="B599" s="276"/>
      <c r="C599" s="276"/>
      <c r="D599" s="275" t="s">
        <v>83</v>
      </c>
      <c r="E599" s="275"/>
    </row>
    <row r="600" spans="1:14" x14ac:dyDescent="0.35">
      <c r="A600" s="9"/>
      <c r="B600" s="9"/>
      <c r="C600" s="9"/>
      <c r="D600" s="77"/>
      <c r="E600" s="77"/>
    </row>
    <row r="601" spans="1:14" x14ac:dyDescent="0.35">
      <c r="B601" s="153" t="s">
        <v>42</v>
      </c>
    </row>
    <row r="602" spans="1:14" x14ac:dyDescent="0.35">
      <c r="A602" t="s">
        <v>260</v>
      </c>
    </row>
    <row r="603" spans="1:14" x14ac:dyDescent="0.35">
      <c r="A603" t="s">
        <v>265</v>
      </c>
    </row>
    <row r="605" spans="1:14" ht="87" x14ac:dyDescent="0.35">
      <c r="A605" s="1" t="s">
        <v>258</v>
      </c>
      <c r="B605" s="2" t="s">
        <v>257</v>
      </c>
      <c r="C605" s="2" t="s">
        <v>256</v>
      </c>
      <c r="D605" s="2" t="s">
        <v>255</v>
      </c>
      <c r="E605" s="2" t="s">
        <v>254</v>
      </c>
      <c r="F605" s="2" t="s">
        <v>253</v>
      </c>
      <c r="G605" s="2" t="s">
        <v>252</v>
      </c>
      <c r="H605" s="2" t="s">
        <v>251</v>
      </c>
      <c r="I605" s="2" t="s">
        <v>250</v>
      </c>
      <c r="J605" s="2" t="s">
        <v>249</v>
      </c>
      <c r="K605" s="2" t="s">
        <v>248</v>
      </c>
      <c r="L605" s="2" t="s">
        <v>247</v>
      </c>
      <c r="M605" s="2" t="s">
        <v>246</v>
      </c>
      <c r="N605" s="143" t="s">
        <v>245</v>
      </c>
    </row>
    <row r="606" spans="1:14" x14ac:dyDescent="0.35">
      <c r="A606" s="141"/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</row>
    <row r="607" spans="1:14" x14ac:dyDescent="0.35">
      <c r="A607" s="141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</row>
    <row r="610" spans="1:14" x14ac:dyDescent="0.35">
      <c r="A610" s="276" t="s">
        <v>51</v>
      </c>
      <c r="B610" s="276"/>
      <c r="C610" s="276"/>
      <c r="D610" s="275">
        <v>0</v>
      </c>
      <c r="E610" s="275"/>
    </row>
    <row r="611" spans="1:14" x14ac:dyDescent="0.35">
      <c r="A611" s="274" t="s">
        <v>55</v>
      </c>
      <c r="B611" s="274"/>
      <c r="C611" s="274"/>
      <c r="D611" s="275" t="s">
        <v>172</v>
      </c>
      <c r="E611" s="275"/>
    </row>
    <row r="612" spans="1:14" x14ac:dyDescent="0.35">
      <c r="A612" s="276" t="s">
        <v>53</v>
      </c>
      <c r="B612" s="276"/>
      <c r="C612" s="276"/>
      <c r="D612" s="275"/>
      <c r="E612" s="275"/>
    </row>
    <row r="613" spans="1:14" x14ac:dyDescent="0.35">
      <c r="A613" s="276" t="s">
        <v>54</v>
      </c>
      <c r="B613" s="276"/>
      <c r="C613" s="276"/>
      <c r="D613" s="292">
        <v>43182</v>
      </c>
      <c r="E613" s="275"/>
    </row>
    <row r="614" spans="1:14" x14ac:dyDescent="0.35">
      <c r="A614" s="9"/>
      <c r="B614" s="9"/>
      <c r="C614" s="9"/>
      <c r="D614" s="23"/>
      <c r="E614" s="77"/>
    </row>
    <row r="615" spans="1:14" x14ac:dyDescent="0.35">
      <c r="B615" s="153" t="s">
        <v>43</v>
      </c>
    </row>
    <row r="616" spans="1:14" x14ac:dyDescent="0.35">
      <c r="A616" s="197" t="s">
        <v>260</v>
      </c>
      <c r="B616" s="197"/>
      <c r="C616" s="197"/>
      <c r="D616" s="197"/>
      <c r="E616" s="179"/>
      <c r="F616" s="179"/>
      <c r="G616" s="198" t="s">
        <v>173</v>
      </c>
      <c r="H616" s="179"/>
      <c r="I616" s="179"/>
      <c r="J616" s="179"/>
      <c r="K616" s="179"/>
      <c r="L616" s="179"/>
      <c r="M616" s="179"/>
      <c r="N616" s="179"/>
    </row>
    <row r="617" spans="1:14" x14ac:dyDescent="0.35">
      <c r="A617" s="197" t="s">
        <v>300</v>
      </c>
      <c r="B617" s="197"/>
      <c r="C617" s="197"/>
      <c r="D617" s="197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</row>
    <row r="618" spans="1:14" ht="15" thickBot="1" x14ac:dyDescent="0.4">
      <c r="A618" s="197"/>
      <c r="B618" s="197"/>
      <c r="C618" s="197"/>
      <c r="D618" s="197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</row>
    <row r="619" spans="1:14" ht="87.5" thickBot="1" x14ac:dyDescent="0.4">
      <c r="A619" s="196" t="s">
        <v>258</v>
      </c>
      <c r="B619" s="195" t="s">
        <v>257</v>
      </c>
      <c r="C619" s="194" t="s">
        <v>299</v>
      </c>
      <c r="D619" s="194" t="s">
        <v>298</v>
      </c>
      <c r="E619" s="194" t="s">
        <v>297</v>
      </c>
      <c r="F619" s="194" t="s">
        <v>296</v>
      </c>
      <c r="G619" s="194" t="s">
        <v>295</v>
      </c>
      <c r="H619" s="194" t="s">
        <v>294</v>
      </c>
      <c r="I619" s="194" t="s">
        <v>293</v>
      </c>
      <c r="J619" s="194" t="s">
        <v>292</v>
      </c>
      <c r="K619" s="194" t="s">
        <v>291</v>
      </c>
      <c r="L619" s="194" t="s">
        <v>290</v>
      </c>
      <c r="M619" s="194" t="s">
        <v>289</v>
      </c>
      <c r="N619" s="193" t="s">
        <v>288</v>
      </c>
    </row>
    <row r="620" spans="1:14" x14ac:dyDescent="0.35">
      <c r="A620" s="189">
        <v>1</v>
      </c>
      <c r="B620" s="192" t="s">
        <v>43</v>
      </c>
      <c r="C620" s="191"/>
      <c r="D620" s="191"/>
      <c r="E620" s="191"/>
      <c r="F620" s="191"/>
      <c r="G620" s="191"/>
      <c r="H620" s="191">
        <v>4865</v>
      </c>
      <c r="I620" s="191">
        <v>2600</v>
      </c>
      <c r="J620" s="191"/>
      <c r="K620" s="191">
        <v>850</v>
      </c>
      <c r="L620" s="191"/>
      <c r="M620" s="191"/>
      <c r="N620" s="190"/>
    </row>
    <row r="621" spans="1:14" x14ac:dyDescent="0.35">
      <c r="A621" s="189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7"/>
    </row>
    <row r="622" spans="1:14" x14ac:dyDescent="0.35">
      <c r="A622" s="189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7"/>
    </row>
    <row r="623" spans="1:14" x14ac:dyDescent="0.35">
      <c r="A623" s="189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7"/>
    </row>
    <row r="624" spans="1:14" x14ac:dyDescent="0.35">
      <c r="A624" s="186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85"/>
    </row>
    <row r="625" spans="1:14" ht="15" thickBot="1" x14ac:dyDescent="0.4">
      <c r="A625" s="184"/>
      <c r="B625" s="183"/>
      <c r="C625" s="18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  <c r="N625" s="182"/>
    </row>
    <row r="626" spans="1:14" x14ac:dyDescent="0.35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</row>
    <row r="627" spans="1:14" ht="15" thickBot="1" x14ac:dyDescent="0.4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</row>
    <row r="628" spans="1:14" x14ac:dyDescent="0.35">
      <c r="A628" s="317" t="s">
        <v>51</v>
      </c>
      <c r="B628" s="318"/>
      <c r="C628" s="319"/>
      <c r="D628" s="320">
        <f>SUM(C620:N620)</f>
        <v>8315</v>
      </c>
      <c r="E628" s="321"/>
      <c r="F628" s="179"/>
      <c r="G628" s="179"/>
      <c r="H628" s="179"/>
      <c r="I628" s="179"/>
      <c r="J628" s="179"/>
      <c r="K628" s="179"/>
      <c r="L628" s="179"/>
      <c r="M628" s="179"/>
      <c r="N628" s="179"/>
    </row>
    <row r="629" spans="1:14" x14ac:dyDescent="0.35">
      <c r="A629" s="337" t="s">
        <v>55</v>
      </c>
      <c r="B629" s="338"/>
      <c r="C629" s="339"/>
      <c r="D629" s="340" t="s">
        <v>174</v>
      </c>
      <c r="E629" s="341"/>
      <c r="F629" s="179"/>
      <c r="G629" s="179"/>
      <c r="H629" s="179"/>
      <c r="I629" s="179"/>
      <c r="J629" s="179"/>
      <c r="K629" s="179"/>
      <c r="L629" s="179"/>
      <c r="M629" s="179"/>
      <c r="N629" s="179"/>
    </row>
    <row r="630" spans="1:14" x14ac:dyDescent="0.35">
      <c r="A630" s="342" t="s">
        <v>53</v>
      </c>
      <c r="B630" s="343"/>
      <c r="C630" s="344"/>
      <c r="D630" s="345"/>
      <c r="E630" s="346"/>
      <c r="F630" s="179"/>
      <c r="G630" s="179"/>
      <c r="H630" s="179"/>
      <c r="I630" s="179"/>
      <c r="J630" s="179"/>
      <c r="K630" s="179"/>
      <c r="L630" s="179"/>
      <c r="M630" s="179"/>
      <c r="N630" s="179"/>
    </row>
    <row r="631" spans="1:14" ht="15" thickBot="1" x14ac:dyDescent="0.4">
      <c r="A631" s="347" t="s">
        <v>54</v>
      </c>
      <c r="B631" s="348"/>
      <c r="C631" s="349"/>
      <c r="D631" s="350" t="s">
        <v>97</v>
      </c>
      <c r="E631" s="351"/>
      <c r="F631" s="179"/>
      <c r="G631" s="179"/>
      <c r="H631" s="179"/>
      <c r="I631" s="179"/>
      <c r="J631" s="179"/>
      <c r="K631" s="179"/>
      <c r="L631" s="179"/>
      <c r="M631" s="179"/>
      <c r="N631" s="179"/>
    </row>
    <row r="632" spans="1:14" x14ac:dyDescent="0.35">
      <c r="A632" s="181"/>
      <c r="B632" s="181"/>
      <c r="C632" s="181"/>
      <c r="D632" s="180"/>
      <c r="E632" s="180"/>
      <c r="F632" s="179"/>
      <c r="G632" s="179"/>
      <c r="H632" s="179"/>
      <c r="I632" s="179"/>
      <c r="J632" s="179"/>
      <c r="K632" s="179"/>
      <c r="L632" s="179"/>
      <c r="M632" s="179"/>
      <c r="N632" s="179"/>
    </row>
    <row r="633" spans="1:14" x14ac:dyDescent="0.35">
      <c r="B633" s="153" t="s">
        <v>44</v>
      </c>
    </row>
    <row r="634" spans="1:14" x14ac:dyDescent="0.35">
      <c r="A634" t="s">
        <v>260</v>
      </c>
    </row>
    <row r="635" spans="1:14" x14ac:dyDescent="0.35">
      <c r="A635" t="s">
        <v>287</v>
      </c>
    </row>
    <row r="637" spans="1:14" ht="87" x14ac:dyDescent="0.35">
      <c r="A637" s="1" t="s">
        <v>258</v>
      </c>
      <c r="B637" s="2" t="s">
        <v>257</v>
      </c>
      <c r="C637" s="2" t="s">
        <v>256</v>
      </c>
      <c r="D637" s="2" t="s">
        <v>255</v>
      </c>
      <c r="E637" s="2" t="s">
        <v>254</v>
      </c>
      <c r="F637" s="2" t="s">
        <v>253</v>
      </c>
      <c r="G637" s="2" t="s">
        <v>252</v>
      </c>
      <c r="H637" s="2" t="s">
        <v>251</v>
      </c>
      <c r="I637" s="2" t="s">
        <v>250</v>
      </c>
      <c r="J637" s="2" t="s">
        <v>249</v>
      </c>
      <c r="K637" s="2" t="s">
        <v>248</v>
      </c>
      <c r="L637" s="2" t="s">
        <v>247</v>
      </c>
      <c r="M637" s="2" t="s">
        <v>246</v>
      </c>
      <c r="N637" s="143" t="s">
        <v>245</v>
      </c>
    </row>
    <row r="638" spans="1:14" x14ac:dyDescent="0.35">
      <c r="A638" s="141">
        <v>1</v>
      </c>
      <c r="B638" s="141" t="s">
        <v>44</v>
      </c>
      <c r="C638" s="141">
        <v>0</v>
      </c>
      <c r="D638" s="141">
        <v>0</v>
      </c>
      <c r="E638" s="141">
        <v>0</v>
      </c>
      <c r="F638" s="141">
        <v>0</v>
      </c>
      <c r="G638" s="141">
        <v>0</v>
      </c>
      <c r="H638" s="141">
        <v>0</v>
      </c>
      <c r="I638" s="141">
        <v>185</v>
      </c>
      <c r="J638" s="141">
        <v>3955</v>
      </c>
      <c r="K638" s="141">
        <v>0</v>
      </c>
      <c r="L638" s="141">
        <v>300</v>
      </c>
      <c r="M638" s="141">
        <v>380</v>
      </c>
      <c r="N638" s="141"/>
    </row>
    <row r="639" spans="1:14" x14ac:dyDescent="0.35">
      <c r="A639" s="141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</row>
    <row r="642" spans="1:14" x14ac:dyDescent="0.35">
      <c r="A642" s="276" t="s">
        <v>51</v>
      </c>
      <c r="B642" s="276"/>
      <c r="C642" s="276"/>
      <c r="D642" s="275">
        <f>SUM(C638:N638)</f>
        <v>4820</v>
      </c>
      <c r="E642" s="275"/>
    </row>
    <row r="643" spans="1:14" x14ac:dyDescent="0.35">
      <c r="A643" s="274" t="s">
        <v>55</v>
      </c>
      <c r="B643" s="274"/>
      <c r="C643" s="274"/>
      <c r="D643" s="275" t="s">
        <v>286</v>
      </c>
      <c r="E643" s="275"/>
    </row>
    <row r="644" spans="1:14" x14ac:dyDescent="0.35">
      <c r="A644" s="276" t="s">
        <v>53</v>
      </c>
      <c r="B644" s="276"/>
      <c r="C644" s="276"/>
      <c r="D644" s="275"/>
      <c r="E644" s="275"/>
    </row>
    <row r="645" spans="1:14" x14ac:dyDescent="0.35">
      <c r="A645" s="276" t="s">
        <v>54</v>
      </c>
      <c r="B645" s="276"/>
      <c r="C645" s="276"/>
      <c r="D645" s="292">
        <v>43189</v>
      </c>
      <c r="E645" s="275"/>
    </row>
    <row r="646" spans="1:14" x14ac:dyDescent="0.35">
      <c r="A646" s="9"/>
      <c r="B646" s="9"/>
      <c r="C646" s="9"/>
      <c r="D646" s="23"/>
      <c r="E646" s="77"/>
    </row>
    <row r="647" spans="1:14" x14ac:dyDescent="0.35">
      <c r="B647" s="153" t="s">
        <v>45</v>
      </c>
    </row>
    <row r="648" spans="1:14" x14ac:dyDescent="0.35">
      <c r="A648" s="172" t="s">
        <v>260</v>
      </c>
      <c r="B648" s="172"/>
      <c r="C648" s="172"/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</row>
    <row r="649" spans="1:14" x14ac:dyDescent="0.35">
      <c r="A649" s="172" t="s">
        <v>265</v>
      </c>
      <c r="B649" s="172"/>
      <c r="C649" s="172"/>
      <c r="D649" s="172"/>
      <c r="E649" s="172"/>
      <c r="F649" s="172"/>
      <c r="G649" s="172"/>
      <c r="H649" s="172"/>
      <c r="I649" s="172"/>
      <c r="J649" s="172"/>
      <c r="K649" s="172"/>
      <c r="L649" s="172"/>
      <c r="M649" s="172"/>
      <c r="N649" s="172"/>
    </row>
    <row r="650" spans="1:14" x14ac:dyDescent="0.35">
      <c r="A650" s="172"/>
      <c r="B650" s="172"/>
      <c r="C650" s="172"/>
      <c r="D650" s="172"/>
      <c r="E650" s="172"/>
      <c r="F650" s="172"/>
      <c r="G650" s="172"/>
      <c r="H650" s="172"/>
      <c r="I650" s="172"/>
      <c r="J650" s="172"/>
      <c r="K650" s="172"/>
      <c r="L650" s="172"/>
      <c r="M650" s="172"/>
      <c r="N650" s="172"/>
    </row>
    <row r="651" spans="1:14" ht="42" x14ac:dyDescent="0.35">
      <c r="A651" s="177" t="s">
        <v>258</v>
      </c>
      <c r="B651" s="176" t="s">
        <v>257</v>
      </c>
      <c r="C651" s="176" t="s">
        <v>256</v>
      </c>
      <c r="D651" s="176" t="s">
        <v>255</v>
      </c>
      <c r="E651" s="176" t="s">
        <v>254</v>
      </c>
      <c r="F651" s="176" t="s">
        <v>253</v>
      </c>
      <c r="G651" s="176" t="s">
        <v>252</v>
      </c>
      <c r="H651" s="176" t="s">
        <v>251</v>
      </c>
      <c r="I651" s="176" t="s">
        <v>250</v>
      </c>
      <c r="J651" s="176" t="s">
        <v>249</v>
      </c>
      <c r="K651" s="176" t="s">
        <v>248</v>
      </c>
      <c r="L651" s="176" t="s">
        <v>247</v>
      </c>
      <c r="M651" s="176" t="s">
        <v>246</v>
      </c>
      <c r="N651" s="175" t="s">
        <v>245</v>
      </c>
    </row>
    <row r="652" spans="1:14" x14ac:dyDescent="0.35">
      <c r="A652" s="174">
        <v>1</v>
      </c>
      <c r="B652" s="174" t="s">
        <v>179</v>
      </c>
      <c r="C652" s="174">
        <v>0</v>
      </c>
      <c r="D652" s="174">
        <v>0</v>
      </c>
      <c r="E652" s="174">
        <v>0</v>
      </c>
      <c r="F652" s="174">
        <v>0</v>
      </c>
      <c r="G652" s="174">
        <v>0</v>
      </c>
      <c r="H652" s="174">
        <v>0</v>
      </c>
      <c r="I652" s="174">
        <v>0</v>
      </c>
      <c r="J652" s="174">
        <v>0</v>
      </c>
      <c r="K652" s="174">
        <v>0</v>
      </c>
      <c r="L652" s="174">
        <v>0</v>
      </c>
      <c r="M652" s="174">
        <v>0</v>
      </c>
      <c r="N652" s="174">
        <v>0</v>
      </c>
    </row>
    <row r="653" spans="1:14" x14ac:dyDescent="0.35">
      <c r="A653" s="174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</row>
    <row r="654" spans="1:14" x14ac:dyDescent="0.35">
      <c r="A654" s="172"/>
      <c r="B654" s="172"/>
      <c r="C654" s="172"/>
      <c r="D654" s="172"/>
      <c r="E654" s="172"/>
      <c r="F654" s="172"/>
      <c r="G654" s="172"/>
      <c r="H654" s="172"/>
      <c r="I654" s="172"/>
      <c r="J654" s="172"/>
      <c r="K654" s="172"/>
      <c r="L654" s="172"/>
      <c r="M654" s="172"/>
      <c r="N654" s="172"/>
    </row>
    <row r="655" spans="1:14" x14ac:dyDescent="0.35">
      <c r="A655" s="172"/>
      <c r="B655" s="172"/>
      <c r="C655" s="172"/>
      <c r="D655" s="172"/>
      <c r="E655" s="172"/>
      <c r="F655" s="172"/>
      <c r="G655" s="172"/>
      <c r="H655" s="172"/>
      <c r="I655" s="172"/>
      <c r="J655" s="172"/>
      <c r="K655" s="172"/>
      <c r="L655" s="172"/>
      <c r="M655" s="172"/>
      <c r="N655" s="172"/>
    </row>
    <row r="656" spans="1:14" x14ac:dyDescent="0.35">
      <c r="A656" s="334" t="s">
        <v>51</v>
      </c>
      <c r="B656" s="334"/>
      <c r="C656" s="334"/>
      <c r="D656" s="335">
        <v>0</v>
      </c>
      <c r="E656" s="335"/>
      <c r="F656" s="172"/>
      <c r="G656" s="172"/>
      <c r="H656" s="172"/>
      <c r="I656" s="172"/>
      <c r="J656" s="172"/>
      <c r="K656" s="172"/>
      <c r="L656" s="172"/>
      <c r="M656" s="172"/>
      <c r="N656" s="172"/>
    </row>
    <row r="657" spans="1:14" x14ac:dyDescent="0.35">
      <c r="A657" s="352" t="s">
        <v>55</v>
      </c>
      <c r="B657" s="352"/>
      <c r="C657" s="352"/>
      <c r="D657" s="335" t="s">
        <v>180</v>
      </c>
      <c r="E657" s="335"/>
      <c r="F657" s="172"/>
      <c r="G657" s="172"/>
      <c r="H657" s="172"/>
      <c r="I657" s="172"/>
      <c r="J657" s="172"/>
      <c r="K657" s="172"/>
      <c r="L657" s="172"/>
      <c r="M657" s="172"/>
      <c r="N657" s="172"/>
    </row>
    <row r="658" spans="1:14" x14ac:dyDescent="0.35">
      <c r="A658" s="334" t="s">
        <v>53</v>
      </c>
      <c r="B658" s="334"/>
      <c r="C658" s="334"/>
      <c r="D658" s="335"/>
      <c r="E658" s="335"/>
      <c r="F658" s="172"/>
      <c r="G658" s="172"/>
      <c r="H658" s="172"/>
      <c r="I658" s="172"/>
      <c r="J658" s="172"/>
      <c r="K658" s="172"/>
      <c r="L658" s="172"/>
      <c r="M658" s="172"/>
      <c r="N658" s="172"/>
    </row>
    <row r="659" spans="1:14" x14ac:dyDescent="0.35">
      <c r="A659" s="334" t="s">
        <v>54</v>
      </c>
      <c r="B659" s="334"/>
      <c r="C659" s="334"/>
      <c r="D659" s="335" t="s">
        <v>181</v>
      </c>
      <c r="E659" s="335"/>
      <c r="F659" s="172"/>
      <c r="G659" s="172"/>
      <c r="H659" s="172"/>
      <c r="I659" s="172"/>
      <c r="J659" s="172"/>
      <c r="K659" s="172"/>
      <c r="L659" s="172"/>
      <c r="M659" s="172"/>
      <c r="N659" s="172"/>
    </row>
    <row r="660" spans="1:14" x14ac:dyDescent="0.35">
      <c r="A660" s="27"/>
      <c r="B660" s="27"/>
      <c r="C660" s="27"/>
      <c r="D660" s="28"/>
      <c r="E660" s="28"/>
      <c r="F660" s="172"/>
      <c r="G660" s="172"/>
      <c r="H660" s="172"/>
      <c r="I660" s="172"/>
      <c r="J660" s="172"/>
      <c r="K660" s="172"/>
      <c r="L660" s="172"/>
      <c r="M660" s="172"/>
      <c r="N660" s="172"/>
    </row>
    <row r="661" spans="1:14" x14ac:dyDescent="0.35">
      <c r="B661" s="153" t="s">
        <v>46</v>
      </c>
    </row>
    <row r="662" spans="1:14" x14ac:dyDescent="0.35">
      <c r="A662" s="172" t="s">
        <v>285</v>
      </c>
      <c r="B662" s="172"/>
      <c r="C662" s="172"/>
      <c r="D662" s="172"/>
      <c r="E662" s="172"/>
      <c r="F662" s="172"/>
      <c r="G662" s="172"/>
      <c r="H662" s="172"/>
      <c r="I662" s="172"/>
      <c r="J662" s="172"/>
      <c r="K662" s="172"/>
      <c r="L662" s="172"/>
      <c r="M662" s="172"/>
      <c r="N662" s="172"/>
    </row>
    <row r="663" spans="1:14" x14ac:dyDescent="0.35">
      <c r="A663" s="172" t="s">
        <v>284</v>
      </c>
      <c r="B663" t="s">
        <v>183</v>
      </c>
      <c r="F663" s="172"/>
      <c r="G663" s="172"/>
      <c r="H663" s="172"/>
      <c r="I663" s="172"/>
      <c r="J663" s="172"/>
      <c r="K663" s="172"/>
      <c r="L663" s="172"/>
      <c r="M663" s="172"/>
      <c r="N663" s="172"/>
    </row>
    <row r="664" spans="1:14" x14ac:dyDescent="0.35">
      <c r="A664" s="172"/>
      <c r="B664" s="172"/>
      <c r="C664" s="172"/>
      <c r="D664" s="172"/>
      <c r="E664" s="172"/>
      <c r="F664" s="172"/>
      <c r="G664" s="172"/>
      <c r="H664" s="172"/>
      <c r="I664" s="172"/>
      <c r="J664" s="172"/>
      <c r="K664" s="172"/>
      <c r="L664" s="172"/>
      <c r="M664" s="172"/>
      <c r="N664" s="172"/>
    </row>
    <row r="665" spans="1:14" ht="63" x14ac:dyDescent="0.35">
      <c r="A665" s="177" t="s">
        <v>258</v>
      </c>
      <c r="B665" s="176" t="s">
        <v>283</v>
      </c>
      <c r="C665" s="176" t="s">
        <v>282</v>
      </c>
      <c r="D665" s="176" t="s">
        <v>281</v>
      </c>
      <c r="E665" s="176" t="s">
        <v>280</v>
      </c>
      <c r="F665" s="176" t="s">
        <v>279</v>
      </c>
      <c r="G665" s="176" t="s">
        <v>278</v>
      </c>
      <c r="H665" s="176" t="s">
        <v>277</v>
      </c>
      <c r="I665" s="176" t="s">
        <v>276</v>
      </c>
      <c r="J665" s="176" t="s">
        <v>275</v>
      </c>
      <c r="K665" s="176" t="s">
        <v>274</v>
      </c>
      <c r="L665" s="176" t="s">
        <v>273</v>
      </c>
      <c r="M665" s="176" t="s">
        <v>246</v>
      </c>
      <c r="N665" s="175" t="s">
        <v>245</v>
      </c>
    </row>
    <row r="666" spans="1:14" x14ac:dyDescent="0.35">
      <c r="A666" s="173">
        <v>1</v>
      </c>
      <c r="B666" s="174" t="s">
        <v>46</v>
      </c>
      <c r="C666" s="173">
        <v>0</v>
      </c>
      <c r="D666" s="173">
        <v>0</v>
      </c>
      <c r="E666" s="173">
        <v>4050</v>
      </c>
      <c r="F666" s="173">
        <v>1475</v>
      </c>
      <c r="G666" s="173">
        <v>500</v>
      </c>
      <c r="H666" s="173">
        <v>0</v>
      </c>
      <c r="I666" s="173">
        <v>0</v>
      </c>
      <c r="J666" s="173">
        <v>2032.45</v>
      </c>
      <c r="K666" s="173">
        <v>3107</v>
      </c>
      <c r="L666" s="173">
        <v>3242</v>
      </c>
      <c r="M666" s="173">
        <v>7890</v>
      </c>
      <c r="N666" s="173">
        <v>7290</v>
      </c>
    </row>
    <row r="667" spans="1:14" x14ac:dyDescent="0.35">
      <c r="A667" s="172"/>
      <c r="B667" s="172"/>
      <c r="C667" s="172"/>
      <c r="D667" s="172"/>
      <c r="E667" s="172"/>
      <c r="F667" s="172"/>
      <c r="G667" s="172"/>
      <c r="H667" s="172"/>
      <c r="I667" s="172"/>
      <c r="J667" s="172"/>
      <c r="K667" s="172"/>
      <c r="L667" s="172"/>
      <c r="M667" s="172"/>
      <c r="N667" s="172"/>
    </row>
    <row r="668" spans="1:14" x14ac:dyDescent="0.35">
      <c r="A668" s="172"/>
      <c r="B668" s="172"/>
      <c r="C668" s="172"/>
      <c r="D668" s="172"/>
      <c r="E668" s="172"/>
      <c r="F668" s="172"/>
      <c r="G668" s="172"/>
      <c r="H668" s="172"/>
      <c r="I668" s="172"/>
      <c r="J668" s="172"/>
      <c r="K668" s="172"/>
      <c r="L668" s="172"/>
      <c r="M668" s="172"/>
      <c r="N668" s="172"/>
    </row>
    <row r="669" spans="1:14" x14ac:dyDescent="0.35">
      <c r="A669" s="334" t="s">
        <v>51</v>
      </c>
      <c r="B669" s="334"/>
      <c r="C669" s="334"/>
      <c r="D669" s="335">
        <v>29586.45</v>
      </c>
      <c r="E669" s="335"/>
      <c r="F669" s="172"/>
      <c r="G669" s="172"/>
      <c r="H669" s="172"/>
      <c r="I669" s="172"/>
      <c r="J669" s="172"/>
      <c r="K669" s="172"/>
      <c r="L669" s="172"/>
      <c r="M669" s="172"/>
      <c r="N669" s="172"/>
    </row>
    <row r="670" spans="1:14" x14ac:dyDescent="0.35">
      <c r="A670" s="352" t="s">
        <v>55</v>
      </c>
      <c r="B670" s="352"/>
      <c r="C670" s="352"/>
      <c r="D670" s="353" t="s">
        <v>184</v>
      </c>
      <c r="E670" s="353"/>
      <c r="F670" s="172"/>
      <c r="G670" s="172"/>
      <c r="H670" s="172"/>
      <c r="I670" s="172"/>
      <c r="J670" s="172"/>
      <c r="K670" s="172"/>
      <c r="L670" s="172"/>
      <c r="M670" s="172"/>
      <c r="N670" s="172"/>
    </row>
    <row r="671" spans="1:14" x14ac:dyDescent="0.35">
      <c r="A671" s="334" t="s">
        <v>53</v>
      </c>
      <c r="B671" s="334"/>
      <c r="C671" s="334"/>
      <c r="D671" s="335"/>
      <c r="E671" s="335"/>
      <c r="F671" s="172"/>
      <c r="G671" s="172"/>
      <c r="H671" s="172"/>
      <c r="I671" s="172"/>
      <c r="J671" s="172"/>
      <c r="K671" s="172"/>
      <c r="L671" s="172"/>
      <c r="M671" s="172"/>
      <c r="N671" s="172"/>
    </row>
    <row r="672" spans="1:14" x14ac:dyDescent="0.35">
      <c r="A672" s="334" t="s">
        <v>54</v>
      </c>
      <c r="B672" s="334"/>
      <c r="C672" s="334"/>
      <c r="D672" s="336">
        <v>43206</v>
      </c>
      <c r="E672" s="327"/>
      <c r="F672" s="172"/>
      <c r="G672" s="172"/>
      <c r="H672" s="172"/>
      <c r="I672" s="172"/>
      <c r="J672" s="172"/>
      <c r="K672" s="172"/>
      <c r="L672" s="172"/>
      <c r="M672" s="172"/>
      <c r="N672" s="172"/>
    </row>
    <row r="673" spans="1:14" x14ac:dyDescent="0.35">
      <c r="A673" s="27"/>
      <c r="B673" s="27"/>
      <c r="C673" s="27"/>
      <c r="D673" s="163"/>
      <c r="E673" s="162"/>
      <c r="F673" s="172"/>
      <c r="G673" s="172"/>
      <c r="H673" s="172"/>
      <c r="I673" s="172"/>
      <c r="J673" s="172"/>
      <c r="K673" s="172"/>
      <c r="L673" s="172"/>
      <c r="M673" s="172"/>
      <c r="N673" s="172"/>
    </row>
    <row r="674" spans="1:14" x14ac:dyDescent="0.35">
      <c r="B674" s="153" t="s">
        <v>47</v>
      </c>
    </row>
    <row r="675" spans="1:14" x14ac:dyDescent="0.35">
      <c r="A675" s="8" t="s">
        <v>272</v>
      </c>
      <c r="B675" s="8"/>
      <c r="C675" s="8"/>
      <c r="D675" s="8"/>
    </row>
    <row r="676" spans="1:14" x14ac:dyDescent="0.35">
      <c r="A676" s="316" t="s">
        <v>271</v>
      </c>
      <c r="B676" s="316"/>
      <c r="C676" s="316"/>
      <c r="D676" s="316"/>
      <c r="E676" s="316"/>
      <c r="F676" s="316"/>
    </row>
    <row r="678" spans="1:14" ht="87" x14ac:dyDescent="0.35">
      <c r="A678" s="2" t="s">
        <v>258</v>
      </c>
      <c r="B678" s="2" t="s">
        <v>257</v>
      </c>
      <c r="C678" s="2" t="s">
        <v>256</v>
      </c>
      <c r="D678" s="2" t="s">
        <v>255</v>
      </c>
      <c r="E678" s="2" t="s">
        <v>254</v>
      </c>
      <c r="F678" s="2" t="s">
        <v>253</v>
      </c>
      <c r="G678" s="2" t="s">
        <v>252</v>
      </c>
      <c r="H678" s="2" t="s">
        <v>251</v>
      </c>
      <c r="I678" s="2" t="s">
        <v>250</v>
      </c>
      <c r="J678" s="2" t="s">
        <v>249</v>
      </c>
      <c r="K678" s="2" t="s">
        <v>248</v>
      </c>
      <c r="L678" s="2" t="s">
        <v>247</v>
      </c>
      <c r="M678" s="2" t="s">
        <v>246</v>
      </c>
      <c r="N678" s="143" t="s">
        <v>245</v>
      </c>
    </row>
    <row r="679" spans="1:14" x14ac:dyDescent="0.35">
      <c r="A679" s="75">
        <v>1</v>
      </c>
      <c r="B679" s="141" t="s">
        <v>47</v>
      </c>
      <c r="C679" s="141">
        <v>2362</v>
      </c>
      <c r="D679" s="141">
        <v>1865</v>
      </c>
      <c r="E679" s="170" t="s">
        <v>270</v>
      </c>
      <c r="F679" s="141">
        <v>4030</v>
      </c>
      <c r="G679" s="141">
        <v>1675</v>
      </c>
      <c r="H679" s="141">
        <v>2150</v>
      </c>
      <c r="I679" s="141">
        <v>2125</v>
      </c>
      <c r="J679" s="141">
        <v>2125</v>
      </c>
      <c r="K679" s="141">
        <v>2320</v>
      </c>
      <c r="L679" s="141">
        <v>2840</v>
      </c>
      <c r="M679" s="141">
        <v>4420</v>
      </c>
      <c r="N679" s="141">
        <v>4710</v>
      </c>
    </row>
    <row r="680" spans="1:14" x14ac:dyDescent="0.35">
      <c r="A680" s="141"/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</row>
    <row r="683" spans="1:14" x14ac:dyDescent="0.35">
      <c r="A683" s="276" t="s">
        <v>51</v>
      </c>
      <c r="B683" s="276"/>
      <c r="C683" s="276"/>
      <c r="D683" s="275" t="s">
        <v>269</v>
      </c>
      <c r="E683" s="275"/>
    </row>
    <row r="684" spans="1:14" x14ac:dyDescent="0.35">
      <c r="A684" s="274" t="s">
        <v>55</v>
      </c>
      <c r="B684" s="274"/>
      <c r="C684" s="274"/>
      <c r="D684" s="275" t="s">
        <v>187</v>
      </c>
      <c r="E684" s="275"/>
    </row>
    <row r="685" spans="1:14" x14ac:dyDescent="0.35">
      <c r="A685" s="276" t="s">
        <v>53</v>
      </c>
      <c r="B685" s="276"/>
      <c r="C685" s="276"/>
      <c r="D685" s="275"/>
      <c r="E685" s="275"/>
    </row>
    <row r="686" spans="1:14" x14ac:dyDescent="0.35">
      <c r="A686" s="276" t="s">
        <v>54</v>
      </c>
      <c r="B686" s="276"/>
      <c r="C686" s="276"/>
      <c r="D686" s="275" t="s">
        <v>85</v>
      </c>
      <c r="E686" s="275"/>
    </row>
    <row r="687" spans="1:14" x14ac:dyDescent="0.35">
      <c r="A687" s="9"/>
      <c r="B687" s="9"/>
      <c r="C687" s="9"/>
      <c r="D687" s="77"/>
      <c r="E687" s="77"/>
    </row>
    <row r="688" spans="1:14" x14ac:dyDescent="0.35">
      <c r="B688" s="153" t="s">
        <v>48</v>
      </c>
    </row>
    <row r="689" spans="1:14" x14ac:dyDescent="0.35">
      <c r="A689" s="161" t="s">
        <v>260</v>
      </c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</row>
    <row r="690" spans="1:14" x14ac:dyDescent="0.35">
      <c r="A690" s="161" t="s">
        <v>268</v>
      </c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</row>
    <row r="691" spans="1:14" x14ac:dyDescent="0.35">
      <c r="A691" s="161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</row>
    <row r="692" spans="1:14" ht="78" x14ac:dyDescent="0.35">
      <c r="A692" s="169" t="s">
        <v>258</v>
      </c>
      <c r="B692" s="168" t="s">
        <v>257</v>
      </c>
      <c r="C692" s="168" t="s">
        <v>256</v>
      </c>
      <c r="D692" s="168" t="s">
        <v>255</v>
      </c>
      <c r="E692" s="168" t="s">
        <v>254</v>
      </c>
      <c r="F692" s="168" t="s">
        <v>253</v>
      </c>
      <c r="G692" s="168" t="s">
        <v>252</v>
      </c>
      <c r="H692" s="168" t="s">
        <v>251</v>
      </c>
      <c r="I692" s="168" t="s">
        <v>250</v>
      </c>
      <c r="J692" s="168" t="s">
        <v>249</v>
      </c>
      <c r="K692" s="168" t="s">
        <v>248</v>
      </c>
      <c r="L692" s="168" t="s">
        <v>247</v>
      </c>
      <c r="M692" s="168" t="s">
        <v>246</v>
      </c>
      <c r="N692" s="167" t="s">
        <v>245</v>
      </c>
    </row>
    <row r="693" spans="1:14" x14ac:dyDescent="0.35">
      <c r="A693" s="166">
        <v>1</v>
      </c>
      <c r="B693" s="166" t="s">
        <v>48</v>
      </c>
      <c r="C693" s="166">
        <v>0</v>
      </c>
      <c r="D693" s="166">
        <v>150</v>
      </c>
      <c r="E693" s="166">
        <v>0</v>
      </c>
      <c r="F693" s="166">
        <v>0</v>
      </c>
      <c r="G693" s="166">
        <v>1800</v>
      </c>
      <c r="H693" s="166">
        <v>590</v>
      </c>
      <c r="I693" s="166">
        <v>540</v>
      </c>
      <c r="J693" s="166">
        <v>1650</v>
      </c>
      <c r="K693" s="166">
        <v>400</v>
      </c>
      <c r="L693" s="166">
        <v>705</v>
      </c>
      <c r="M693" s="166">
        <v>800</v>
      </c>
      <c r="N693" s="166">
        <v>690</v>
      </c>
    </row>
    <row r="694" spans="1:14" x14ac:dyDescent="0.3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</row>
    <row r="695" spans="1:14" x14ac:dyDescent="0.35">
      <c r="A695" s="161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</row>
    <row r="696" spans="1:14" x14ac:dyDescent="0.35">
      <c r="A696" s="161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</row>
    <row r="697" spans="1:14" x14ac:dyDescent="0.35">
      <c r="A697" s="326" t="s">
        <v>51</v>
      </c>
      <c r="B697" s="326"/>
      <c r="C697" s="326"/>
      <c r="D697" s="327">
        <v>7325</v>
      </c>
      <c r="E697" s="327"/>
      <c r="F697" s="161"/>
      <c r="G697" s="161"/>
      <c r="H697" s="161"/>
      <c r="I697" s="161"/>
      <c r="J697" s="161"/>
      <c r="K697" s="161"/>
      <c r="L697" s="161"/>
      <c r="M697" s="161"/>
      <c r="N697" s="161"/>
    </row>
    <row r="698" spans="1:14" x14ac:dyDescent="0.35">
      <c r="A698" s="323" t="s">
        <v>55</v>
      </c>
      <c r="B698" s="323"/>
      <c r="C698" s="323"/>
      <c r="D698" s="324" t="s">
        <v>267</v>
      </c>
      <c r="E698" s="325"/>
      <c r="F698" s="161"/>
      <c r="G698" s="161"/>
      <c r="H698" s="161"/>
      <c r="I698" s="161"/>
      <c r="J698" s="161"/>
      <c r="K698" s="161"/>
      <c r="L698" s="161"/>
      <c r="M698" s="161"/>
      <c r="N698" s="161"/>
    </row>
    <row r="699" spans="1:14" x14ac:dyDescent="0.35">
      <c r="A699" s="326" t="s">
        <v>53</v>
      </c>
      <c r="B699" s="326"/>
      <c r="C699" s="326"/>
      <c r="D699" s="327"/>
      <c r="E699" s="327"/>
      <c r="F699" s="161"/>
      <c r="G699" s="161"/>
      <c r="H699" s="161"/>
      <c r="I699" s="161"/>
      <c r="J699" s="161"/>
      <c r="K699" s="161"/>
      <c r="L699" s="161"/>
      <c r="M699" s="161"/>
      <c r="N699" s="161"/>
    </row>
    <row r="700" spans="1:14" x14ac:dyDescent="0.35">
      <c r="A700" s="326" t="s">
        <v>54</v>
      </c>
      <c r="B700" s="326"/>
      <c r="C700" s="326"/>
      <c r="D700" s="336">
        <v>43186</v>
      </c>
      <c r="E700" s="327"/>
      <c r="F700" s="161"/>
      <c r="G700" s="161"/>
      <c r="H700" s="161"/>
      <c r="I700" s="161"/>
      <c r="J700" s="161"/>
      <c r="K700" s="161"/>
      <c r="L700" s="161"/>
      <c r="M700" s="161"/>
      <c r="N700" s="161"/>
    </row>
    <row r="701" spans="1:14" x14ac:dyDescent="0.35">
      <c r="A701" s="164"/>
      <c r="B701" s="164"/>
      <c r="C701" s="164"/>
      <c r="D701" s="163"/>
      <c r="E701" s="162"/>
      <c r="F701" s="161"/>
      <c r="G701" s="161"/>
      <c r="H701" s="161"/>
      <c r="I701" s="161"/>
      <c r="J701" s="161"/>
      <c r="K701" s="161"/>
      <c r="L701" s="161"/>
      <c r="M701" s="161"/>
      <c r="N701" s="161"/>
    </row>
    <row r="702" spans="1:14" x14ac:dyDescent="0.35">
      <c r="B702" s="153" t="s">
        <v>49</v>
      </c>
    </row>
    <row r="703" spans="1:14" x14ac:dyDescent="0.35">
      <c r="A703" t="s">
        <v>260</v>
      </c>
      <c r="E703" t="s">
        <v>192</v>
      </c>
    </row>
    <row r="704" spans="1:14" x14ac:dyDescent="0.35">
      <c r="A704" t="s">
        <v>190</v>
      </c>
    </row>
    <row r="706" spans="1:14" ht="87" x14ac:dyDescent="0.35">
      <c r="A706" s="1" t="s">
        <v>258</v>
      </c>
      <c r="B706" s="2" t="s">
        <v>257</v>
      </c>
      <c r="C706" s="2" t="s">
        <v>256</v>
      </c>
      <c r="D706" s="2" t="s">
        <v>255</v>
      </c>
      <c r="E706" s="2" t="s">
        <v>254</v>
      </c>
      <c r="F706" s="2" t="s">
        <v>253</v>
      </c>
      <c r="G706" s="2" t="s">
        <v>252</v>
      </c>
      <c r="H706" s="2" t="s">
        <v>251</v>
      </c>
      <c r="I706" s="2" t="s">
        <v>250</v>
      </c>
      <c r="J706" s="2" t="s">
        <v>249</v>
      </c>
      <c r="K706" s="2" t="s">
        <v>248</v>
      </c>
      <c r="L706" s="2" t="s">
        <v>247</v>
      </c>
      <c r="M706" s="2" t="s">
        <v>246</v>
      </c>
      <c r="N706" s="143" t="s">
        <v>245</v>
      </c>
    </row>
    <row r="707" spans="1:14" x14ac:dyDescent="0.35">
      <c r="A707" s="160">
        <v>1</v>
      </c>
      <c r="B707" s="160" t="s">
        <v>266</v>
      </c>
      <c r="C707" s="160">
        <v>0</v>
      </c>
      <c r="D707" s="160">
        <v>0</v>
      </c>
      <c r="E707" s="160">
        <v>0</v>
      </c>
      <c r="F707" s="160">
        <v>0</v>
      </c>
      <c r="G707" s="160">
        <v>0</v>
      </c>
      <c r="H707" s="160">
        <v>0</v>
      </c>
      <c r="I707" s="160">
        <v>0</v>
      </c>
      <c r="J707" s="160">
        <v>0</v>
      </c>
      <c r="K707" s="160">
        <v>0</v>
      </c>
      <c r="L707" s="160">
        <v>0</v>
      </c>
      <c r="M707" s="160">
        <v>0</v>
      </c>
      <c r="N707" s="160">
        <v>0</v>
      </c>
    </row>
    <row r="708" spans="1:14" x14ac:dyDescent="0.35">
      <c r="A708" s="141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</row>
    <row r="711" spans="1:14" x14ac:dyDescent="0.35">
      <c r="A711" s="322" t="s">
        <v>51</v>
      </c>
      <c r="B711" s="322"/>
      <c r="C711" s="322"/>
      <c r="D711" s="278">
        <v>0</v>
      </c>
      <c r="E711" s="278"/>
    </row>
    <row r="712" spans="1:14" x14ac:dyDescent="0.35">
      <c r="A712" s="333" t="s">
        <v>55</v>
      </c>
      <c r="B712" s="333"/>
      <c r="C712" s="333"/>
      <c r="D712" s="290" t="s">
        <v>191</v>
      </c>
      <c r="E712" s="291"/>
    </row>
    <row r="713" spans="1:14" x14ac:dyDescent="0.35">
      <c r="A713" s="322" t="s">
        <v>53</v>
      </c>
      <c r="B713" s="322"/>
      <c r="C713" s="322"/>
      <c r="D713" s="278"/>
      <c r="E713" s="278"/>
    </row>
    <row r="714" spans="1:14" x14ac:dyDescent="0.35">
      <c r="A714" s="322" t="s">
        <v>54</v>
      </c>
      <c r="B714" s="322"/>
      <c r="C714" s="322"/>
      <c r="D714" s="278"/>
      <c r="E714" s="278"/>
    </row>
    <row r="715" spans="1:14" x14ac:dyDescent="0.35">
      <c r="A715" s="155"/>
      <c r="B715" s="155"/>
      <c r="C715" s="155"/>
      <c r="D715" s="154"/>
      <c r="E715" s="154"/>
    </row>
    <row r="716" spans="1:14" x14ac:dyDescent="0.35">
      <c r="B716" s="153" t="s">
        <v>50</v>
      </c>
    </row>
    <row r="717" spans="1:14" x14ac:dyDescent="0.35">
      <c r="A717" s="145" t="s">
        <v>260</v>
      </c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</row>
    <row r="718" spans="1:14" x14ac:dyDescent="0.35">
      <c r="A718" s="145" t="s">
        <v>265</v>
      </c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</row>
    <row r="719" spans="1:14" x14ac:dyDescent="0.3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</row>
    <row r="720" spans="1:14" ht="60" x14ac:dyDescent="0.35">
      <c r="A720" s="152" t="s">
        <v>264</v>
      </c>
      <c r="B720" s="151" t="s">
        <v>257</v>
      </c>
      <c r="C720" s="151" t="s">
        <v>256</v>
      </c>
      <c r="D720" s="151" t="s">
        <v>255</v>
      </c>
      <c r="E720" s="151" t="s">
        <v>254</v>
      </c>
      <c r="F720" s="151" t="s">
        <v>253</v>
      </c>
      <c r="G720" s="151" t="s">
        <v>252</v>
      </c>
      <c r="H720" s="151" t="s">
        <v>251</v>
      </c>
      <c r="I720" s="151" t="s">
        <v>250</v>
      </c>
      <c r="J720" s="151" t="s">
        <v>249</v>
      </c>
      <c r="K720" s="151" t="s">
        <v>248</v>
      </c>
      <c r="L720" s="151" t="s">
        <v>247</v>
      </c>
      <c r="M720" s="151" t="s">
        <v>246</v>
      </c>
      <c r="N720" s="150" t="s">
        <v>245</v>
      </c>
    </row>
    <row r="721" spans="1:14" x14ac:dyDescent="0.35">
      <c r="A721" s="149">
        <v>1</v>
      </c>
      <c r="B721" s="149" t="s">
        <v>196</v>
      </c>
      <c r="C721" s="149">
        <v>0</v>
      </c>
      <c r="D721" s="149">
        <v>0</v>
      </c>
      <c r="E721" s="149">
        <v>0</v>
      </c>
      <c r="F721" s="149">
        <v>0</v>
      </c>
      <c r="G721" s="149">
        <v>0</v>
      </c>
      <c r="H721" s="149">
        <v>0</v>
      </c>
      <c r="I721" s="149">
        <v>0</v>
      </c>
      <c r="J721" s="149">
        <v>0</v>
      </c>
      <c r="K721" s="149">
        <v>0</v>
      </c>
      <c r="L721" s="149">
        <v>0</v>
      </c>
      <c r="M721" s="149">
        <v>0</v>
      </c>
      <c r="N721" s="149">
        <v>0</v>
      </c>
    </row>
    <row r="722" spans="1:14" x14ac:dyDescent="0.35">
      <c r="A722" s="149"/>
      <c r="B722" s="149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  <c r="M722" s="149"/>
      <c r="N722" s="149"/>
    </row>
    <row r="723" spans="1:14" x14ac:dyDescent="0.35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</row>
    <row r="724" spans="1:14" x14ac:dyDescent="0.3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</row>
    <row r="725" spans="1:14" x14ac:dyDescent="0.35">
      <c r="A725" s="356" t="s">
        <v>51</v>
      </c>
      <c r="B725" s="357"/>
      <c r="C725" s="358"/>
      <c r="D725" s="331">
        <v>0</v>
      </c>
      <c r="E725" s="332"/>
      <c r="F725" s="145"/>
      <c r="G725" s="145"/>
      <c r="H725" s="145"/>
      <c r="I725" s="145"/>
      <c r="J725" s="145"/>
      <c r="K725" s="145"/>
      <c r="L725" s="145"/>
      <c r="M725" s="145"/>
      <c r="N725" s="145"/>
    </row>
    <row r="726" spans="1:14" x14ac:dyDescent="0.35">
      <c r="A726" s="328" t="s">
        <v>55</v>
      </c>
      <c r="B726" s="329"/>
      <c r="C726" s="330"/>
      <c r="D726" s="331" t="s">
        <v>197</v>
      </c>
      <c r="E726" s="332"/>
      <c r="F726" s="145"/>
      <c r="G726" s="145"/>
      <c r="H726" s="145"/>
      <c r="I726" s="145"/>
      <c r="J726" s="145"/>
      <c r="K726" s="145"/>
      <c r="L726" s="145"/>
      <c r="M726" s="145"/>
      <c r="N726" s="145"/>
    </row>
    <row r="727" spans="1:14" x14ac:dyDescent="0.35">
      <c r="A727" s="356" t="s">
        <v>53</v>
      </c>
      <c r="B727" s="357"/>
      <c r="C727" s="358"/>
      <c r="D727" s="331"/>
      <c r="E727" s="332"/>
      <c r="F727" s="145"/>
      <c r="G727" s="145"/>
      <c r="H727" s="145"/>
      <c r="I727" s="145"/>
      <c r="J727" s="145"/>
      <c r="K727" s="145"/>
      <c r="L727" s="145"/>
      <c r="M727" s="145"/>
      <c r="N727" s="145"/>
    </row>
    <row r="728" spans="1:14" x14ac:dyDescent="0.35">
      <c r="A728" s="359" t="s">
        <v>54</v>
      </c>
      <c r="B728" s="359"/>
      <c r="C728" s="359"/>
      <c r="D728" s="360"/>
      <c r="E728" s="360"/>
      <c r="F728" s="145"/>
      <c r="G728" s="145"/>
      <c r="H728" s="145"/>
      <c r="I728" s="145"/>
      <c r="J728" s="145"/>
      <c r="K728" s="145"/>
      <c r="L728" s="145"/>
      <c r="M728" s="145"/>
      <c r="N728" s="145"/>
    </row>
    <row r="729" spans="1:14" x14ac:dyDescent="0.35">
      <c r="A729" s="147"/>
      <c r="B729" s="147"/>
      <c r="C729" s="147"/>
      <c r="D729" s="146"/>
      <c r="E729" s="146"/>
      <c r="F729" s="145"/>
      <c r="G729" s="145"/>
      <c r="H729" s="145"/>
      <c r="I729" s="145"/>
      <c r="J729" s="145"/>
      <c r="K729" s="145"/>
      <c r="L729" s="145"/>
      <c r="M729" s="145"/>
      <c r="N729" s="145"/>
    </row>
    <row r="730" spans="1:14" x14ac:dyDescent="0.35">
      <c r="B730" s="138" t="s">
        <v>208</v>
      </c>
    </row>
    <row r="731" spans="1:14" x14ac:dyDescent="0.35">
      <c r="A731" t="s">
        <v>260</v>
      </c>
      <c r="D731" t="s">
        <v>263</v>
      </c>
    </row>
    <row r="732" spans="1:14" x14ac:dyDescent="0.35">
      <c r="A732" t="s">
        <v>262</v>
      </c>
    </row>
    <row r="734" spans="1:14" ht="87" x14ac:dyDescent="0.35">
      <c r="A734" s="1" t="s">
        <v>258</v>
      </c>
      <c r="B734" s="2" t="s">
        <v>257</v>
      </c>
      <c r="C734" s="2" t="s">
        <v>256</v>
      </c>
      <c r="D734" s="2" t="s">
        <v>255</v>
      </c>
      <c r="E734" s="2" t="s">
        <v>254</v>
      </c>
      <c r="F734" s="2" t="s">
        <v>253</v>
      </c>
      <c r="G734" s="2" t="s">
        <v>252</v>
      </c>
      <c r="H734" s="2" t="s">
        <v>251</v>
      </c>
      <c r="I734" s="2" t="s">
        <v>250</v>
      </c>
      <c r="J734" s="2" t="s">
        <v>249</v>
      </c>
      <c r="K734" s="2" t="s">
        <v>248</v>
      </c>
      <c r="L734" s="2" t="s">
        <v>247</v>
      </c>
      <c r="M734" s="2" t="s">
        <v>246</v>
      </c>
      <c r="N734" s="143" t="s">
        <v>245</v>
      </c>
    </row>
    <row r="735" spans="1:14" x14ac:dyDescent="0.35">
      <c r="A735" s="141">
        <v>1</v>
      </c>
      <c r="B735" s="141"/>
      <c r="C735" s="141">
        <v>0</v>
      </c>
      <c r="D735" s="141">
        <v>0</v>
      </c>
      <c r="E735" s="141">
        <v>0</v>
      </c>
      <c r="F735" s="141">
        <v>0</v>
      </c>
      <c r="G735" s="141">
        <v>0</v>
      </c>
      <c r="H735" s="141">
        <v>0</v>
      </c>
      <c r="I735" s="141">
        <v>0</v>
      </c>
      <c r="J735" s="141">
        <v>0</v>
      </c>
      <c r="K735" s="141">
        <v>0</v>
      </c>
      <c r="L735" s="141">
        <v>0</v>
      </c>
      <c r="M735" s="141">
        <v>0</v>
      </c>
      <c r="N735" s="141">
        <v>0</v>
      </c>
    </row>
    <row r="736" spans="1:14" x14ac:dyDescent="0.35">
      <c r="A736" s="141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</row>
    <row r="739" spans="1:14" x14ac:dyDescent="0.35">
      <c r="A739" s="276" t="s">
        <v>51</v>
      </c>
      <c r="B739" s="276"/>
      <c r="C739" s="276"/>
      <c r="D739" s="275">
        <v>0</v>
      </c>
      <c r="E739" s="275"/>
    </row>
    <row r="740" spans="1:14" x14ac:dyDescent="0.35">
      <c r="A740" s="274" t="s">
        <v>55</v>
      </c>
      <c r="B740" s="274"/>
      <c r="C740" s="274"/>
      <c r="D740" s="275" t="s">
        <v>261</v>
      </c>
      <c r="E740" s="275"/>
    </row>
    <row r="741" spans="1:14" x14ac:dyDescent="0.35">
      <c r="A741" s="276" t="s">
        <v>53</v>
      </c>
      <c r="B741" s="276"/>
      <c r="C741" s="276"/>
      <c r="D741" s="275"/>
      <c r="E741" s="275"/>
    </row>
    <row r="742" spans="1:14" x14ac:dyDescent="0.35">
      <c r="A742" s="276" t="s">
        <v>54</v>
      </c>
      <c r="B742" s="276"/>
      <c r="C742" s="276"/>
      <c r="D742" s="275"/>
      <c r="E742" s="275"/>
    </row>
    <row r="743" spans="1:14" x14ac:dyDescent="0.35">
      <c r="A743" s="9"/>
      <c r="B743" s="9"/>
      <c r="C743" s="9"/>
      <c r="D743" s="77"/>
      <c r="E743" s="77"/>
    </row>
    <row r="744" spans="1:14" x14ac:dyDescent="0.35">
      <c r="B744" s="138" t="s">
        <v>221</v>
      </c>
    </row>
    <row r="745" spans="1:14" x14ac:dyDescent="0.35">
      <c r="A745" t="s">
        <v>260</v>
      </c>
      <c r="D745" t="s">
        <v>259</v>
      </c>
    </row>
    <row r="746" spans="1:14" x14ac:dyDescent="0.35">
      <c r="A746" s="144" t="s">
        <v>2</v>
      </c>
    </row>
    <row r="748" spans="1:14" ht="87" x14ac:dyDescent="0.35">
      <c r="A748" s="1" t="s">
        <v>258</v>
      </c>
      <c r="B748" s="2" t="s">
        <v>257</v>
      </c>
      <c r="C748" s="2" t="s">
        <v>256</v>
      </c>
      <c r="D748" s="2" t="s">
        <v>255</v>
      </c>
      <c r="E748" s="2" t="s">
        <v>254</v>
      </c>
      <c r="F748" s="2" t="s">
        <v>253</v>
      </c>
      <c r="G748" s="2" t="s">
        <v>252</v>
      </c>
      <c r="H748" s="2" t="s">
        <v>251</v>
      </c>
      <c r="I748" s="2" t="s">
        <v>250</v>
      </c>
      <c r="J748" s="2" t="s">
        <v>249</v>
      </c>
      <c r="K748" s="2" t="s">
        <v>248</v>
      </c>
      <c r="L748" s="2" t="s">
        <v>247</v>
      </c>
      <c r="M748" s="2" t="s">
        <v>246</v>
      </c>
      <c r="N748" s="143" t="s">
        <v>245</v>
      </c>
    </row>
    <row r="749" spans="1:14" x14ac:dyDescent="0.35">
      <c r="A749" s="141">
        <v>1</v>
      </c>
      <c r="B749" s="141" t="s">
        <v>222</v>
      </c>
      <c r="C749" s="142">
        <v>0</v>
      </c>
      <c r="D749" s="142">
        <v>7600</v>
      </c>
      <c r="E749" s="142">
        <v>56000</v>
      </c>
      <c r="F749" s="142">
        <v>50000</v>
      </c>
      <c r="G749" s="142">
        <v>15000</v>
      </c>
      <c r="H749" s="142">
        <v>25000</v>
      </c>
      <c r="I749" s="142">
        <v>13000</v>
      </c>
      <c r="J749" s="142">
        <v>3000</v>
      </c>
      <c r="K749" s="142">
        <v>3000</v>
      </c>
      <c r="L749" s="142">
        <v>23000</v>
      </c>
      <c r="M749" s="142">
        <v>5000</v>
      </c>
      <c r="N749" s="142">
        <v>11000</v>
      </c>
    </row>
    <row r="750" spans="1:14" x14ac:dyDescent="0.35">
      <c r="A750" s="141"/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</row>
    <row r="753" spans="1:11" x14ac:dyDescent="0.35">
      <c r="A753" s="276" t="s">
        <v>51</v>
      </c>
      <c r="B753" s="276"/>
      <c r="C753" s="276"/>
      <c r="D753" s="275">
        <v>211600</v>
      </c>
      <c r="E753" s="275"/>
    </row>
    <row r="754" spans="1:11" x14ac:dyDescent="0.35">
      <c r="A754" s="274" t="s">
        <v>55</v>
      </c>
      <c r="B754" s="274"/>
      <c r="C754" s="274"/>
      <c r="D754" s="275"/>
      <c r="E754" s="275"/>
    </row>
    <row r="755" spans="1:11" x14ac:dyDescent="0.35">
      <c r="A755" s="276" t="s">
        <v>53</v>
      </c>
      <c r="B755" s="276"/>
      <c r="C755" s="276"/>
      <c r="D755" s="275"/>
      <c r="E755" s="275"/>
    </row>
    <row r="756" spans="1:11" x14ac:dyDescent="0.35">
      <c r="A756" s="276" t="s">
        <v>54</v>
      </c>
      <c r="B756" s="276"/>
      <c r="C756" s="276"/>
      <c r="D756" s="275" t="s">
        <v>85</v>
      </c>
      <c r="E756" s="275"/>
    </row>
    <row r="757" spans="1:11" x14ac:dyDescent="0.3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</row>
    <row r="758" spans="1:11" x14ac:dyDescent="0.35">
      <c r="A758" s="138"/>
      <c r="B758" s="138"/>
      <c r="C758" s="138"/>
      <c r="D758" s="138"/>
      <c r="E758" s="138"/>
      <c r="F758" s="138"/>
      <c r="G758" s="138"/>
      <c r="H758" s="138"/>
      <c r="I758" s="138" t="s">
        <v>228</v>
      </c>
      <c r="J758" s="138"/>
      <c r="K758" s="138"/>
    </row>
    <row r="759" spans="1:11" x14ac:dyDescent="0.35">
      <c r="A759" s="138"/>
      <c r="B759" s="138" t="s">
        <v>235</v>
      </c>
      <c r="C759" s="138"/>
      <c r="D759" s="138"/>
      <c r="E759" s="138"/>
      <c r="F759" s="138"/>
      <c r="G759" s="138"/>
      <c r="H759" s="138"/>
      <c r="I759" s="138" t="s">
        <v>113</v>
      </c>
      <c r="J759" s="138"/>
      <c r="K759" s="138"/>
    </row>
    <row r="760" spans="1:11" x14ac:dyDescent="0.3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</row>
    <row r="761" spans="1:11" x14ac:dyDescent="0.35">
      <c r="A761" s="138"/>
      <c r="B761" s="138"/>
      <c r="C761" s="138"/>
      <c r="D761" s="138"/>
      <c r="E761" s="138"/>
      <c r="F761" s="138"/>
      <c r="G761" s="138"/>
      <c r="H761" s="138"/>
      <c r="I761" s="138" t="s">
        <v>229</v>
      </c>
      <c r="J761" s="138"/>
      <c r="K761" s="138"/>
    </row>
    <row r="762" spans="1:11" x14ac:dyDescent="0.35">
      <c r="A762" s="138"/>
      <c r="B762" s="138" t="s">
        <v>227</v>
      </c>
      <c r="C762" s="138"/>
      <c r="D762" s="138"/>
      <c r="E762" s="138"/>
      <c r="F762" s="138"/>
      <c r="G762" s="138"/>
      <c r="H762" s="138"/>
      <c r="I762" s="138"/>
      <c r="J762" s="138"/>
      <c r="K762" s="138"/>
    </row>
    <row r="763" spans="1:11" x14ac:dyDescent="0.35">
      <c r="A763" s="138"/>
      <c r="B763" s="138" t="s">
        <v>244</v>
      </c>
      <c r="C763" s="138"/>
      <c r="D763" s="138"/>
      <c r="E763" s="138"/>
      <c r="F763" s="138"/>
      <c r="G763" s="138"/>
      <c r="H763" s="138"/>
      <c r="I763" s="138" t="s">
        <v>230</v>
      </c>
      <c r="J763" s="138"/>
      <c r="K763" s="138"/>
    </row>
    <row r="764" spans="1:11" x14ac:dyDescent="0.3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</row>
  </sheetData>
  <mergeCells count="402">
    <mergeCell ref="A756:C756"/>
    <mergeCell ref="D756:E756"/>
    <mergeCell ref="A276:C276"/>
    <mergeCell ref="D276:E276"/>
    <mergeCell ref="A277:C277"/>
    <mergeCell ref="D277:E277"/>
    <mergeCell ref="A278:C278"/>
    <mergeCell ref="D278:E278"/>
    <mergeCell ref="A234:C234"/>
    <mergeCell ref="D234:E234"/>
    <mergeCell ref="A235:C235"/>
    <mergeCell ref="D235:E235"/>
    <mergeCell ref="A236:C236"/>
    <mergeCell ref="D236:E236"/>
    <mergeCell ref="A755:C755"/>
    <mergeCell ref="D755:E755"/>
    <mergeCell ref="A263:C263"/>
    <mergeCell ref="D263:E263"/>
    <mergeCell ref="A264:C264"/>
    <mergeCell ref="D264:E264"/>
    <mergeCell ref="A753:C753"/>
    <mergeCell ref="D753:E753"/>
    <mergeCell ref="A754:C754"/>
    <mergeCell ref="D754:E754"/>
    <mergeCell ref="A741:C741"/>
    <mergeCell ref="D741:E741"/>
    <mergeCell ref="A742:C742"/>
    <mergeCell ref="D742:E742"/>
    <mergeCell ref="A262:C262"/>
    <mergeCell ref="D262:E262"/>
    <mergeCell ref="A739:C739"/>
    <mergeCell ref="D739:E739"/>
    <mergeCell ref="A740:C740"/>
    <mergeCell ref="D740:E740"/>
    <mergeCell ref="A725:C725"/>
    <mergeCell ref="D725:E725"/>
    <mergeCell ref="A727:C727"/>
    <mergeCell ref="D727:E727"/>
    <mergeCell ref="A728:C728"/>
    <mergeCell ref="D728:E728"/>
    <mergeCell ref="A670:C670"/>
    <mergeCell ref="D670:E670"/>
    <mergeCell ref="A247:C247"/>
    <mergeCell ref="D247:E247"/>
    <mergeCell ref="A248:C248"/>
    <mergeCell ref="D248:E248"/>
    <mergeCell ref="A249:C249"/>
    <mergeCell ref="D249:E249"/>
    <mergeCell ref="A669:C669"/>
    <mergeCell ref="D669:E669"/>
    <mergeCell ref="D659:E659"/>
    <mergeCell ref="A656:C656"/>
    <mergeCell ref="D656:E656"/>
    <mergeCell ref="A657:C657"/>
    <mergeCell ref="D657:E657"/>
    <mergeCell ref="A220:C220"/>
    <mergeCell ref="D220:E220"/>
    <mergeCell ref="A221:C221"/>
    <mergeCell ref="D221:E221"/>
    <mergeCell ref="A233:C233"/>
    <mergeCell ref="D233:E233"/>
    <mergeCell ref="A629:C629"/>
    <mergeCell ref="D629:E629"/>
    <mergeCell ref="A630:C630"/>
    <mergeCell ref="D630:E630"/>
    <mergeCell ref="A631:C631"/>
    <mergeCell ref="D631:E631"/>
    <mergeCell ref="A642:C642"/>
    <mergeCell ref="D642:E642"/>
    <mergeCell ref="A151:C151"/>
    <mergeCell ref="D151:E151"/>
    <mergeCell ref="A194:C194"/>
    <mergeCell ref="D194:E194"/>
    <mergeCell ref="A152:C152"/>
    <mergeCell ref="D152:E152"/>
    <mergeCell ref="A163:C163"/>
    <mergeCell ref="D163:E163"/>
    <mergeCell ref="A164:C164"/>
    <mergeCell ref="D164:E164"/>
    <mergeCell ref="A219:C219"/>
    <mergeCell ref="D219:E219"/>
    <mergeCell ref="A208:C208"/>
    <mergeCell ref="D208:E208"/>
    <mergeCell ref="A205:C205"/>
    <mergeCell ref="D205:E205"/>
    <mergeCell ref="A726:C726"/>
    <mergeCell ref="D726:E726"/>
    <mergeCell ref="A711:C711"/>
    <mergeCell ref="D711:E711"/>
    <mergeCell ref="A712:C712"/>
    <mergeCell ref="D712:E712"/>
    <mergeCell ref="D684:E684"/>
    <mergeCell ref="A685:C685"/>
    <mergeCell ref="D685:E685"/>
    <mergeCell ref="A686:C686"/>
    <mergeCell ref="D686:E686"/>
    <mergeCell ref="A697:C697"/>
    <mergeCell ref="D697:E697"/>
    <mergeCell ref="A700:C700"/>
    <mergeCell ref="D700:E700"/>
    <mergeCell ref="A684:C684"/>
    <mergeCell ref="A713:C713"/>
    <mergeCell ref="D713:E713"/>
    <mergeCell ref="A714:C714"/>
    <mergeCell ref="D714:E714"/>
    <mergeCell ref="A643:C643"/>
    <mergeCell ref="D643:E643"/>
    <mergeCell ref="A644:C644"/>
    <mergeCell ref="D644:E644"/>
    <mergeCell ref="A645:C645"/>
    <mergeCell ref="D645:E645"/>
    <mergeCell ref="A698:C698"/>
    <mergeCell ref="D698:E698"/>
    <mergeCell ref="A699:C699"/>
    <mergeCell ref="D699:E699"/>
    <mergeCell ref="A671:C671"/>
    <mergeCell ref="D671:E671"/>
    <mergeCell ref="A672:C672"/>
    <mergeCell ref="D672:E672"/>
    <mergeCell ref="A676:F676"/>
    <mergeCell ref="A683:C683"/>
    <mergeCell ref="D683:E683"/>
    <mergeCell ref="A658:C658"/>
    <mergeCell ref="D658:E658"/>
    <mergeCell ref="A659:C659"/>
    <mergeCell ref="A613:C613"/>
    <mergeCell ref="D613:E613"/>
    <mergeCell ref="A628:C628"/>
    <mergeCell ref="D628:E628"/>
    <mergeCell ref="A585:C585"/>
    <mergeCell ref="D585:E585"/>
    <mergeCell ref="A596:C596"/>
    <mergeCell ref="D596:E596"/>
    <mergeCell ref="A597:C597"/>
    <mergeCell ref="D597:E597"/>
    <mergeCell ref="A610:C610"/>
    <mergeCell ref="D610:E610"/>
    <mergeCell ref="A611:C611"/>
    <mergeCell ref="D611:E611"/>
    <mergeCell ref="A612:C612"/>
    <mergeCell ref="D612:E612"/>
    <mergeCell ref="A598:C598"/>
    <mergeCell ref="D598:E598"/>
    <mergeCell ref="A599:C599"/>
    <mergeCell ref="D599:E599"/>
    <mergeCell ref="A571:C571"/>
    <mergeCell ref="D571:E571"/>
    <mergeCell ref="A575:G575"/>
    <mergeCell ref="A582:C582"/>
    <mergeCell ref="D582:E582"/>
    <mergeCell ref="A583:C583"/>
    <mergeCell ref="D583:E583"/>
    <mergeCell ref="A584:C584"/>
    <mergeCell ref="D584:E584"/>
    <mergeCell ref="A556:C556"/>
    <mergeCell ref="D556:E556"/>
    <mergeCell ref="A557:C557"/>
    <mergeCell ref="D557:E557"/>
    <mergeCell ref="A568:C568"/>
    <mergeCell ref="D568:E568"/>
    <mergeCell ref="A569:C569"/>
    <mergeCell ref="D569:E569"/>
    <mergeCell ref="A570:C570"/>
    <mergeCell ref="D570:E570"/>
    <mergeCell ref="A541:C541"/>
    <mergeCell ref="D541:E541"/>
    <mergeCell ref="A542:C542"/>
    <mergeCell ref="D542:E542"/>
    <mergeCell ref="A543:C543"/>
    <mergeCell ref="D543:E543"/>
    <mergeCell ref="A554:C554"/>
    <mergeCell ref="D554:E554"/>
    <mergeCell ref="A555:C555"/>
    <mergeCell ref="D555:E555"/>
    <mergeCell ref="A526:C526"/>
    <mergeCell ref="D526:E526"/>
    <mergeCell ref="A527:C527"/>
    <mergeCell ref="D527:E527"/>
    <mergeCell ref="A528:C528"/>
    <mergeCell ref="D528:E528"/>
    <mergeCell ref="A529:C529"/>
    <mergeCell ref="D529:E529"/>
    <mergeCell ref="A540:C540"/>
    <mergeCell ref="D540:E540"/>
    <mergeCell ref="A136:C136"/>
    <mergeCell ref="D136:E136"/>
    <mergeCell ref="A137:C137"/>
    <mergeCell ref="D137:E137"/>
    <mergeCell ref="A177:C177"/>
    <mergeCell ref="D177:E177"/>
    <mergeCell ref="A165:C165"/>
    <mergeCell ref="A138:C138"/>
    <mergeCell ref="D138:E138"/>
    <mergeCell ref="A149:C149"/>
    <mergeCell ref="D149:E149"/>
    <mergeCell ref="A150:C150"/>
    <mergeCell ref="D150:E150"/>
    <mergeCell ref="A206:C206"/>
    <mergeCell ref="D206:E206"/>
    <mergeCell ref="A207:C207"/>
    <mergeCell ref="D207:E207"/>
    <mergeCell ref="B5:M5"/>
    <mergeCell ref="B62:C62"/>
    <mergeCell ref="D62:G62"/>
    <mergeCell ref="B63:C63"/>
    <mergeCell ref="D63:G63"/>
    <mergeCell ref="A95:C95"/>
    <mergeCell ref="D95:E95"/>
    <mergeCell ref="A96:C96"/>
    <mergeCell ref="D96:E96"/>
    <mergeCell ref="B64:C64"/>
    <mergeCell ref="D64:G64"/>
    <mergeCell ref="A110:C110"/>
    <mergeCell ref="D110:E110"/>
    <mergeCell ref="A107:C107"/>
    <mergeCell ref="D107:E107"/>
    <mergeCell ref="A108:C108"/>
    <mergeCell ref="D108:E108"/>
    <mergeCell ref="A109:C109"/>
    <mergeCell ref="D109:E109"/>
    <mergeCell ref="B65:C65"/>
    <mergeCell ref="D65:G65"/>
    <mergeCell ref="A93:C93"/>
    <mergeCell ref="D93:E93"/>
    <mergeCell ref="A94:C94"/>
    <mergeCell ref="D94:E94"/>
    <mergeCell ref="A78:C78"/>
    <mergeCell ref="D78:E78"/>
    <mergeCell ref="A79:C79"/>
    <mergeCell ref="D79:E79"/>
    <mergeCell ref="A178:C178"/>
    <mergeCell ref="D178:E178"/>
    <mergeCell ref="A179:C179"/>
    <mergeCell ref="D179:E179"/>
    <mergeCell ref="A193:C193"/>
    <mergeCell ref="D193:E193"/>
    <mergeCell ref="A80:C80"/>
    <mergeCell ref="D80:E80"/>
    <mergeCell ref="A81:C81"/>
    <mergeCell ref="D81:E81"/>
    <mergeCell ref="A166:C166"/>
    <mergeCell ref="D166:E166"/>
    <mergeCell ref="D165:E165"/>
    <mergeCell ref="A135:C135"/>
    <mergeCell ref="D135:E135"/>
    <mergeCell ref="A292:C292"/>
    <mergeCell ref="D292:E292"/>
    <mergeCell ref="A180:C180"/>
    <mergeCell ref="D180:E180"/>
    <mergeCell ref="A191:C191"/>
    <mergeCell ref="D191:E191"/>
    <mergeCell ref="A192:C192"/>
    <mergeCell ref="D192:E192"/>
    <mergeCell ref="A250:C250"/>
    <mergeCell ref="D250:E250"/>
    <mergeCell ref="A289:C289"/>
    <mergeCell ref="D289:E289"/>
    <mergeCell ref="A290:C290"/>
    <mergeCell ref="D290:E290"/>
    <mergeCell ref="A291:C291"/>
    <mergeCell ref="D291:E291"/>
    <mergeCell ref="A261:C261"/>
    <mergeCell ref="D261:E261"/>
    <mergeCell ref="A222:C222"/>
    <mergeCell ref="D222:E222"/>
    <mergeCell ref="A275:C275"/>
    <mergeCell ref="D275:E275"/>
    <mergeCell ref="A306:C306"/>
    <mergeCell ref="D306:E306"/>
    <mergeCell ref="A307:C307"/>
    <mergeCell ref="D307:E307"/>
    <mergeCell ref="A317:C317"/>
    <mergeCell ref="D317:E317"/>
    <mergeCell ref="A304:C304"/>
    <mergeCell ref="D304:E304"/>
    <mergeCell ref="A305:C305"/>
    <mergeCell ref="D305:E305"/>
    <mergeCell ref="A429:C429"/>
    <mergeCell ref="D429:E429"/>
    <mergeCell ref="A417:C417"/>
    <mergeCell ref="D417:E417"/>
    <mergeCell ref="A418:C418"/>
    <mergeCell ref="D418:E418"/>
    <mergeCell ref="D319:E319"/>
    <mergeCell ref="A320:C320"/>
    <mergeCell ref="D320:E320"/>
    <mergeCell ref="A471:C471"/>
    <mergeCell ref="D471:E471"/>
    <mergeCell ref="A458:C458"/>
    <mergeCell ref="D458:E458"/>
    <mergeCell ref="A459:C459"/>
    <mergeCell ref="D459:E459"/>
    <mergeCell ref="A430:C430"/>
    <mergeCell ref="D430:E430"/>
    <mergeCell ref="A431:C431"/>
    <mergeCell ref="D431:E431"/>
    <mergeCell ref="A432:C432"/>
    <mergeCell ref="D432:E432"/>
    <mergeCell ref="A515:C515"/>
    <mergeCell ref="D515:E515"/>
    <mergeCell ref="A499:C499"/>
    <mergeCell ref="D499:E499"/>
    <mergeCell ref="A500:C500"/>
    <mergeCell ref="D500:E500"/>
    <mergeCell ref="A472:C472"/>
    <mergeCell ref="D472:E472"/>
    <mergeCell ref="A473:C473"/>
    <mergeCell ref="D473:E473"/>
    <mergeCell ref="A514:C514"/>
    <mergeCell ref="D514:E514"/>
    <mergeCell ref="A484:C484"/>
    <mergeCell ref="D484:E484"/>
    <mergeCell ref="A485:C485"/>
    <mergeCell ref="D485:E485"/>
    <mergeCell ref="A486:C486"/>
    <mergeCell ref="D486:E486"/>
    <mergeCell ref="A487:C487"/>
    <mergeCell ref="D487:E487"/>
    <mergeCell ref="A501:C501"/>
    <mergeCell ref="D501:E501"/>
    <mergeCell ref="A512:C512"/>
    <mergeCell ref="D512:E512"/>
    <mergeCell ref="A513:C513"/>
    <mergeCell ref="D513:E513"/>
    <mergeCell ref="A498:C498"/>
    <mergeCell ref="D498:E498"/>
    <mergeCell ref="A121:C121"/>
    <mergeCell ref="D121:E121"/>
    <mergeCell ref="A122:C122"/>
    <mergeCell ref="D122:E122"/>
    <mergeCell ref="A123:C123"/>
    <mergeCell ref="D123:E123"/>
    <mergeCell ref="A124:C124"/>
    <mergeCell ref="D124:E124"/>
    <mergeCell ref="A460:C460"/>
    <mergeCell ref="D460:E460"/>
    <mergeCell ref="A470:C470"/>
    <mergeCell ref="D470:E470"/>
    <mergeCell ref="A445:C445"/>
    <mergeCell ref="D445:E445"/>
    <mergeCell ref="A446:C446"/>
    <mergeCell ref="D446:E446"/>
    <mergeCell ref="A457:C457"/>
    <mergeCell ref="D457:E457"/>
    <mergeCell ref="A443:C443"/>
    <mergeCell ref="D443:E443"/>
    <mergeCell ref="A444:C444"/>
    <mergeCell ref="D444:E444"/>
    <mergeCell ref="A318:C318"/>
    <mergeCell ref="D318:E318"/>
    <mergeCell ref="A319:C319"/>
    <mergeCell ref="A361:C361"/>
    <mergeCell ref="D361:E361"/>
    <mergeCell ref="A335:C335"/>
    <mergeCell ref="A346:C346"/>
    <mergeCell ref="D346:E346"/>
    <mergeCell ref="A347:C347"/>
    <mergeCell ref="D347:E347"/>
    <mergeCell ref="C326:N326"/>
    <mergeCell ref="A332:C332"/>
    <mergeCell ref="D332:F332"/>
    <mergeCell ref="A333:C333"/>
    <mergeCell ref="A334:C334"/>
    <mergeCell ref="A348:C348"/>
    <mergeCell ref="D348:E348"/>
    <mergeCell ref="A349:C349"/>
    <mergeCell ref="D349:E349"/>
    <mergeCell ref="A360:C360"/>
    <mergeCell ref="D360:E360"/>
    <mergeCell ref="A362:C362"/>
    <mergeCell ref="D362:E362"/>
    <mergeCell ref="A363:C363"/>
    <mergeCell ref="D363:E363"/>
    <mergeCell ref="A415:C415"/>
    <mergeCell ref="D415:E415"/>
    <mergeCell ref="A388:C388"/>
    <mergeCell ref="D388:E388"/>
    <mergeCell ref="D334:F334"/>
    <mergeCell ref="A390:C390"/>
    <mergeCell ref="D390:E390"/>
    <mergeCell ref="A391:C391"/>
    <mergeCell ref="D391:E391"/>
    <mergeCell ref="A374:C374"/>
    <mergeCell ref="D374:E374"/>
    <mergeCell ref="A375:C375"/>
    <mergeCell ref="D375:E375"/>
    <mergeCell ref="A376:C376"/>
    <mergeCell ref="D376:E376"/>
    <mergeCell ref="A389:C389"/>
    <mergeCell ref="D389:E389"/>
    <mergeCell ref="A377:C377"/>
    <mergeCell ref="D377:E377"/>
    <mergeCell ref="A416:C416"/>
    <mergeCell ref="D416:E416"/>
    <mergeCell ref="A401:C401"/>
    <mergeCell ref="D401:E401"/>
    <mergeCell ref="A402:C402"/>
    <mergeCell ref="D402:E402"/>
    <mergeCell ref="A403:C403"/>
    <mergeCell ref="D403:E403"/>
    <mergeCell ref="A404:C404"/>
    <mergeCell ref="D404:E40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0F2F-DC12-4334-822C-C1305FBC3E92}">
  <dimension ref="A2:E1156"/>
  <sheetViews>
    <sheetView workbookViewId="0">
      <selection activeCell="D20" sqref="D20"/>
    </sheetView>
  </sheetViews>
  <sheetFormatPr defaultRowHeight="14.5" x14ac:dyDescent="0.35"/>
  <cols>
    <col min="1" max="1" width="4" customWidth="1"/>
    <col min="2" max="2" width="24.26953125" customWidth="1"/>
    <col min="3" max="3" width="77.7265625" customWidth="1"/>
    <col min="4" max="4" width="27" customWidth="1"/>
    <col min="5" max="5" width="27.26953125" customWidth="1"/>
  </cols>
  <sheetData>
    <row r="2" spans="1:5" ht="16.5" x14ac:dyDescent="0.35">
      <c r="D2" s="3" t="s">
        <v>844</v>
      </c>
    </row>
    <row r="3" spans="1:5" ht="16.5" x14ac:dyDescent="0.35">
      <c r="D3" s="4" t="s">
        <v>0</v>
      </c>
    </row>
    <row r="5" spans="1:5" ht="15.5" x14ac:dyDescent="0.35">
      <c r="A5" s="641" t="s">
        <v>843</v>
      </c>
      <c r="B5" s="640"/>
      <c r="C5" s="640"/>
      <c r="D5" s="640"/>
      <c r="E5" s="640"/>
    </row>
    <row r="6" spans="1:5" ht="15.5" x14ac:dyDescent="0.35">
      <c r="A6" s="640"/>
      <c r="B6" s="641" t="s">
        <v>842</v>
      </c>
      <c r="C6" s="641"/>
      <c r="D6" s="641"/>
      <c r="E6" s="640"/>
    </row>
    <row r="8" spans="1:5" ht="16.5" x14ac:dyDescent="0.35">
      <c r="A8" s="271" t="s">
        <v>1</v>
      </c>
    </row>
    <row r="9" spans="1:5" ht="15.5" x14ac:dyDescent="0.35">
      <c r="A9" s="639" t="s">
        <v>448</v>
      </c>
    </row>
    <row r="10" spans="1:5" ht="15" thickBot="1" x14ac:dyDescent="0.4">
      <c r="A10" s="250"/>
      <c r="B10" s="250"/>
      <c r="C10" s="250"/>
      <c r="D10" s="250"/>
      <c r="E10" s="250"/>
    </row>
    <row r="11" spans="1:5" ht="22.5" thickBot="1" x14ac:dyDescent="0.4">
      <c r="A11" s="267" t="s">
        <v>3</v>
      </c>
      <c r="B11" s="266" t="s">
        <v>387</v>
      </c>
      <c r="C11" s="266" t="s">
        <v>799</v>
      </c>
      <c r="D11" s="266" t="s">
        <v>798</v>
      </c>
      <c r="E11" s="266" t="s">
        <v>797</v>
      </c>
    </row>
    <row r="12" spans="1:5" ht="18" customHeight="1" thickBot="1" x14ac:dyDescent="0.4">
      <c r="A12" s="638">
        <v>1</v>
      </c>
      <c r="B12" s="637" t="s">
        <v>113</v>
      </c>
      <c r="C12" s="632" t="s">
        <v>841</v>
      </c>
      <c r="D12" s="628"/>
      <c r="E12" s="631"/>
    </row>
    <row r="13" spans="1:5" ht="29.25" customHeight="1" thickBot="1" x14ac:dyDescent="0.4">
      <c r="A13" s="636"/>
      <c r="B13" s="635"/>
      <c r="C13" s="632" t="s">
        <v>840</v>
      </c>
      <c r="D13" s="628"/>
      <c r="E13" s="631"/>
    </row>
    <row r="14" spans="1:5" ht="15.75" customHeight="1" thickBot="1" x14ac:dyDescent="0.4">
      <c r="A14" s="636"/>
      <c r="B14" s="635"/>
      <c r="C14" s="632" t="s">
        <v>839</v>
      </c>
      <c r="D14" s="628"/>
      <c r="E14" s="631"/>
    </row>
    <row r="15" spans="1:5" ht="29.25" customHeight="1" thickBot="1" x14ac:dyDescent="0.4">
      <c r="A15" s="636"/>
      <c r="B15" s="635"/>
      <c r="C15" s="632" t="s">
        <v>838</v>
      </c>
      <c r="D15" s="628"/>
      <c r="E15" s="631"/>
    </row>
    <row r="16" spans="1:5" ht="15.75" customHeight="1" thickBot="1" x14ac:dyDescent="0.4">
      <c r="A16" s="636"/>
      <c r="B16" s="635"/>
      <c r="C16" s="632" t="s">
        <v>837</v>
      </c>
      <c r="D16" s="628"/>
      <c r="E16" s="631"/>
    </row>
    <row r="17" spans="1:5" ht="15" customHeight="1" thickBot="1" x14ac:dyDescent="0.4">
      <c r="A17" s="636"/>
      <c r="B17" s="635"/>
      <c r="C17" s="632" t="s">
        <v>836</v>
      </c>
      <c r="D17" s="628"/>
      <c r="E17" s="631"/>
    </row>
    <row r="18" spans="1:5" ht="15.75" customHeight="1" thickBot="1" x14ac:dyDescent="0.4">
      <c r="A18" s="636"/>
      <c r="B18" s="635"/>
      <c r="C18" s="632" t="s">
        <v>835</v>
      </c>
      <c r="D18" s="628"/>
      <c r="E18" s="631"/>
    </row>
    <row r="19" spans="1:5" ht="16.5" customHeight="1" thickBot="1" x14ac:dyDescent="0.4">
      <c r="A19" s="636"/>
      <c r="B19" s="635"/>
      <c r="C19" s="632" t="s">
        <v>834</v>
      </c>
      <c r="D19" s="628"/>
      <c r="E19" s="631"/>
    </row>
    <row r="20" spans="1:5" ht="29.25" customHeight="1" thickBot="1" x14ac:dyDescent="0.4">
      <c r="A20" s="636"/>
      <c r="B20" s="635"/>
      <c r="C20" s="632" t="s">
        <v>833</v>
      </c>
      <c r="D20" s="437" t="s">
        <v>788</v>
      </c>
      <c r="E20" s="631">
        <v>39366</v>
      </c>
    </row>
    <row r="21" spans="1:5" ht="18" customHeight="1" thickBot="1" x14ac:dyDescent="0.4">
      <c r="A21" s="636"/>
      <c r="B21" s="635"/>
      <c r="C21" s="632" t="s">
        <v>832</v>
      </c>
      <c r="D21" s="628" t="s">
        <v>831</v>
      </c>
      <c r="E21" s="631">
        <v>67</v>
      </c>
    </row>
    <row r="22" spans="1:5" ht="18" customHeight="1" thickBot="1" x14ac:dyDescent="0.4">
      <c r="A22" s="636"/>
      <c r="B22" s="635"/>
      <c r="C22" s="632" t="s">
        <v>830</v>
      </c>
      <c r="D22" s="628" t="s">
        <v>829</v>
      </c>
      <c r="E22" s="631">
        <v>17.27</v>
      </c>
    </row>
    <row r="23" spans="1:5" ht="14.25" customHeight="1" thickBot="1" x14ac:dyDescent="0.4">
      <c r="A23" s="634"/>
      <c r="B23" s="633"/>
      <c r="C23" s="632" t="s">
        <v>828</v>
      </c>
      <c r="D23" s="628" t="s">
        <v>828</v>
      </c>
      <c r="E23" s="631"/>
    </row>
    <row r="24" spans="1:5" ht="15" thickBot="1" x14ac:dyDescent="0.4">
      <c r="A24" s="439" t="s">
        <v>827</v>
      </c>
      <c r="B24" s="630" t="s">
        <v>374</v>
      </c>
      <c r="C24" s="629"/>
      <c r="D24" s="628"/>
      <c r="E24" s="627">
        <f>SUM(E12:E23)</f>
        <v>39450.269999999997</v>
      </c>
    </row>
    <row r="25" spans="1:5" ht="17" thickBot="1" x14ac:dyDescent="0.4">
      <c r="A25" s="271"/>
    </row>
    <row r="26" spans="1:5" ht="15" thickBot="1" x14ac:dyDescent="0.4">
      <c r="A26" s="250"/>
      <c r="B26" s="435" t="s">
        <v>51</v>
      </c>
      <c r="C26" s="626">
        <f>SUM(E12:E23)</f>
        <v>39450.269999999997</v>
      </c>
      <c r="D26" s="625"/>
    </row>
    <row r="27" spans="1:5" ht="69" customHeight="1" thickBot="1" x14ac:dyDescent="0.4">
      <c r="A27" s="250"/>
      <c r="B27" s="5" t="s">
        <v>52</v>
      </c>
      <c r="C27" s="624" t="s">
        <v>770</v>
      </c>
      <c r="D27" s="623"/>
    </row>
    <row r="28" spans="1:5" ht="71.25" customHeight="1" thickBot="1" x14ac:dyDescent="0.4">
      <c r="A28" s="250"/>
      <c r="B28" s="5" t="s">
        <v>53</v>
      </c>
      <c r="C28" s="622"/>
      <c r="D28" s="621"/>
    </row>
    <row r="29" spans="1:5" ht="15" thickBot="1" x14ac:dyDescent="0.4">
      <c r="A29" s="250"/>
      <c r="B29" s="5" t="s">
        <v>54</v>
      </c>
      <c r="C29" s="620" t="s">
        <v>244</v>
      </c>
      <c r="D29" s="619"/>
    </row>
    <row r="33" spans="1:5" x14ac:dyDescent="0.35">
      <c r="B33" s="153" t="s">
        <v>4</v>
      </c>
    </row>
    <row r="34" spans="1:5" x14ac:dyDescent="0.35">
      <c r="A34" s="18" t="s">
        <v>69</v>
      </c>
      <c r="B34" s="18"/>
      <c r="C34" s="18" t="s">
        <v>432</v>
      </c>
      <c r="D34" s="18"/>
      <c r="E34" s="18"/>
    </row>
    <row r="35" spans="1:5" x14ac:dyDescent="0.35">
      <c r="A35" s="18" t="s">
        <v>637</v>
      </c>
      <c r="B35" s="18"/>
      <c r="C35" s="18"/>
      <c r="D35" s="18"/>
      <c r="E35" s="18"/>
    </row>
    <row r="36" spans="1:5" x14ac:dyDescent="0.35">
      <c r="A36" s="18"/>
      <c r="B36" s="18"/>
      <c r="C36" s="18"/>
      <c r="D36" s="18"/>
      <c r="E36" s="18"/>
    </row>
    <row r="37" spans="1:5" ht="29" x14ac:dyDescent="0.35">
      <c r="A37" s="249" t="s">
        <v>258</v>
      </c>
      <c r="B37" s="248" t="s">
        <v>257</v>
      </c>
      <c r="C37" s="248" t="s">
        <v>799</v>
      </c>
      <c r="D37" s="248" t="s">
        <v>798</v>
      </c>
      <c r="E37" s="248" t="s">
        <v>797</v>
      </c>
    </row>
    <row r="38" spans="1:5" ht="29" x14ac:dyDescent="0.35">
      <c r="A38" s="17"/>
      <c r="B38" s="17"/>
      <c r="C38" s="19" t="s">
        <v>796</v>
      </c>
      <c r="D38" s="17"/>
      <c r="E38" s="17"/>
    </row>
    <row r="39" spans="1:5" ht="29" x14ac:dyDescent="0.35">
      <c r="A39" s="17"/>
      <c r="B39" s="17"/>
      <c r="C39" s="19" t="s">
        <v>795</v>
      </c>
      <c r="D39" s="17"/>
      <c r="E39" s="17"/>
    </row>
    <row r="40" spans="1:5" x14ac:dyDescent="0.35">
      <c r="A40" s="17"/>
      <c r="B40" s="17"/>
      <c r="C40" s="19" t="s">
        <v>794</v>
      </c>
      <c r="D40" s="17"/>
      <c r="E40" s="17"/>
    </row>
    <row r="41" spans="1:5" ht="29" x14ac:dyDescent="0.35">
      <c r="A41" s="17"/>
      <c r="B41" s="17"/>
      <c r="C41" s="19" t="s">
        <v>793</v>
      </c>
      <c r="D41" s="17"/>
      <c r="E41" s="17"/>
    </row>
    <row r="42" spans="1:5" ht="29" x14ac:dyDescent="0.35">
      <c r="A42" s="17"/>
      <c r="B42" s="17"/>
      <c r="C42" s="19" t="s">
        <v>792</v>
      </c>
      <c r="D42" s="17"/>
      <c r="E42" s="17"/>
    </row>
    <row r="43" spans="1:5" ht="29" x14ac:dyDescent="0.35">
      <c r="A43" s="17"/>
      <c r="B43" s="17"/>
      <c r="C43" s="19" t="s">
        <v>791</v>
      </c>
      <c r="D43" s="17"/>
      <c r="E43" s="17"/>
    </row>
    <row r="44" spans="1:5" x14ac:dyDescent="0.35">
      <c r="A44" s="17"/>
      <c r="B44" s="17"/>
      <c r="C44" s="19" t="s">
        <v>790</v>
      </c>
      <c r="D44" s="17"/>
      <c r="E44" s="17"/>
    </row>
    <row r="45" spans="1:5" ht="29" x14ac:dyDescent="0.35">
      <c r="A45" s="17"/>
      <c r="B45" s="17"/>
      <c r="C45" s="19" t="s">
        <v>789</v>
      </c>
      <c r="D45" s="17"/>
      <c r="E45" s="17"/>
    </row>
    <row r="46" spans="1:5" x14ac:dyDescent="0.35">
      <c r="A46" s="17"/>
      <c r="B46" s="17"/>
      <c r="C46" s="19" t="s">
        <v>787</v>
      </c>
      <c r="D46" s="17"/>
      <c r="E46" s="17"/>
    </row>
    <row r="47" spans="1:5" x14ac:dyDescent="0.35">
      <c r="A47" s="17"/>
      <c r="B47" s="17"/>
      <c r="C47" s="19" t="s">
        <v>786</v>
      </c>
      <c r="D47" s="17"/>
      <c r="E47" s="17"/>
    </row>
    <row r="48" spans="1:5" x14ac:dyDescent="0.35">
      <c r="A48" s="18"/>
      <c r="B48" s="18"/>
      <c r="C48" s="18"/>
      <c r="D48" s="18"/>
      <c r="E48" s="18"/>
    </row>
    <row r="49" spans="1:5" x14ac:dyDescent="0.35">
      <c r="A49" s="18"/>
      <c r="B49" s="18"/>
      <c r="C49" s="18"/>
      <c r="D49" s="18"/>
      <c r="E49" s="18"/>
    </row>
    <row r="50" spans="1:5" x14ac:dyDescent="0.35">
      <c r="A50" s="18"/>
      <c r="B50" s="18"/>
      <c r="C50" s="18"/>
      <c r="D50" s="18"/>
      <c r="E50" s="18"/>
    </row>
    <row r="51" spans="1:5" x14ac:dyDescent="0.35">
      <c r="A51" s="295" t="s">
        <v>51</v>
      </c>
      <c r="B51" s="295"/>
      <c r="C51" s="295"/>
      <c r="D51" s="306">
        <v>0</v>
      </c>
      <c r="E51" s="306"/>
    </row>
    <row r="52" spans="1:5" x14ac:dyDescent="0.35">
      <c r="A52" s="307" t="s">
        <v>212</v>
      </c>
      <c r="B52" s="307"/>
      <c r="C52" s="307"/>
      <c r="D52" s="306" t="s">
        <v>215</v>
      </c>
      <c r="E52" s="306"/>
    </row>
    <row r="53" spans="1:5" x14ac:dyDescent="0.35">
      <c r="A53" s="295" t="s">
        <v>53</v>
      </c>
      <c r="B53" s="295"/>
      <c r="C53" s="295"/>
      <c r="D53" s="296"/>
      <c r="E53" s="296"/>
    </row>
    <row r="54" spans="1:5" x14ac:dyDescent="0.35">
      <c r="A54" s="295" t="s">
        <v>54</v>
      </c>
      <c r="B54" s="295"/>
      <c r="C54" s="295"/>
      <c r="D54" s="297">
        <v>43194</v>
      </c>
      <c r="E54" s="297"/>
    </row>
    <row r="55" spans="1:5" x14ac:dyDescent="0.35">
      <c r="A55" s="24"/>
      <c r="B55" s="24"/>
      <c r="C55" s="24"/>
      <c r="D55" s="25"/>
      <c r="E55" s="25"/>
    </row>
    <row r="56" spans="1:5" x14ac:dyDescent="0.35">
      <c r="B56" s="153" t="s">
        <v>5</v>
      </c>
    </row>
    <row r="57" spans="1:5" x14ac:dyDescent="0.35">
      <c r="A57" t="s">
        <v>69</v>
      </c>
      <c r="E57" t="s">
        <v>70</v>
      </c>
    </row>
    <row r="58" spans="1:5" x14ac:dyDescent="0.35">
      <c r="A58" t="s">
        <v>71</v>
      </c>
    </row>
    <row r="60" spans="1:5" ht="29" x14ac:dyDescent="0.35">
      <c r="A60" s="1" t="s">
        <v>258</v>
      </c>
      <c r="B60" s="2" t="s">
        <v>257</v>
      </c>
      <c r="C60" s="2" t="s">
        <v>799</v>
      </c>
      <c r="D60" s="2" t="s">
        <v>798</v>
      </c>
      <c r="E60" s="2" t="s">
        <v>797</v>
      </c>
    </row>
    <row r="61" spans="1:5" ht="29" x14ac:dyDescent="0.35">
      <c r="A61" s="141"/>
      <c r="B61" s="141"/>
      <c r="C61" s="6" t="s">
        <v>796</v>
      </c>
      <c r="D61" s="141"/>
      <c r="E61" s="141"/>
    </row>
    <row r="62" spans="1:5" ht="29" x14ac:dyDescent="0.35">
      <c r="A62" s="141"/>
      <c r="B62" s="141"/>
      <c r="C62" s="6" t="s">
        <v>795</v>
      </c>
      <c r="D62" s="141"/>
      <c r="E62" s="141"/>
    </row>
    <row r="63" spans="1:5" x14ac:dyDescent="0.35">
      <c r="A63" s="141"/>
      <c r="B63" s="141"/>
      <c r="C63" s="586" t="s">
        <v>794</v>
      </c>
      <c r="D63" s="141"/>
      <c r="E63" s="141"/>
    </row>
    <row r="64" spans="1:5" ht="29" x14ac:dyDescent="0.35">
      <c r="A64" s="141"/>
      <c r="B64" s="141"/>
      <c r="C64" s="586" t="s">
        <v>793</v>
      </c>
      <c r="D64" s="141"/>
      <c r="E64" s="141"/>
    </row>
    <row r="65" spans="1:5" ht="29" x14ac:dyDescent="0.35">
      <c r="A65" s="141"/>
      <c r="B65" s="141"/>
      <c r="C65" s="586" t="s">
        <v>792</v>
      </c>
      <c r="D65" s="141"/>
      <c r="E65" s="141"/>
    </row>
    <row r="66" spans="1:5" ht="29" x14ac:dyDescent="0.35">
      <c r="A66" s="141"/>
      <c r="B66" s="141"/>
      <c r="C66" s="586" t="s">
        <v>791</v>
      </c>
      <c r="D66" s="141"/>
      <c r="E66" s="141"/>
    </row>
    <row r="67" spans="1:5" x14ac:dyDescent="0.35">
      <c r="A67" s="141"/>
      <c r="B67" s="141"/>
      <c r="C67" s="586" t="s">
        <v>790</v>
      </c>
      <c r="D67" s="141"/>
      <c r="E67" s="141"/>
    </row>
    <row r="68" spans="1:5" ht="29" x14ac:dyDescent="0.35">
      <c r="A68" s="141"/>
      <c r="B68" s="141"/>
      <c r="C68" s="586" t="s">
        <v>789</v>
      </c>
      <c r="D68" s="141"/>
      <c r="E68" s="141"/>
    </row>
    <row r="69" spans="1:5" x14ac:dyDescent="0.35">
      <c r="A69" s="141"/>
      <c r="B69" s="141"/>
      <c r="C69" s="586" t="s">
        <v>787</v>
      </c>
      <c r="D69" s="141"/>
      <c r="E69" s="141"/>
    </row>
    <row r="70" spans="1:5" x14ac:dyDescent="0.35">
      <c r="A70" s="141"/>
      <c r="B70" s="141"/>
      <c r="C70" s="586" t="s">
        <v>786</v>
      </c>
      <c r="D70" s="141"/>
      <c r="E70" s="141"/>
    </row>
    <row r="71" spans="1:5" x14ac:dyDescent="0.35">
      <c r="A71" s="214"/>
      <c r="B71" s="214"/>
      <c r="C71" s="585"/>
      <c r="D71" s="214"/>
      <c r="E71" s="214"/>
    </row>
    <row r="74" spans="1:5" x14ac:dyDescent="0.35">
      <c r="A74" s="276" t="s">
        <v>51</v>
      </c>
      <c r="B74" s="276"/>
      <c r="C74" s="276"/>
      <c r="D74" s="275">
        <v>0</v>
      </c>
      <c r="E74" s="275"/>
    </row>
    <row r="75" spans="1:5" x14ac:dyDescent="0.35">
      <c r="A75" s="274" t="s">
        <v>55</v>
      </c>
      <c r="B75" s="274"/>
      <c r="C75" s="274"/>
      <c r="D75" s="275" t="s">
        <v>56</v>
      </c>
      <c r="E75" s="275"/>
    </row>
    <row r="76" spans="1:5" x14ac:dyDescent="0.35">
      <c r="A76" s="276" t="s">
        <v>53</v>
      </c>
      <c r="B76" s="276"/>
      <c r="C76" s="276"/>
      <c r="D76" s="275"/>
      <c r="E76" s="275"/>
    </row>
    <row r="77" spans="1:5" x14ac:dyDescent="0.35">
      <c r="A77" s="276" t="s">
        <v>54</v>
      </c>
      <c r="B77" s="276"/>
      <c r="C77" s="276"/>
      <c r="D77" s="292">
        <v>43185</v>
      </c>
      <c r="E77" s="275"/>
    </row>
    <row r="78" spans="1:5" x14ac:dyDescent="0.35">
      <c r="A78" s="9"/>
      <c r="B78" s="9"/>
      <c r="C78" s="9"/>
      <c r="D78" s="23"/>
      <c r="E78" s="222"/>
    </row>
    <row r="79" spans="1:5" x14ac:dyDescent="0.35">
      <c r="B79" s="153" t="s">
        <v>6</v>
      </c>
    </row>
    <row r="80" spans="1:5" x14ac:dyDescent="0.35">
      <c r="A80" t="s">
        <v>69</v>
      </c>
      <c r="C80" t="s">
        <v>78</v>
      </c>
    </row>
    <row r="81" spans="1:5" x14ac:dyDescent="0.35">
      <c r="A81" t="s">
        <v>79</v>
      </c>
    </row>
    <row r="83" spans="1:5" ht="29" x14ac:dyDescent="0.35">
      <c r="A83" s="1" t="s">
        <v>258</v>
      </c>
      <c r="B83" s="2" t="s">
        <v>257</v>
      </c>
      <c r="C83" s="2" t="s">
        <v>799</v>
      </c>
      <c r="D83" s="2" t="s">
        <v>798</v>
      </c>
      <c r="E83" s="2" t="s">
        <v>797</v>
      </c>
    </row>
    <row r="84" spans="1:5" ht="29" x14ac:dyDescent="0.35">
      <c r="A84" s="141">
        <v>1</v>
      </c>
      <c r="B84" s="141" t="s">
        <v>6</v>
      </c>
      <c r="C84" s="6" t="s">
        <v>796</v>
      </c>
      <c r="D84" s="141" t="s">
        <v>825</v>
      </c>
      <c r="E84" s="141">
        <v>0</v>
      </c>
    </row>
    <row r="85" spans="1:5" ht="29" x14ac:dyDescent="0.35">
      <c r="A85" s="141"/>
      <c r="B85" s="141" t="s">
        <v>6</v>
      </c>
      <c r="C85" s="6" t="s">
        <v>795</v>
      </c>
      <c r="D85" s="141" t="s">
        <v>826</v>
      </c>
      <c r="E85" s="141">
        <v>0</v>
      </c>
    </row>
    <row r="86" spans="1:5" x14ac:dyDescent="0.35">
      <c r="A86" s="141"/>
      <c r="B86" s="141" t="s">
        <v>6</v>
      </c>
      <c r="C86" s="586" t="s">
        <v>794</v>
      </c>
      <c r="D86" s="141" t="s">
        <v>826</v>
      </c>
      <c r="E86" s="141">
        <v>0</v>
      </c>
    </row>
    <row r="87" spans="1:5" ht="29" x14ac:dyDescent="0.35">
      <c r="A87" s="141"/>
      <c r="B87" s="141" t="s">
        <v>6</v>
      </c>
      <c r="C87" s="586" t="s">
        <v>793</v>
      </c>
      <c r="D87" s="141" t="s">
        <v>826</v>
      </c>
      <c r="E87" s="141">
        <v>0</v>
      </c>
    </row>
    <row r="88" spans="1:5" ht="29" x14ac:dyDescent="0.35">
      <c r="A88" s="141"/>
      <c r="B88" s="141" t="s">
        <v>6</v>
      </c>
      <c r="C88" s="586" t="s">
        <v>792</v>
      </c>
      <c r="D88" s="141" t="s">
        <v>825</v>
      </c>
      <c r="E88" s="141">
        <v>0</v>
      </c>
    </row>
    <row r="89" spans="1:5" ht="29" x14ac:dyDescent="0.35">
      <c r="A89" s="141"/>
      <c r="B89" s="141" t="s">
        <v>6</v>
      </c>
      <c r="C89" s="586" t="s">
        <v>791</v>
      </c>
      <c r="D89" s="141" t="s">
        <v>825</v>
      </c>
      <c r="E89" s="141">
        <v>0</v>
      </c>
    </row>
    <row r="90" spans="1:5" x14ac:dyDescent="0.35">
      <c r="A90" s="141"/>
      <c r="B90" s="141" t="s">
        <v>6</v>
      </c>
      <c r="C90" s="586" t="s">
        <v>790</v>
      </c>
      <c r="D90" s="141" t="s">
        <v>825</v>
      </c>
      <c r="E90" s="141">
        <v>0</v>
      </c>
    </row>
    <row r="91" spans="1:5" ht="29" x14ac:dyDescent="0.35">
      <c r="A91" s="141"/>
      <c r="B91" s="141" t="s">
        <v>6</v>
      </c>
      <c r="C91" s="586" t="s">
        <v>789</v>
      </c>
      <c r="D91" s="141" t="s">
        <v>825</v>
      </c>
      <c r="E91" s="141">
        <v>0</v>
      </c>
    </row>
    <row r="92" spans="1:5" x14ac:dyDescent="0.35">
      <c r="A92" s="141"/>
      <c r="B92" s="141" t="s">
        <v>6</v>
      </c>
      <c r="C92" s="586" t="s">
        <v>787</v>
      </c>
      <c r="D92" s="141" t="s">
        <v>825</v>
      </c>
      <c r="E92" s="141">
        <v>0</v>
      </c>
    </row>
    <row r="93" spans="1:5" x14ac:dyDescent="0.35">
      <c r="A93" s="141"/>
      <c r="B93" s="141" t="s">
        <v>6</v>
      </c>
      <c r="C93" s="586" t="s">
        <v>786</v>
      </c>
      <c r="D93" s="141" t="s">
        <v>825</v>
      </c>
      <c r="E93" s="141">
        <v>0</v>
      </c>
    </row>
    <row r="94" spans="1:5" x14ac:dyDescent="0.35">
      <c r="A94" s="214"/>
      <c r="B94" s="214"/>
      <c r="C94" s="585"/>
      <c r="D94" s="214"/>
      <c r="E94" s="214"/>
    </row>
    <row r="97" spans="1:5" x14ac:dyDescent="0.35">
      <c r="A97" s="276" t="s">
        <v>51</v>
      </c>
      <c r="B97" s="276"/>
      <c r="C97" s="276"/>
      <c r="D97" s="275">
        <v>0</v>
      </c>
      <c r="E97" s="275"/>
    </row>
    <row r="98" spans="1:5" x14ac:dyDescent="0.35">
      <c r="A98" s="274" t="s">
        <v>55</v>
      </c>
      <c r="B98" s="274"/>
      <c r="C98" s="274"/>
      <c r="D98" s="275" t="s">
        <v>76</v>
      </c>
      <c r="E98" s="275"/>
    </row>
    <row r="99" spans="1:5" x14ac:dyDescent="0.35">
      <c r="A99" s="276" t="s">
        <v>53</v>
      </c>
      <c r="B99" s="276"/>
      <c r="C99" s="276"/>
      <c r="D99" s="275"/>
      <c r="E99" s="275"/>
    </row>
    <row r="100" spans="1:5" x14ac:dyDescent="0.35">
      <c r="A100" s="276" t="s">
        <v>54</v>
      </c>
      <c r="B100" s="276"/>
      <c r="C100" s="276"/>
      <c r="D100" s="275" t="s">
        <v>77</v>
      </c>
      <c r="E100" s="275"/>
    </row>
    <row r="101" spans="1:5" x14ac:dyDescent="0.35">
      <c r="A101" s="9"/>
      <c r="B101" s="9"/>
      <c r="C101" s="9"/>
      <c r="D101" s="222"/>
      <c r="E101" s="222"/>
    </row>
    <row r="102" spans="1:5" x14ac:dyDescent="0.35">
      <c r="B102" s="153" t="s">
        <v>7</v>
      </c>
    </row>
    <row r="103" spans="1:5" x14ac:dyDescent="0.35">
      <c r="A103" t="s">
        <v>69</v>
      </c>
      <c r="C103" t="s">
        <v>824</v>
      </c>
    </row>
    <row r="104" spans="1:5" x14ac:dyDescent="0.35">
      <c r="A104" t="s">
        <v>84</v>
      </c>
    </row>
    <row r="106" spans="1:5" ht="29" x14ac:dyDescent="0.35">
      <c r="A106" s="1" t="s">
        <v>258</v>
      </c>
      <c r="B106" s="2" t="s">
        <v>257</v>
      </c>
      <c r="C106" s="2" t="s">
        <v>799</v>
      </c>
      <c r="D106" s="2" t="s">
        <v>798</v>
      </c>
      <c r="E106" s="2" t="s">
        <v>797</v>
      </c>
    </row>
    <row r="107" spans="1:5" ht="29" x14ac:dyDescent="0.35">
      <c r="A107" s="141"/>
      <c r="B107" s="141"/>
      <c r="C107" s="6" t="s">
        <v>796</v>
      </c>
      <c r="D107" s="141"/>
      <c r="E107" s="141"/>
    </row>
    <row r="108" spans="1:5" ht="29" x14ac:dyDescent="0.35">
      <c r="A108" s="141"/>
      <c r="B108" s="141"/>
      <c r="C108" s="6" t="s">
        <v>795</v>
      </c>
      <c r="D108" s="141"/>
      <c r="E108" s="141"/>
    </row>
    <row r="109" spans="1:5" x14ac:dyDescent="0.35">
      <c r="A109" s="141"/>
      <c r="B109" s="141"/>
      <c r="C109" s="586" t="s">
        <v>794</v>
      </c>
      <c r="D109" s="141"/>
      <c r="E109" s="141"/>
    </row>
    <row r="110" spans="1:5" ht="29" x14ac:dyDescent="0.35">
      <c r="A110" s="141"/>
      <c r="B110" s="141"/>
      <c r="C110" s="586" t="s">
        <v>793</v>
      </c>
      <c r="D110" s="141"/>
      <c r="E110" s="141"/>
    </row>
    <row r="111" spans="1:5" ht="29" x14ac:dyDescent="0.35">
      <c r="A111" s="141"/>
      <c r="B111" s="141"/>
      <c r="C111" s="586" t="s">
        <v>792</v>
      </c>
      <c r="D111" s="141"/>
      <c r="E111" s="141"/>
    </row>
    <row r="112" spans="1:5" ht="29" x14ac:dyDescent="0.35">
      <c r="A112" s="141"/>
      <c r="B112" s="141"/>
      <c r="C112" s="586" t="s">
        <v>791</v>
      </c>
      <c r="D112" s="141"/>
      <c r="E112" s="141"/>
    </row>
    <row r="113" spans="1:5" x14ac:dyDescent="0.35">
      <c r="A113" s="141"/>
      <c r="B113" s="141"/>
      <c r="C113" s="586" t="s">
        <v>790</v>
      </c>
      <c r="D113" s="141"/>
      <c r="E113" s="141"/>
    </row>
    <row r="114" spans="1:5" ht="29" x14ac:dyDescent="0.35">
      <c r="A114" s="141"/>
      <c r="B114" s="141"/>
      <c r="C114" s="586" t="s">
        <v>789</v>
      </c>
      <c r="D114" s="141"/>
      <c r="E114" s="141"/>
    </row>
    <row r="115" spans="1:5" x14ac:dyDescent="0.35">
      <c r="A115" s="141"/>
      <c r="B115" s="141"/>
      <c r="C115" s="586" t="s">
        <v>787</v>
      </c>
      <c r="D115" s="141"/>
      <c r="E115" s="141"/>
    </row>
    <row r="116" spans="1:5" x14ac:dyDescent="0.35">
      <c r="A116" s="141"/>
      <c r="B116" s="141"/>
      <c r="C116" s="586" t="s">
        <v>786</v>
      </c>
      <c r="D116" s="141"/>
      <c r="E116" s="141"/>
    </row>
    <row r="117" spans="1:5" x14ac:dyDescent="0.35">
      <c r="A117" s="214"/>
      <c r="B117" s="214"/>
      <c r="C117" s="585"/>
      <c r="D117" s="214"/>
      <c r="E117" s="214"/>
    </row>
    <row r="120" spans="1:5" x14ac:dyDescent="0.35">
      <c r="A120" s="276" t="s">
        <v>51</v>
      </c>
      <c r="B120" s="276"/>
      <c r="C120" s="276"/>
      <c r="D120" s="275"/>
      <c r="E120" s="275"/>
    </row>
    <row r="121" spans="1:5" x14ac:dyDescent="0.35">
      <c r="A121" s="274" t="s">
        <v>55</v>
      </c>
      <c r="B121" s="274"/>
      <c r="C121" s="274"/>
      <c r="D121" s="275" t="s">
        <v>224</v>
      </c>
      <c r="E121" s="275"/>
    </row>
    <row r="122" spans="1:5" x14ac:dyDescent="0.35">
      <c r="A122" s="276" t="s">
        <v>53</v>
      </c>
      <c r="B122" s="276"/>
      <c r="C122" s="276"/>
      <c r="D122" s="275"/>
      <c r="E122" s="275"/>
    </row>
    <row r="123" spans="1:5" x14ac:dyDescent="0.35">
      <c r="A123" s="276" t="s">
        <v>54</v>
      </c>
      <c r="B123" s="276"/>
      <c r="C123" s="276"/>
      <c r="D123" s="275" t="s">
        <v>83</v>
      </c>
      <c r="E123" s="275"/>
    </row>
    <row r="124" spans="1:5" x14ac:dyDescent="0.35">
      <c r="B124" s="153"/>
    </row>
    <row r="125" spans="1:5" x14ac:dyDescent="0.35">
      <c r="B125" s="153" t="s">
        <v>8</v>
      </c>
    </row>
    <row r="126" spans="1:5" x14ac:dyDescent="0.35">
      <c r="A126" t="s">
        <v>69</v>
      </c>
      <c r="C126" t="s">
        <v>823</v>
      </c>
    </row>
    <row r="127" spans="1:5" x14ac:dyDescent="0.35">
      <c r="A127" t="s">
        <v>84</v>
      </c>
    </row>
    <row r="129" spans="1:5" ht="29" x14ac:dyDescent="0.35">
      <c r="A129" s="1" t="s">
        <v>258</v>
      </c>
      <c r="B129" s="2" t="s">
        <v>257</v>
      </c>
      <c r="C129" s="2" t="s">
        <v>799</v>
      </c>
      <c r="D129" s="2" t="s">
        <v>798</v>
      </c>
      <c r="E129" s="2" t="s">
        <v>797</v>
      </c>
    </row>
    <row r="130" spans="1:5" ht="29" x14ac:dyDescent="0.35">
      <c r="A130" s="141"/>
      <c r="B130" s="141"/>
      <c r="C130" s="6" t="s">
        <v>796</v>
      </c>
      <c r="D130" s="141"/>
      <c r="E130" s="141"/>
    </row>
    <row r="131" spans="1:5" ht="29" x14ac:dyDescent="0.35">
      <c r="A131" s="141"/>
      <c r="B131" s="141"/>
      <c r="C131" s="6" t="s">
        <v>795</v>
      </c>
      <c r="D131" s="141"/>
      <c r="E131" s="141"/>
    </row>
    <row r="132" spans="1:5" x14ac:dyDescent="0.35">
      <c r="A132" s="141"/>
      <c r="B132" s="141"/>
      <c r="C132" s="586" t="s">
        <v>794</v>
      </c>
      <c r="D132" s="141"/>
      <c r="E132" s="141"/>
    </row>
    <row r="133" spans="1:5" ht="29" x14ac:dyDescent="0.35">
      <c r="A133" s="141"/>
      <c r="B133" s="141"/>
      <c r="C133" s="586" t="s">
        <v>793</v>
      </c>
      <c r="D133" s="141"/>
      <c r="E133" s="141"/>
    </row>
    <row r="134" spans="1:5" ht="29" x14ac:dyDescent="0.35">
      <c r="A134" s="141"/>
      <c r="B134" s="141"/>
      <c r="C134" s="586" t="s">
        <v>792</v>
      </c>
      <c r="D134" s="141"/>
      <c r="E134" s="141"/>
    </row>
    <row r="135" spans="1:5" ht="29" x14ac:dyDescent="0.35">
      <c r="A135" s="141"/>
      <c r="B135" s="141"/>
      <c r="C135" s="586" t="s">
        <v>791</v>
      </c>
      <c r="D135" s="141"/>
      <c r="E135" s="141"/>
    </row>
    <row r="136" spans="1:5" x14ac:dyDescent="0.35">
      <c r="A136" s="141"/>
      <c r="B136" s="141"/>
      <c r="C136" s="586" t="s">
        <v>790</v>
      </c>
      <c r="D136" s="141"/>
      <c r="E136" s="141"/>
    </row>
    <row r="137" spans="1:5" ht="29" x14ac:dyDescent="0.35">
      <c r="A137" s="141"/>
      <c r="B137" s="141"/>
      <c r="C137" s="586" t="s">
        <v>789</v>
      </c>
      <c r="D137" s="141"/>
      <c r="E137" s="141"/>
    </row>
    <row r="138" spans="1:5" x14ac:dyDescent="0.35">
      <c r="A138" s="141"/>
      <c r="B138" s="141"/>
      <c r="C138" s="586" t="s">
        <v>787</v>
      </c>
      <c r="D138" s="141"/>
      <c r="E138" s="141"/>
    </row>
    <row r="139" spans="1:5" x14ac:dyDescent="0.35">
      <c r="A139" s="141"/>
      <c r="B139" s="141"/>
      <c r="C139" s="586" t="s">
        <v>786</v>
      </c>
      <c r="D139" s="141"/>
      <c r="E139" s="141"/>
    </row>
    <row r="140" spans="1:5" x14ac:dyDescent="0.35">
      <c r="A140" s="214"/>
      <c r="B140" s="214"/>
      <c r="C140" s="585"/>
      <c r="D140" s="214"/>
      <c r="E140" s="214"/>
    </row>
    <row r="143" spans="1:5" x14ac:dyDescent="0.35">
      <c r="A143" s="276" t="s">
        <v>51</v>
      </c>
      <c r="B143" s="276"/>
      <c r="C143" s="276"/>
      <c r="D143" s="275"/>
      <c r="E143" s="275"/>
    </row>
    <row r="144" spans="1:5" x14ac:dyDescent="0.35">
      <c r="A144" s="274" t="s">
        <v>55</v>
      </c>
      <c r="B144" s="274"/>
      <c r="C144" s="274"/>
      <c r="D144" s="275" t="s">
        <v>82</v>
      </c>
      <c r="E144" s="275"/>
    </row>
    <row r="145" spans="1:5" x14ac:dyDescent="0.35">
      <c r="A145" s="276" t="s">
        <v>53</v>
      </c>
      <c r="B145" s="276"/>
      <c r="C145" s="276"/>
      <c r="D145" s="275"/>
      <c r="E145" s="275"/>
    </row>
    <row r="146" spans="1:5" x14ac:dyDescent="0.35">
      <c r="A146" s="276" t="s">
        <v>54</v>
      </c>
      <c r="B146" s="276"/>
      <c r="C146" s="276"/>
      <c r="D146" s="275" t="s">
        <v>83</v>
      </c>
      <c r="E146" s="275"/>
    </row>
    <row r="147" spans="1:5" x14ac:dyDescent="0.35">
      <c r="A147" s="9"/>
      <c r="B147" s="9"/>
      <c r="C147" s="9"/>
      <c r="D147" s="222"/>
      <c r="E147" s="222"/>
    </row>
    <row r="148" spans="1:5" x14ac:dyDescent="0.35">
      <c r="B148" s="153" t="s">
        <v>9</v>
      </c>
    </row>
    <row r="149" spans="1:5" x14ac:dyDescent="0.35">
      <c r="A149" t="s">
        <v>69</v>
      </c>
      <c r="C149" t="s">
        <v>86</v>
      </c>
    </row>
    <row r="150" spans="1:5" x14ac:dyDescent="0.35">
      <c r="A150" t="s">
        <v>428</v>
      </c>
    </row>
    <row r="152" spans="1:5" ht="29" x14ac:dyDescent="0.35">
      <c r="A152" s="1" t="s">
        <v>258</v>
      </c>
      <c r="B152" s="2" t="s">
        <v>257</v>
      </c>
      <c r="C152" s="2" t="s">
        <v>799</v>
      </c>
      <c r="D152" s="2" t="s">
        <v>798</v>
      </c>
      <c r="E152" s="2" t="s">
        <v>797</v>
      </c>
    </row>
    <row r="153" spans="1:5" ht="29" x14ac:dyDescent="0.35">
      <c r="A153" s="141"/>
      <c r="B153" s="141"/>
      <c r="C153" s="6" t="s">
        <v>796</v>
      </c>
      <c r="D153" s="141"/>
      <c r="E153" s="141"/>
    </row>
    <row r="154" spans="1:5" ht="29" x14ac:dyDescent="0.35">
      <c r="A154" s="141"/>
      <c r="B154" s="141"/>
      <c r="C154" s="6" t="s">
        <v>795</v>
      </c>
      <c r="D154" s="141"/>
      <c r="E154" s="141"/>
    </row>
    <row r="155" spans="1:5" x14ac:dyDescent="0.35">
      <c r="A155" s="141"/>
      <c r="B155" s="141"/>
      <c r="C155" s="586" t="s">
        <v>794</v>
      </c>
      <c r="D155" s="141"/>
      <c r="E155" s="141"/>
    </row>
    <row r="156" spans="1:5" ht="29" x14ac:dyDescent="0.35">
      <c r="A156" s="141"/>
      <c r="B156" s="141"/>
      <c r="C156" s="586" t="s">
        <v>793</v>
      </c>
      <c r="D156" s="141"/>
      <c r="E156" s="141"/>
    </row>
    <row r="157" spans="1:5" ht="29" x14ac:dyDescent="0.35">
      <c r="A157" s="141"/>
      <c r="B157" s="141"/>
      <c r="C157" s="586" t="s">
        <v>792</v>
      </c>
      <c r="D157" s="141"/>
      <c r="E157" s="141"/>
    </row>
    <row r="158" spans="1:5" ht="29" x14ac:dyDescent="0.35">
      <c r="A158" s="141"/>
      <c r="B158" s="141"/>
      <c r="C158" s="586" t="s">
        <v>791</v>
      </c>
      <c r="D158" s="141"/>
      <c r="E158" s="141"/>
    </row>
    <row r="159" spans="1:5" x14ac:dyDescent="0.35">
      <c r="A159" s="141"/>
      <c r="B159" s="141"/>
      <c r="C159" s="586" t="s">
        <v>790</v>
      </c>
      <c r="D159" s="141"/>
      <c r="E159" s="141"/>
    </row>
    <row r="160" spans="1:5" ht="29" x14ac:dyDescent="0.35">
      <c r="A160" s="141"/>
      <c r="B160" s="141"/>
      <c r="C160" s="586" t="s">
        <v>789</v>
      </c>
      <c r="D160" s="141"/>
      <c r="E160" s="141"/>
    </row>
    <row r="161" spans="1:5" x14ac:dyDescent="0.35">
      <c r="A161" s="141"/>
      <c r="B161" s="141"/>
      <c r="C161" s="586" t="s">
        <v>787</v>
      </c>
      <c r="D161" s="141"/>
      <c r="E161" s="141"/>
    </row>
    <row r="162" spans="1:5" x14ac:dyDescent="0.35">
      <c r="A162" s="141"/>
      <c r="B162" s="141"/>
      <c r="C162" s="586" t="s">
        <v>786</v>
      </c>
      <c r="D162" s="141"/>
      <c r="E162" s="141"/>
    </row>
    <row r="163" spans="1:5" x14ac:dyDescent="0.35">
      <c r="A163" s="214"/>
      <c r="B163" s="214"/>
      <c r="C163" s="585"/>
      <c r="D163" s="214"/>
      <c r="E163" s="214"/>
    </row>
    <row r="166" spans="1:5" x14ac:dyDescent="0.35">
      <c r="A166" s="276" t="s">
        <v>51</v>
      </c>
      <c r="B166" s="276"/>
      <c r="C166" s="276"/>
      <c r="D166" s="275" t="s">
        <v>427</v>
      </c>
      <c r="E166" s="275"/>
    </row>
    <row r="167" spans="1:5" x14ac:dyDescent="0.35">
      <c r="A167" s="274" t="s">
        <v>55</v>
      </c>
      <c r="B167" s="274"/>
      <c r="C167" s="274"/>
      <c r="D167" s="275" t="s">
        <v>89</v>
      </c>
      <c r="E167" s="275"/>
    </row>
    <row r="168" spans="1:5" x14ac:dyDescent="0.35">
      <c r="A168" s="276" t="s">
        <v>53</v>
      </c>
      <c r="B168" s="276"/>
      <c r="C168" s="276"/>
      <c r="D168" s="275"/>
      <c r="E168" s="275"/>
    </row>
    <row r="169" spans="1:5" x14ac:dyDescent="0.35">
      <c r="A169" s="276" t="s">
        <v>54</v>
      </c>
      <c r="B169" s="276"/>
      <c r="C169" s="276"/>
      <c r="D169" s="275" t="s">
        <v>85</v>
      </c>
      <c r="E169" s="275"/>
    </row>
    <row r="170" spans="1:5" x14ac:dyDescent="0.35">
      <c r="A170" s="9"/>
      <c r="B170" s="9"/>
      <c r="C170" s="9"/>
      <c r="D170" s="222"/>
      <c r="E170" s="222"/>
    </row>
    <row r="171" spans="1:5" x14ac:dyDescent="0.35">
      <c r="B171" s="153" t="s">
        <v>10</v>
      </c>
    </row>
    <row r="172" spans="1:5" x14ac:dyDescent="0.35">
      <c r="A172" t="s">
        <v>69</v>
      </c>
      <c r="C172" t="s">
        <v>92</v>
      </c>
    </row>
    <row r="173" spans="1:5" x14ac:dyDescent="0.35">
      <c r="A173" t="s">
        <v>93</v>
      </c>
    </row>
    <row r="175" spans="1:5" ht="29" x14ac:dyDescent="0.35">
      <c r="A175" s="1" t="s">
        <v>258</v>
      </c>
      <c r="B175" s="2" t="s">
        <v>257</v>
      </c>
      <c r="C175" s="2" t="s">
        <v>799</v>
      </c>
      <c r="D175" s="2" t="s">
        <v>798</v>
      </c>
      <c r="E175" s="2" t="s">
        <v>797</v>
      </c>
    </row>
    <row r="176" spans="1:5" ht="29" x14ac:dyDescent="0.35">
      <c r="A176" s="141"/>
      <c r="B176" s="141"/>
      <c r="C176" s="6" t="s">
        <v>796</v>
      </c>
      <c r="D176" s="141">
        <v>0</v>
      </c>
      <c r="E176" s="141">
        <v>0</v>
      </c>
    </row>
    <row r="177" spans="1:5" ht="29" x14ac:dyDescent="0.35">
      <c r="A177" s="141"/>
      <c r="B177" s="141"/>
      <c r="C177" s="6" t="s">
        <v>795</v>
      </c>
      <c r="D177" s="141">
        <v>0</v>
      </c>
      <c r="E177" s="141">
        <v>0</v>
      </c>
    </row>
    <row r="178" spans="1:5" x14ac:dyDescent="0.35">
      <c r="A178" s="141"/>
      <c r="B178" s="141"/>
      <c r="C178" s="586" t="s">
        <v>794</v>
      </c>
      <c r="D178" s="141">
        <v>0</v>
      </c>
      <c r="E178" s="141">
        <v>0</v>
      </c>
    </row>
    <row r="179" spans="1:5" ht="29" x14ac:dyDescent="0.35">
      <c r="A179" s="141"/>
      <c r="B179" s="141"/>
      <c r="C179" s="586" t="s">
        <v>793</v>
      </c>
      <c r="D179" s="141">
        <v>0</v>
      </c>
      <c r="E179" s="141">
        <v>0</v>
      </c>
    </row>
    <row r="180" spans="1:5" ht="29" x14ac:dyDescent="0.35">
      <c r="A180" s="141"/>
      <c r="B180" s="141"/>
      <c r="C180" s="586" t="s">
        <v>792</v>
      </c>
      <c r="D180" s="141">
        <v>0</v>
      </c>
      <c r="E180" s="141">
        <v>0</v>
      </c>
    </row>
    <row r="181" spans="1:5" ht="29" x14ac:dyDescent="0.35">
      <c r="A181" s="141"/>
      <c r="B181" s="141"/>
      <c r="C181" s="586" t="s">
        <v>791</v>
      </c>
      <c r="D181" s="141">
        <v>0</v>
      </c>
      <c r="E181" s="141">
        <v>0</v>
      </c>
    </row>
    <row r="182" spans="1:5" x14ac:dyDescent="0.35">
      <c r="A182" s="141"/>
      <c r="B182" s="141"/>
      <c r="C182" s="586" t="s">
        <v>790</v>
      </c>
      <c r="D182" s="141">
        <v>0</v>
      </c>
      <c r="E182" s="141">
        <v>0</v>
      </c>
    </row>
    <row r="183" spans="1:5" ht="29" x14ac:dyDescent="0.35">
      <c r="A183" s="141"/>
      <c r="B183" s="141"/>
      <c r="C183" s="586" t="s">
        <v>789</v>
      </c>
      <c r="D183" s="141">
        <v>0</v>
      </c>
      <c r="E183" s="141">
        <v>0</v>
      </c>
    </row>
    <row r="184" spans="1:5" x14ac:dyDescent="0.35">
      <c r="A184" s="141"/>
      <c r="B184" s="141"/>
      <c r="C184" s="586" t="s">
        <v>787</v>
      </c>
      <c r="D184" s="141">
        <v>0</v>
      </c>
      <c r="E184" s="141">
        <v>0</v>
      </c>
    </row>
    <row r="185" spans="1:5" x14ac:dyDescent="0.35">
      <c r="A185" s="141"/>
      <c r="B185" s="141"/>
      <c r="C185" s="586" t="s">
        <v>786</v>
      </c>
      <c r="D185" s="141">
        <v>0</v>
      </c>
      <c r="E185" s="141">
        <v>0</v>
      </c>
    </row>
    <row r="186" spans="1:5" x14ac:dyDescent="0.35">
      <c r="A186" s="214"/>
      <c r="B186" s="214"/>
      <c r="C186" s="585"/>
      <c r="D186" s="214"/>
      <c r="E186" s="214"/>
    </row>
    <row r="189" spans="1:5" x14ac:dyDescent="0.35">
      <c r="A189" s="276" t="s">
        <v>51</v>
      </c>
      <c r="B189" s="276"/>
      <c r="C189" s="276"/>
      <c r="D189" s="275">
        <v>0</v>
      </c>
      <c r="E189" s="275"/>
    </row>
    <row r="190" spans="1:5" x14ac:dyDescent="0.35">
      <c r="A190" s="274" t="s">
        <v>55</v>
      </c>
      <c r="B190" s="274"/>
      <c r="C190" s="274"/>
      <c r="D190" s="275" t="s">
        <v>91</v>
      </c>
      <c r="E190" s="275"/>
    </row>
    <row r="191" spans="1:5" x14ac:dyDescent="0.35">
      <c r="A191" s="276" t="s">
        <v>53</v>
      </c>
      <c r="B191" s="276"/>
      <c r="C191" s="276"/>
      <c r="D191" s="275"/>
      <c r="E191" s="275"/>
    </row>
    <row r="192" spans="1:5" x14ac:dyDescent="0.35">
      <c r="A192" s="276" t="s">
        <v>54</v>
      </c>
      <c r="B192" s="276"/>
      <c r="C192" s="276"/>
      <c r="D192" s="292">
        <v>43214</v>
      </c>
      <c r="E192" s="275"/>
    </row>
    <row r="193" spans="1:5" x14ac:dyDescent="0.35">
      <c r="A193" s="9"/>
      <c r="B193" s="9"/>
      <c r="C193" s="9"/>
      <c r="D193" s="23"/>
      <c r="E193" s="222"/>
    </row>
    <row r="194" spans="1:5" x14ac:dyDescent="0.35">
      <c r="B194" s="153" t="s">
        <v>11</v>
      </c>
    </row>
    <row r="195" spans="1:5" x14ac:dyDescent="0.35">
      <c r="A195" t="s">
        <v>69</v>
      </c>
      <c r="C195" t="s">
        <v>98</v>
      </c>
    </row>
    <row r="196" spans="1:5" x14ac:dyDescent="0.35">
      <c r="A196" t="s">
        <v>99</v>
      </c>
    </row>
    <row r="198" spans="1:5" ht="29" x14ac:dyDescent="0.35">
      <c r="A198" s="1" t="s">
        <v>258</v>
      </c>
      <c r="B198" s="2" t="s">
        <v>257</v>
      </c>
      <c r="C198" s="2" t="s">
        <v>799</v>
      </c>
      <c r="D198" s="2" t="s">
        <v>798</v>
      </c>
      <c r="E198" s="2" t="s">
        <v>797</v>
      </c>
    </row>
    <row r="199" spans="1:5" ht="29" x14ac:dyDescent="0.35">
      <c r="A199" s="141"/>
      <c r="B199" s="141" t="s">
        <v>95</v>
      </c>
      <c r="C199" s="6" t="s">
        <v>796</v>
      </c>
      <c r="D199" s="141"/>
      <c r="E199" s="141">
        <v>0</v>
      </c>
    </row>
    <row r="200" spans="1:5" ht="29" x14ac:dyDescent="0.35">
      <c r="A200" s="141"/>
      <c r="B200" s="141"/>
      <c r="C200" s="6" t="s">
        <v>795</v>
      </c>
      <c r="D200" s="141"/>
      <c r="E200" s="141">
        <v>0</v>
      </c>
    </row>
    <row r="201" spans="1:5" x14ac:dyDescent="0.35">
      <c r="A201" s="141"/>
      <c r="B201" s="141"/>
      <c r="C201" s="586" t="s">
        <v>794</v>
      </c>
      <c r="D201" s="141"/>
      <c r="E201" s="141">
        <v>0</v>
      </c>
    </row>
    <row r="202" spans="1:5" ht="29" x14ac:dyDescent="0.35">
      <c r="A202" s="141"/>
      <c r="B202" s="141"/>
      <c r="C202" s="586" t="s">
        <v>793</v>
      </c>
      <c r="D202" s="141"/>
      <c r="E202" s="141">
        <v>0</v>
      </c>
    </row>
    <row r="203" spans="1:5" ht="29" x14ac:dyDescent="0.35">
      <c r="A203" s="141"/>
      <c r="B203" s="141"/>
      <c r="C203" s="586" t="s">
        <v>792</v>
      </c>
      <c r="D203" s="141"/>
      <c r="E203" s="141">
        <v>0</v>
      </c>
    </row>
    <row r="204" spans="1:5" ht="29" x14ac:dyDescent="0.35">
      <c r="A204" s="141"/>
      <c r="B204" s="141"/>
      <c r="C204" s="586" t="s">
        <v>791</v>
      </c>
      <c r="D204" s="141"/>
      <c r="E204" s="141">
        <v>0</v>
      </c>
    </row>
    <row r="205" spans="1:5" x14ac:dyDescent="0.35">
      <c r="A205" s="141"/>
      <c r="B205" s="141"/>
      <c r="C205" s="586" t="s">
        <v>790</v>
      </c>
      <c r="D205" s="141"/>
      <c r="E205" s="141">
        <v>0</v>
      </c>
    </row>
    <row r="206" spans="1:5" ht="29" x14ac:dyDescent="0.35">
      <c r="A206" s="141"/>
      <c r="B206" s="141"/>
      <c r="C206" s="586" t="s">
        <v>789</v>
      </c>
      <c r="D206" s="141"/>
      <c r="E206" s="141">
        <v>0</v>
      </c>
    </row>
    <row r="207" spans="1:5" x14ac:dyDescent="0.35">
      <c r="A207" s="141"/>
      <c r="B207" s="141"/>
      <c r="C207" s="586" t="s">
        <v>787</v>
      </c>
      <c r="D207" s="141"/>
      <c r="E207" s="141">
        <v>0</v>
      </c>
    </row>
    <row r="208" spans="1:5" x14ac:dyDescent="0.35">
      <c r="A208" s="141"/>
      <c r="B208" s="141"/>
      <c r="C208" s="586" t="s">
        <v>786</v>
      </c>
      <c r="D208" s="141"/>
      <c r="E208" s="141">
        <v>0</v>
      </c>
    </row>
    <row r="209" spans="1:5" x14ac:dyDescent="0.35">
      <c r="A209" s="214"/>
      <c r="B209" s="214"/>
      <c r="C209" s="585"/>
      <c r="D209" s="214"/>
      <c r="E209" s="214"/>
    </row>
    <row r="212" spans="1:5" x14ac:dyDescent="0.35">
      <c r="A212" s="276" t="s">
        <v>51</v>
      </c>
      <c r="B212" s="276"/>
      <c r="C212" s="276"/>
      <c r="D212" s="275">
        <v>0</v>
      </c>
      <c r="E212" s="275"/>
    </row>
    <row r="213" spans="1:5" x14ac:dyDescent="0.35">
      <c r="A213" s="274" t="s">
        <v>55</v>
      </c>
      <c r="B213" s="274"/>
      <c r="C213" s="274"/>
      <c r="D213" s="275" t="s">
        <v>96</v>
      </c>
      <c r="E213" s="275"/>
    </row>
    <row r="214" spans="1:5" x14ac:dyDescent="0.35">
      <c r="A214" s="276" t="s">
        <v>53</v>
      </c>
      <c r="B214" s="276"/>
      <c r="C214" s="276"/>
      <c r="D214" s="275"/>
      <c r="E214" s="275"/>
    </row>
    <row r="215" spans="1:5" x14ac:dyDescent="0.35">
      <c r="A215" s="276" t="s">
        <v>54</v>
      </c>
      <c r="B215" s="276"/>
      <c r="C215" s="276"/>
      <c r="D215" s="275" t="s">
        <v>97</v>
      </c>
      <c r="E215" s="275"/>
    </row>
    <row r="216" spans="1:5" x14ac:dyDescent="0.35">
      <c r="A216" s="9"/>
      <c r="B216" s="9"/>
      <c r="C216" s="9"/>
      <c r="D216" s="222"/>
      <c r="E216" s="222"/>
    </row>
    <row r="217" spans="1:5" x14ac:dyDescent="0.35">
      <c r="B217" s="153" t="s">
        <v>12</v>
      </c>
    </row>
    <row r="218" spans="1:5" x14ac:dyDescent="0.35">
      <c r="A218" t="s">
        <v>69</v>
      </c>
      <c r="E218" t="s">
        <v>102</v>
      </c>
    </row>
    <row r="219" spans="1:5" x14ac:dyDescent="0.35">
      <c r="A219" t="s">
        <v>103</v>
      </c>
    </row>
    <row r="221" spans="1:5" ht="29" x14ac:dyDescent="0.35">
      <c r="A221" s="1" t="s">
        <v>258</v>
      </c>
      <c r="B221" s="2" t="s">
        <v>257</v>
      </c>
      <c r="C221" s="2" t="s">
        <v>799</v>
      </c>
      <c r="D221" s="2" t="s">
        <v>798</v>
      </c>
      <c r="E221" s="2" t="s">
        <v>797</v>
      </c>
    </row>
    <row r="222" spans="1:5" ht="29" x14ac:dyDescent="0.35">
      <c r="A222" s="141"/>
      <c r="B222" s="141"/>
      <c r="C222" s="6" t="s">
        <v>796</v>
      </c>
      <c r="D222" s="141"/>
      <c r="E222" s="141"/>
    </row>
    <row r="223" spans="1:5" ht="29" x14ac:dyDescent="0.35">
      <c r="A223" s="141"/>
      <c r="B223" s="141"/>
      <c r="C223" s="6" t="s">
        <v>795</v>
      </c>
      <c r="D223" s="141"/>
      <c r="E223" s="141"/>
    </row>
    <row r="224" spans="1:5" x14ac:dyDescent="0.35">
      <c r="A224" s="141"/>
      <c r="B224" s="141"/>
      <c r="C224" s="586" t="s">
        <v>794</v>
      </c>
      <c r="D224" s="141"/>
      <c r="E224" s="141"/>
    </row>
    <row r="225" spans="1:5" ht="29" x14ac:dyDescent="0.35">
      <c r="A225" s="141"/>
      <c r="B225" s="141"/>
      <c r="C225" s="586" t="s">
        <v>793</v>
      </c>
      <c r="D225" s="141"/>
      <c r="E225" s="141"/>
    </row>
    <row r="226" spans="1:5" ht="29" x14ac:dyDescent="0.35">
      <c r="A226" s="141"/>
      <c r="B226" s="141"/>
      <c r="C226" s="586" t="s">
        <v>792</v>
      </c>
      <c r="D226" s="141"/>
      <c r="E226" s="141"/>
    </row>
    <row r="227" spans="1:5" ht="29" x14ac:dyDescent="0.35">
      <c r="A227" s="141"/>
      <c r="B227" s="141"/>
      <c r="C227" s="586" t="s">
        <v>791</v>
      </c>
      <c r="D227" s="141"/>
      <c r="E227" s="141"/>
    </row>
    <row r="228" spans="1:5" x14ac:dyDescent="0.35">
      <c r="A228" s="141"/>
      <c r="B228" s="141"/>
      <c r="C228" s="586" t="s">
        <v>790</v>
      </c>
      <c r="D228" s="141"/>
      <c r="E228" s="141"/>
    </row>
    <row r="229" spans="1:5" ht="29" x14ac:dyDescent="0.35">
      <c r="A229" s="141"/>
      <c r="B229" s="141"/>
      <c r="C229" s="586" t="s">
        <v>789</v>
      </c>
      <c r="D229" s="141"/>
      <c r="E229" s="141"/>
    </row>
    <row r="230" spans="1:5" x14ac:dyDescent="0.35">
      <c r="A230" s="141"/>
      <c r="B230" s="141"/>
      <c r="C230" s="586" t="s">
        <v>787</v>
      </c>
      <c r="D230" s="141"/>
      <c r="E230" s="141"/>
    </row>
    <row r="231" spans="1:5" x14ac:dyDescent="0.35">
      <c r="A231" s="141"/>
      <c r="B231" s="141"/>
      <c r="C231" s="586" t="s">
        <v>786</v>
      </c>
      <c r="D231" s="141" t="s">
        <v>822</v>
      </c>
      <c r="E231" s="141">
        <v>17.27</v>
      </c>
    </row>
    <row r="232" spans="1:5" x14ac:dyDescent="0.35">
      <c r="A232" s="214"/>
      <c r="B232" s="214"/>
      <c r="C232" s="585"/>
      <c r="D232" s="214"/>
      <c r="E232" s="214"/>
    </row>
    <row r="235" spans="1:5" x14ac:dyDescent="0.35">
      <c r="A235" s="276" t="s">
        <v>51</v>
      </c>
      <c r="B235" s="276"/>
      <c r="C235" s="276"/>
      <c r="D235" s="275">
        <v>0</v>
      </c>
      <c r="E235" s="275"/>
    </row>
    <row r="236" spans="1:5" x14ac:dyDescent="0.35">
      <c r="A236" s="274" t="s">
        <v>55</v>
      </c>
      <c r="B236" s="274"/>
      <c r="C236" s="274"/>
      <c r="D236" s="275" t="s">
        <v>101</v>
      </c>
      <c r="E236" s="275"/>
    </row>
    <row r="237" spans="1:5" x14ac:dyDescent="0.35">
      <c r="A237" s="276" t="s">
        <v>53</v>
      </c>
      <c r="B237" s="276"/>
      <c r="C237" s="276"/>
      <c r="D237" s="275"/>
      <c r="E237" s="275"/>
    </row>
    <row r="238" spans="1:5" x14ac:dyDescent="0.35">
      <c r="A238" s="276" t="s">
        <v>54</v>
      </c>
      <c r="B238" s="276"/>
      <c r="C238" s="276"/>
      <c r="D238" s="275" t="s">
        <v>97</v>
      </c>
      <c r="E238" s="275"/>
    </row>
    <row r="239" spans="1:5" x14ac:dyDescent="0.35">
      <c r="A239" s="9"/>
      <c r="B239" s="9"/>
      <c r="C239" s="9"/>
      <c r="D239" s="222"/>
      <c r="E239" s="222"/>
    </row>
    <row r="240" spans="1:5" x14ac:dyDescent="0.35">
      <c r="B240" s="153" t="s">
        <v>13</v>
      </c>
    </row>
    <row r="241" spans="1:5" x14ac:dyDescent="0.35">
      <c r="A241" t="s">
        <v>69</v>
      </c>
      <c r="C241" t="s">
        <v>233</v>
      </c>
    </row>
    <row r="242" spans="1:5" x14ac:dyDescent="0.35">
      <c r="A242" t="s">
        <v>821</v>
      </c>
    </row>
    <row r="244" spans="1:5" ht="29" x14ac:dyDescent="0.35">
      <c r="A244" s="1" t="s">
        <v>258</v>
      </c>
      <c r="B244" s="2" t="s">
        <v>257</v>
      </c>
      <c r="C244" s="2" t="s">
        <v>799</v>
      </c>
      <c r="D244" s="2" t="s">
        <v>798</v>
      </c>
      <c r="E244" s="2" t="s">
        <v>797</v>
      </c>
    </row>
    <row r="245" spans="1:5" ht="29" x14ac:dyDescent="0.35">
      <c r="A245" s="141"/>
      <c r="B245" s="141"/>
      <c r="C245" s="6" t="s">
        <v>796</v>
      </c>
      <c r="D245" s="141">
        <v>0</v>
      </c>
      <c r="E245" s="141">
        <v>0</v>
      </c>
    </row>
    <row r="246" spans="1:5" ht="29" x14ac:dyDescent="0.35">
      <c r="A246" s="141"/>
      <c r="B246" s="141"/>
      <c r="C246" s="6" t="s">
        <v>795</v>
      </c>
      <c r="D246" s="141">
        <v>0</v>
      </c>
      <c r="E246" s="141">
        <v>0</v>
      </c>
    </row>
    <row r="247" spans="1:5" ht="15" customHeight="1" x14ac:dyDescent="0.35">
      <c r="A247" s="141"/>
      <c r="B247" s="141"/>
      <c r="C247" s="586" t="s">
        <v>794</v>
      </c>
      <c r="D247" s="141">
        <v>0</v>
      </c>
      <c r="E247" s="141">
        <v>0</v>
      </c>
    </row>
    <row r="248" spans="1:5" ht="29" x14ac:dyDescent="0.35">
      <c r="A248" s="141"/>
      <c r="B248" s="141"/>
      <c r="C248" s="586" t="s">
        <v>793</v>
      </c>
      <c r="D248" s="141">
        <v>0</v>
      </c>
      <c r="E248" s="141">
        <v>0</v>
      </c>
    </row>
    <row r="249" spans="1:5" ht="29" x14ac:dyDescent="0.35">
      <c r="A249" s="141"/>
      <c r="B249" s="141"/>
      <c r="C249" s="586" t="s">
        <v>792</v>
      </c>
      <c r="D249" s="141">
        <v>0</v>
      </c>
      <c r="E249" s="141">
        <v>0</v>
      </c>
    </row>
    <row r="250" spans="1:5" ht="29" x14ac:dyDescent="0.35">
      <c r="A250" s="141"/>
      <c r="B250" s="141"/>
      <c r="C250" s="586" t="s">
        <v>791</v>
      </c>
      <c r="D250" s="141">
        <v>0</v>
      </c>
      <c r="E250" s="141">
        <v>0</v>
      </c>
    </row>
    <row r="251" spans="1:5" x14ac:dyDescent="0.35">
      <c r="A251" s="141"/>
      <c r="B251" s="141"/>
      <c r="C251" s="586" t="s">
        <v>790</v>
      </c>
      <c r="D251" s="141">
        <v>0</v>
      </c>
      <c r="E251" s="141">
        <v>0</v>
      </c>
    </row>
    <row r="252" spans="1:5" ht="29" x14ac:dyDescent="0.35">
      <c r="A252" s="141"/>
      <c r="B252" s="141"/>
      <c r="C252" s="586" t="s">
        <v>789</v>
      </c>
      <c r="D252" s="141">
        <v>0</v>
      </c>
      <c r="E252" s="141">
        <v>0</v>
      </c>
    </row>
    <row r="253" spans="1:5" x14ac:dyDescent="0.35">
      <c r="A253" s="141"/>
      <c r="B253" s="141"/>
      <c r="C253" s="586" t="s">
        <v>787</v>
      </c>
      <c r="D253" s="141">
        <v>0</v>
      </c>
      <c r="E253" s="141">
        <v>0</v>
      </c>
    </row>
    <row r="254" spans="1:5" x14ac:dyDescent="0.35">
      <c r="A254" s="141"/>
      <c r="B254" s="141"/>
      <c r="C254" s="586" t="s">
        <v>786</v>
      </c>
      <c r="D254" s="141">
        <v>0</v>
      </c>
      <c r="E254" s="141">
        <v>0</v>
      </c>
    </row>
    <row r="255" spans="1:5" x14ac:dyDescent="0.35">
      <c r="A255" s="214"/>
      <c r="B255" s="214"/>
      <c r="C255" s="585"/>
      <c r="D255" s="214"/>
      <c r="E255" s="214"/>
    </row>
    <row r="258" spans="1:5" x14ac:dyDescent="0.35">
      <c r="A258" s="276" t="s">
        <v>51</v>
      </c>
      <c r="B258" s="276"/>
      <c r="C258" s="276"/>
      <c r="D258" s="275"/>
      <c r="E258" s="275"/>
    </row>
    <row r="259" spans="1:5" x14ac:dyDescent="0.35">
      <c r="A259" s="274" t="s">
        <v>55</v>
      </c>
      <c r="B259" s="274"/>
      <c r="C259" s="274"/>
      <c r="D259" s="275" t="s">
        <v>231</v>
      </c>
      <c r="E259" s="275"/>
    </row>
    <row r="260" spans="1:5" x14ac:dyDescent="0.35">
      <c r="A260" s="276" t="s">
        <v>53</v>
      </c>
      <c r="B260" s="276"/>
      <c r="C260" s="276"/>
      <c r="D260" s="275"/>
      <c r="E260" s="275"/>
    </row>
    <row r="261" spans="1:5" x14ac:dyDescent="0.35">
      <c r="A261" s="276" t="s">
        <v>54</v>
      </c>
      <c r="B261" s="276"/>
      <c r="C261" s="276"/>
      <c r="D261" s="292" t="s">
        <v>232</v>
      </c>
      <c r="E261" s="275"/>
    </row>
    <row r="262" spans="1:5" x14ac:dyDescent="0.35">
      <c r="B262" s="153"/>
    </row>
    <row r="263" spans="1:5" x14ac:dyDescent="0.35">
      <c r="B263" s="153" t="s">
        <v>14</v>
      </c>
    </row>
    <row r="264" spans="1:5" x14ac:dyDescent="0.35">
      <c r="A264" t="s">
        <v>69</v>
      </c>
      <c r="C264" t="s">
        <v>217</v>
      </c>
    </row>
    <row r="265" spans="1:5" x14ac:dyDescent="0.35">
      <c r="A265" t="s">
        <v>818</v>
      </c>
    </row>
    <row r="267" spans="1:5" ht="29" x14ac:dyDescent="0.35">
      <c r="A267" s="1" t="s">
        <v>258</v>
      </c>
      <c r="B267" s="2" t="s">
        <v>257</v>
      </c>
      <c r="C267" s="2" t="s">
        <v>799</v>
      </c>
      <c r="D267" s="2" t="s">
        <v>798</v>
      </c>
      <c r="E267" s="2" t="s">
        <v>797</v>
      </c>
    </row>
    <row r="268" spans="1:5" ht="29" x14ac:dyDescent="0.35">
      <c r="A268" s="141"/>
      <c r="B268" s="141"/>
      <c r="C268" s="6" t="s">
        <v>796</v>
      </c>
      <c r="D268" s="141">
        <v>0</v>
      </c>
      <c r="E268" s="141">
        <v>0</v>
      </c>
    </row>
    <row r="269" spans="1:5" ht="29" x14ac:dyDescent="0.35">
      <c r="A269" s="141"/>
      <c r="B269" s="141"/>
      <c r="C269" s="6" t="s">
        <v>795</v>
      </c>
      <c r="D269" s="141">
        <v>0</v>
      </c>
      <c r="E269" s="141">
        <v>0</v>
      </c>
    </row>
    <row r="270" spans="1:5" x14ac:dyDescent="0.35">
      <c r="A270" s="141"/>
      <c r="B270" s="141"/>
      <c r="C270" s="586" t="s">
        <v>794</v>
      </c>
      <c r="D270" s="141">
        <v>0</v>
      </c>
      <c r="E270" s="141">
        <v>0</v>
      </c>
    </row>
    <row r="271" spans="1:5" ht="29" x14ac:dyDescent="0.35">
      <c r="A271" s="141"/>
      <c r="B271" s="141"/>
      <c r="C271" s="586" t="s">
        <v>793</v>
      </c>
      <c r="D271" s="141">
        <v>0</v>
      </c>
      <c r="E271" s="141">
        <v>0</v>
      </c>
    </row>
    <row r="272" spans="1:5" ht="29" x14ac:dyDescent="0.35">
      <c r="A272" s="141"/>
      <c r="B272" s="141"/>
      <c r="C272" s="586" t="s">
        <v>792</v>
      </c>
      <c r="D272" s="141">
        <v>0</v>
      </c>
      <c r="E272" s="141">
        <v>0</v>
      </c>
    </row>
    <row r="273" spans="1:5" ht="29" x14ac:dyDescent="0.35">
      <c r="A273" s="141"/>
      <c r="B273" s="141"/>
      <c r="C273" s="586" t="s">
        <v>791</v>
      </c>
      <c r="D273" s="141">
        <v>0</v>
      </c>
      <c r="E273" s="141">
        <v>0</v>
      </c>
    </row>
    <row r="274" spans="1:5" x14ac:dyDescent="0.35">
      <c r="A274" s="141"/>
      <c r="B274" s="141"/>
      <c r="C274" s="586" t="s">
        <v>790</v>
      </c>
      <c r="D274" s="141">
        <v>0</v>
      </c>
      <c r="E274" s="141">
        <v>0</v>
      </c>
    </row>
    <row r="275" spans="1:5" ht="29" x14ac:dyDescent="0.35">
      <c r="A275" s="141"/>
      <c r="B275" s="141"/>
      <c r="C275" s="586" t="s">
        <v>789</v>
      </c>
      <c r="D275" s="141">
        <v>0</v>
      </c>
      <c r="E275" s="141">
        <v>0</v>
      </c>
    </row>
    <row r="276" spans="1:5" x14ac:dyDescent="0.35">
      <c r="A276" s="141"/>
      <c r="B276" s="141"/>
      <c r="C276" s="586" t="s">
        <v>787</v>
      </c>
      <c r="D276" s="141">
        <v>0</v>
      </c>
      <c r="E276" s="141">
        <v>0</v>
      </c>
    </row>
    <row r="277" spans="1:5" x14ac:dyDescent="0.35">
      <c r="A277" s="141"/>
      <c r="B277" s="141"/>
      <c r="C277" s="586" t="s">
        <v>786</v>
      </c>
      <c r="D277" s="141">
        <v>0</v>
      </c>
      <c r="E277" s="141">
        <v>0</v>
      </c>
    </row>
    <row r="278" spans="1:5" x14ac:dyDescent="0.35">
      <c r="A278" s="214"/>
      <c r="B278" s="214"/>
      <c r="C278" s="585"/>
      <c r="D278" s="214"/>
      <c r="E278" s="214"/>
    </row>
    <row r="281" spans="1:5" x14ac:dyDescent="0.35">
      <c r="A281" s="276" t="s">
        <v>51</v>
      </c>
      <c r="B281" s="276"/>
      <c r="C281" s="276"/>
      <c r="D281" s="275"/>
      <c r="E281" s="275"/>
    </row>
    <row r="282" spans="1:5" x14ac:dyDescent="0.35">
      <c r="A282" s="274" t="s">
        <v>55</v>
      </c>
      <c r="B282" s="274"/>
      <c r="C282" s="274"/>
      <c r="D282" s="275" t="s">
        <v>216</v>
      </c>
      <c r="E282" s="275"/>
    </row>
    <row r="283" spans="1:5" x14ac:dyDescent="0.35">
      <c r="A283" s="276" t="s">
        <v>53</v>
      </c>
      <c r="B283" s="276"/>
      <c r="C283" s="276"/>
      <c r="D283" s="275"/>
      <c r="E283" s="275"/>
    </row>
    <row r="284" spans="1:5" x14ac:dyDescent="0.35">
      <c r="A284" s="276" t="s">
        <v>54</v>
      </c>
      <c r="B284" s="276"/>
      <c r="C284" s="276"/>
      <c r="D284" s="292">
        <v>43187</v>
      </c>
      <c r="E284" s="275"/>
    </row>
    <row r="285" spans="1:5" x14ac:dyDescent="0.35">
      <c r="A285" s="9"/>
      <c r="B285" s="9"/>
      <c r="C285" s="9"/>
      <c r="D285" s="23"/>
      <c r="E285" s="222"/>
    </row>
    <row r="286" spans="1:5" x14ac:dyDescent="0.35">
      <c r="B286" s="153" t="s">
        <v>15</v>
      </c>
    </row>
    <row r="287" spans="1:5" x14ac:dyDescent="0.35">
      <c r="A287" t="s">
        <v>69</v>
      </c>
      <c r="C287" t="s">
        <v>200</v>
      </c>
    </row>
    <row r="288" spans="1:5" x14ac:dyDescent="0.35">
      <c r="A288" t="s">
        <v>84</v>
      </c>
    </row>
    <row r="290" spans="1:5" ht="29" x14ac:dyDescent="0.35">
      <c r="A290" s="1" t="s">
        <v>258</v>
      </c>
      <c r="B290" s="2" t="s">
        <v>257</v>
      </c>
      <c r="C290" s="2" t="s">
        <v>799</v>
      </c>
      <c r="D290" s="2" t="s">
        <v>798</v>
      </c>
      <c r="E290" s="2" t="s">
        <v>797</v>
      </c>
    </row>
    <row r="291" spans="1:5" ht="29" x14ac:dyDescent="0.35">
      <c r="A291" s="141"/>
      <c r="B291" s="141" t="s">
        <v>198</v>
      </c>
      <c r="C291" s="6" t="s">
        <v>796</v>
      </c>
      <c r="D291" s="141">
        <v>0</v>
      </c>
      <c r="E291" s="141">
        <v>0</v>
      </c>
    </row>
    <row r="292" spans="1:5" ht="29" x14ac:dyDescent="0.35">
      <c r="A292" s="141"/>
      <c r="B292" s="141" t="s">
        <v>198</v>
      </c>
      <c r="C292" s="6" t="s">
        <v>795</v>
      </c>
      <c r="D292" s="141">
        <v>0</v>
      </c>
      <c r="E292" s="141">
        <v>0</v>
      </c>
    </row>
    <row r="293" spans="1:5" x14ac:dyDescent="0.35">
      <c r="A293" s="141"/>
      <c r="B293" s="141" t="s">
        <v>198</v>
      </c>
      <c r="C293" s="586" t="s">
        <v>794</v>
      </c>
      <c r="D293" s="141">
        <v>0</v>
      </c>
      <c r="E293" s="141">
        <v>0</v>
      </c>
    </row>
    <row r="294" spans="1:5" ht="29" x14ac:dyDescent="0.35">
      <c r="A294" s="141"/>
      <c r="B294" s="141" t="s">
        <v>198</v>
      </c>
      <c r="C294" s="586" t="s">
        <v>793</v>
      </c>
      <c r="D294" s="141">
        <v>0</v>
      </c>
      <c r="E294" s="141">
        <v>0</v>
      </c>
    </row>
    <row r="295" spans="1:5" ht="29" x14ac:dyDescent="0.35">
      <c r="A295" s="141"/>
      <c r="B295" s="141" t="s">
        <v>198</v>
      </c>
      <c r="C295" s="586" t="s">
        <v>792</v>
      </c>
      <c r="D295" s="141">
        <v>0</v>
      </c>
      <c r="E295" s="141">
        <v>0</v>
      </c>
    </row>
    <row r="296" spans="1:5" ht="29" x14ac:dyDescent="0.35">
      <c r="A296" s="141"/>
      <c r="B296" s="141" t="s">
        <v>198</v>
      </c>
      <c r="C296" s="586" t="s">
        <v>791</v>
      </c>
      <c r="D296" s="141">
        <v>0</v>
      </c>
      <c r="E296" s="141">
        <v>0</v>
      </c>
    </row>
    <row r="297" spans="1:5" x14ac:dyDescent="0.35">
      <c r="A297" s="141"/>
      <c r="B297" s="141" t="s">
        <v>198</v>
      </c>
      <c r="C297" s="586" t="s">
        <v>790</v>
      </c>
      <c r="D297" s="141">
        <v>0</v>
      </c>
      <c r="E297" s="141">
        <v>0</v>
      </c>
    </row>
    <row r="298" spans="1:5" ht="29" x14ac:dyDescent="0.35">
      <c r="A298" s="141"/>
      <c r="B298" s="141" t="s">
        <v>198</v>
      </c>
      <c r="C298" s="586" t="s">
        <v>789</v>
      </c>
      <c r="D298" s="141">
        <v>0</v>
      </c>
      <c r="E298" s="141">
        <v>0</v>
      </c>
    </row>
    <row r="299" spans="1:5" x14ac:dyDescent="0.35">
      <c r="A299" s="141"/>
      <c r="B299" s="141" t="s">
        <v>198</v>
      </c>
      <c r="C299" s="586" t="s">
        <v>787</v>
      </c>
      <c r="D299" s="141">
        <v>0</v>
      </c>
      <c r="E299" s="141">
        <v>0</v>
      </c>
    </row>
    <row r="300" spans="1:5" x14ac:dyDescent="0.35">
      <c r="A300" s="141"/>
      <c r="B300" s="141" t="s">
        <v>198</v>
      </c>
      <c r="C300" s="586" t="s">
        <v>786</v>
      </c>
      <c r="D300" s="141">
        <v>0</v>
      </c>
      <c r="E300" s="141">
        <v>0</v>
      </c>
    </row>
    <row r="301" spans="1:5" x14ac:dyDescent="0.35">
      <c r="A301" s="214"/>
      <c r="B301" s="214"/>
      <c r="C301" s="585"/>
      <c r="D301" s="214"/>
      <c r="E301" s="214"/>
    </row>
    <row r="304" spans="1:5" x14ac:dyDescent="0.35">
      <c r="A304" s="276" t="s">
        <v>51</v>
      </c>
      <c r="B304" s="276"/>
      <c r="C304" s="276"/>
      <c r="D304" s="275">
        <v>0</v>
      </c>
      <c r="E304" s="275"/>
    </row>
    <row r="305" spans="1:5" x14ac:dyDescent="0.35">
      <c r="A305" s="274" t="s">
        <v>55</v>
      </c>
      <c r="B305" s="274"/>
      <c r="C305" s="274"/>
      <c r="D305" s="354" t="s">
        <v>199</v>
      </c>
      <c r="E305" s="355"/>
    </row>
    <row r="306" spans="1:5" x14ac:dyDescent="0.35">
      <c r="A306" s="276" t="s">
        <v>53</v>
      </c>
      <c r="B306" s="276"/>
      <c r="C306" s="276"/>
      <c r="D306" s="275"/>
      <c r="E306" s="275"/>
    </row>
    <row r="307" spans="1:5" x14ac:dyDescent="0.35">
      <c r="A307" s="276" t="s">
        <v>54</v>
      </c>
      <c r="B307" s="276"/>
      <c r="C307" s="276"/>
      <c r="D307" s="292">
        <v>43182</v>
      </c>
      <c r="E307" s="275"/>
    </row>
    <row r="308" spans="1:5" x14ac:dyDescent="0.35">
      <c r="A308" s="9"/>
      <c r="B308" s="9"/>
      <c r="C308" s="9"/>
      <c r="D308" s="23"/>
      <c r="E308" s="222"/>
    </row>
    <row r="309" spans="1:5" x14ac:dyDescent="0.35">
      <c r="B309" s="153" t="s">
        <v>16</v>
      </c>
    </row>
    <row r="310" spans="1:5" x14ac:dyDescent="0.35">
      <c r="A310" t="s">
        <v>69</v>
      </c>
      <c r="C310" t="s">
        <v>204</v>
      </c>
    </row>
    <row r="311" spans="1:5" x14ac:dyDescent="0.35">
      <c r="A311" t="s">
        <v>201</v>
      </c>
    </row>
    <row r="313" spans="1:5" ht="29" x14ac:dyDescent="0.35">
      <c r="A313" s="1" t="s">
        <v>258</v>
      </c>
      <c r="B313" s="2" t="s">
        <v>257</v>
      </c>
      <c r="C313" s="2" t="s">
        <v>799</v>
      </c>
      <c r="D313" s="2" t="s">
        <v>798</v>
      </c>
      <c r="E313" s="2" t="s">
        <v>797</v>
      </c>
    </row>
    <row r="314" spans="1:5" ht="29" x14ac:dyDescent="0.35">
      <c r="A314" s="141"/>
      <c r="B314" s="141" t="s">
        <v>202</v>
      </c>
      <c r="C314" s="6" t="s">
        <v>796</v>
      </c>
      <c r="D314" s="141">
        <v>0</v>
      </c>
      <c r="E314" s="141">
        <v>0</v>
      </c>
    </row>
    <row r="315" spans="1:5" ht="29" x14ac:dyDescent="0.35">
      <c r="A315" s="141"/>
      <c r="B315" s="141" t="s">
        <v>202</v>
      </c>
      <c r="C315" s="6" t="s">
        <v>795</v>
      </c>
      <c r="D315" s="141">
        <v>0</v>
      </c>
      <c r="E315" s="141">
        <v>0</v>
      </c>
    </row>
    <row r="316" spans="1:5" x14ac:dyDescent="0.35">
      <c r="A316" s="141"/>
      <c r="B316" s="141" t="s">
        <v>202</v>
      </c>
      <c r="C316" s="586" t="s">
        <v>794</v>
      </c>
      <c r="D316" s="141">
        <v>0</v>
      </c>
      <c r="E316" s="141">
        <v>0</v>
      </c>
    </row>
    <row r="317" spans="1:5" ht="29" x14ac:dyDescent="0.35">
      <c r="A317" s="141"/>
      <c r="B317" s="141" t="s">
        <v>202</v>
      </c>
      <c r="C317" s="586" t="s">
        <v>793</v>
      </c>
      <c r="D317" s="141">
        <v>0</v>
      </c>
      <c r="E317" s="141">
        <v>0</v>
      </c>
    </row>
    <row r="318" spans="1:5" ht="29" x14ac:dyDescent="0.35">
      <c r="A318" s="141"/>
      <c r="B318" s="141" t="s">
        <v>202</v>
      </c>
      <c r="C318" s="586" t="s">
        <v>792</v>
      </c>
      <c r="D318" s="141">
        <v>0</v>
      </c>
      <c r="E318" s="141">
        <v>0</v>
      </c>
    </row>
    <row r="319" spans="1:5" ht="29" x14ac:dyDescent="0.35">
      <c r="A319" s="141"/>
      <c r="B319" s="141" t="s">
        <v>202</v>
      </c>
      <c r="C319" s="586" t="s">
        <v>791</v>
      </c>
      <c r="D319" s="141">
        <v>0</v>
      </c>
      <c r="E319" s="141">
        <v>0</v>
      </c>
    </row>
    <row r="320" spans="1:5" x14ac:dyDescent="0.35">
      <c r="A320" s="141"/>
      <c r="B320" s="141" t="s">
        <v>202</v>
      </c>
      <c r="C320" s="586" t="s">
        <v>790</v>
      </c>
      <c r="D320" s="141">
        <v>0</v>
      </c>
      <c r="E320" s="141">
        <v>0</v>
      </c>
    </row>
    <row r="321" spans="1:5" ht="29" x14ac:dyDescent="0.35">
      <c r="A321" s="141"/>
      <c r="B321" s="141" t="s">
        <v>202</v>
      </c>
      <c r="C321" s="586" t="s">
        <v>789</v>
      </c>
      <c r="D321" s="141">
        <v>0</v>
      </c>
      <c r="E321" s="141">
        <v>0</v>
      </c>
    </row>
    <row r="322" spans="1:5" x14ac:dyDescent="0.35">
      <c r="A322" s="141"/>
      <c r="B322" s="141" t="s">
        <v>202</v>
      </c>
      <c r="C322" s="586" t="s">
        <v>787</v>
      </c>
      <c r="D322" s="141">
        <v>0</v>
      </c>
      <c r="E322" s="141">
        <v>0</v>
      </c>
    </row>
    <row r="323" spans="1:5" x14ac:dyDescent="0.35">
      <c r="A323" s="141"/>
      <c r="B323" s="141" t="s">
        <v>202</v>
      </c>
      <c r="C323" s="586" t="s">
        <v>786</v>
      </c>
      <c r="D323" s="141">
        <v>0</v>
      </c>
      <c r="E323" s="141">
        <v>0</v>
      </c>
    </row>
    <row r="324" spans="1:5" x14ac:dyDescent="0.35">
      <c r="A324" s="214"/>
      <c r="B324" s="214"/>
      <c r="C324" s="585"/>
      <c r="D324" s="214"/>
      <c r="E324" s="214"/>
    </row>
    <row r="327" spans="1:5" x14ac:dyDescent="0.35">
      <c r="A327" s="276" t="s">
        <v>51</v>
      </c>
      <c r="B327" s="276"/>
      <c r="C327" s="276"/>
      <c r="D327" s="275">
        <v>0</v>
      </c>
      <c r="E327" s="275"/>
    </row>
    <row r="328" spans="1:5" x14ac:dyDescent="0.35">
      <c r="A328" s="274" t="s">
        <v>55</v>
      </c>
      <c r="B328" s="274"/>
      <c r="C328" s="274"/>
      <c r="D328" s="354" t="s">
        <v>203</v>
      </c>
      <c r="E328" s="355"/>
    </row>
    <row r="329" spans="1:5" x14ac:dyDescent="0.35">
      <c r="A329" s="276" t="s">
        <v>53</v>
      </c>
      <c r="B329" s="276"/>
      <c r="C329" s="276"/>
      <c r="D329" s="275"/>
      <c r="E329" s="275"/>
    </row>
    <row r="330" spans="1:5" x14ac:dyDescent="0.35">
      <c r="A330" s="276" t="s">
        <v>54</v>
      </c>
      <c r="B330" s="276"/>
      <c r="C330" s="276"/>
      <c r="D330" s="292">
        <v>43220</v>
      </c>
      <c r="E330" s="275"/>
    </row>
    <row r="331" spans="1:5" x14ac:dyDescent="0.35">
      <c r="A331" s="9"/>
      <c r="B331" s="9"/>
      <c r="C331" s="9"/>
      <c r="D331" s="23"/>
      <c r="E331" s="222"/>
    </row>
    <row r="332" spans="1:5" x14ac:dyDescent="0.35">
      <c r="B332" s="153" t="s">
        <v>17</v>
      </c>
    </row>
    <row r="333" spans="1:5" x14ac:dyDescent="0.35">
      <c r="A333" t="s">
        <v>69</v>
      </c>
      <c r="C333" t="s">
        <v>820</v>
      </c>
    </row>
    <row r="334" spans="1:5" x14ac:dyDescent="0.35">
      <c r="A334" t="s">
        <v>425</v>
      </c>
    </row>
    <row r="336" spans="1:5" ht="29" x14ac:dyDescent="0.35">
      <c r="A336" s="1" t="s">
        <v>258</v>
      </c>
      <c r="B336" s="2" t="s">
        <v>257</v>
      </c>
      <c r="C336" s="2" t="s">
        <v>799</v>
      </c>
      <c r="D336" s="2" t="s">
        <v>798</v>
      </c>
      <c r="E336" s="2" t="s">
        <v>797</v>
      </c>
    </row>
    <row r="337" spans="1:5" ht="29" x14ac:dyDescent="0.35">
      <c r="A337" s="141"/>
      <c r="B337" s="141"/>
      <c r="C337" s="6" t="s">
        <v>796</v>
      </c>
      <c r="D337" s="141"/>
      <c r="E337" s="141"/>
    </row>
    <row r="338" spans="1:5" ht="29" x14ac:dyDescent="0.35">
      <c r="A338" s="141"/>
      <c r="B338" s="141"/>
      <c r="C338" s="6" t="s">
        <v>795</v>
      </c>
      <c r="D338" s="141"/>
      <c r="E338" s="141"/>
    </row>
    <row r="339" spans="1:5" x14ac:dyDescent="0.35">
      <c r="A339" s="141"/>
      <c r="B339" s="141"/>
      <c r="C339" s="586" t="s">
        <v>794</v>
      </c>
      <c r="D339" s="141"/>
      <c r="E339" s="141"/>
    </row>
    <row r="340" spans="1:5" ht="29" x14ac:dyDescent="0.35">
      <c r="A340" s="141"/>
      <c r="B340" s="141"/>
      <c r="C340" s="586" t="s">
        <v>793</v>
      </c>
      <c r="D340" s="141"/>
      <c r="E340" s="141"/>
    </row>
    <row r="341" spans="1:5" ht="29" x14ac:dyDescent="0.35">
      <c r="A341" s="141"/>
      <c r="B341" s="141"/>
      <c r="C341" s="586" t="s">
        <v>792</v>
      </c>
      <c r="D341" s="141"/>
      <c r="E341" s="141"/>
    </row>
    <row r="342" spans="1:5" ht="29" x14ac:dyDescent="0.35">
      <c r="A342" s="141"/>
      <c r="B342" s="141"/>
      <c r="C342" s="586" t="s">
        <v>791</v>
      </c>
      <c r="D342" s="141"/>
      <c r="E342" s="141"/>
    </row>
    <row r="343" spans="1:5" x14ac:dyDescent="0.35">
      <c r="A343" s="141"/>
      <c r="B343" s="141"/>
      <c r="C343" s="586" t="s">
        <v>790</v>
      </c>
      <c r="D343" s="141"/>
      <c r="E343" s="141"/>
    </row>
    <row r="344" spans="1:5" ht="29" x14ac:dyDescent="0.35">
      <c r="A344" s="141"/>
      <c r="B344" s="141"/>
      <c r="C344" s="586" t="s">
        <v>789</v>
      </c>
      <c r="D344" s="141"/>
      <c r="E344" s="141"/>
    </row>
    <row r="345" spans="1:5" x14ac:dyDescent="0.35">
      <c r="A345" s="141"/>
      <c r="B345" s="141"/>
      <c r="C345" s="586" t="s">
        <v>787</v>
      </c>
      <c r="D345" s="141" t="s">
        <v>819</v>
      </c>
      <c r="E345" s="618">
        <v>67</v>
      </c>
    </row>
    <row r="346" spans="1:5" x14ac:dyDescent="0.35">
      <c r="A346" s="141"/>
      <c r="B346" s="141"/>
      <c r="C346" s="586" t="s">
        <v>786</v>
      </c>
      <c r="D346" s="141"/>
      <c r="E346" s="141"/>
    </row>
    <row r="347" spans="1:5" x14ac:dyDescent="0.35">
      <c r="A347" s="214"/>
      <c r="B347" s="214"/>
      <c r="C347" s="585"/>
      <c r="D347" s="214"/>
      <c r="E347" s="214"/>
    </row>
    <row r="350" spans="1:5" x14ac:dyDescent="0.35">
      <c r="A350" s="276" t="s">
        <v>51</v>
      </c>
      <c r="B350" s="276"/>
      <c r="C350" s="276"/>
      <c r="D350" s="617">
        <v>67</v>
      </c>
      <c r="E350" s="275"/>
    </row>
    <row r="351" spans="1:5" x14ac:dyDescent="0.35">
      <c r="A351" s="274" t="s">
        <v>55</v>
      </c>
      <c r="B351" s="274"/>
      <c r="C351" s="274"/>
      <c r="D351" s="275" t="s">
        <v>206</v>
      </c>
      <c r="E351" s="275"/>
    </row>
    <row r="352" spans="1:5" x14ac:dyDescent="0.35">
      <c r="A352" s="276" t="s">
        <v>53</v>
      </c>
      <c r="B352" s="276"/>
      <c r="C352" s="276"/>
      <c r="D352" s="275"/>
      <c r="E352" s="275"/>
    </row>
    <row r="353" spans="1:5" x14ac:dyDescent="0.35">
      <c r="A353" s="276" t="s">
        <v>54</v>
      </c>
      <c r="B353" s="276"/>
      <c r="C353" s="276"/>
      <c r="D353" s="292">
        <v>43187</v>
      </c>
      <c r="E353" s="275"/>
    </row>
    <row r="354" spans="1:5" x14ac:dyDescent="0.35">
      <c r="A354" s="9"/>
      <c r="B354" s="9"/>
      <c r="C354" s="9"/>
      <c r="D354" s="23"/>
      <c r="E354" s="222"/>
    </row>
    <row r="355" spans="1:5" x14ac:dyDescent="0.35">
      <c r="B355" s="153" t="s">
        <v>18</v>
      </c>
    </row>
    <row r="356" spans="1:5" x14ac:dyDescent="0.35">
      <c r="A356" t="s">
        <v>69</v>
      </c>
      <c r="C356" t="s">
        <v>217</v>
      </c>
    </row>
    <row r="357" spans="1:5" x14ac:dyDescent="0.35">
      <c r="A357" t="s">
        <v>818</v>
      </c>
    </row>
    <row r="359" spans="1:5" ht="29" x14ac:dyDescent="0.35">
      <c r="A359" s="1" t="s">
        <v>258</v>
      </c>
      <c r="B359" s="2" t="s">
        <v>257</v>
      </c>
      <c r="C359" s="2" t="s">
        <v>799</v>
      </c>
      <c r="D359" s="2" t="s">
        <v>798</v>
      </c>
      <c r="E359" s="2" t="s">
        <v>797</v>
      </c>
    </row>
    <row r="360" spans="1:5" ht="29" x14ac:dyDescent="0.35">
      <c r="A360" s="141"/>
      <c r="B360" s="141"/>
      <c r="C360" s="6" t="s">
        <v>796</v>
      </c>
      <c r="D360" s="141">
        <v>0</v>
      </c>
      <c r="E360" s="141">
        <v>0</v>
      </c>
    </row>
    <row r="361" spans="1:5" ht="29" x14ac:dyDescent="0.35">
      <c r="A361" s="141"/>
      <c r="B361" s="141"/>
      <c r="C361" s="6" t="s">
        <v>795</v>
      </c>
      <c r="D361" s="141">
        <v>0</v>
      </c>
      <c r="E361" s="141">
        <v>0</v>
      </c>
    </row>
    <row r="362" spans="1:5" x14ac:dyDescent="0.35">
      <c r="A362" s="141"/>
      <c r="B362" s="141"/>
      <c r="C362" s="586" t="s">
        <v>794</v>
      </c>
      <c r="D362" s="141">
        <v>0</v>
      </c>
      <c r="E362" s="141">
        <v>0</v>
      </c>
    </row>
    <row r="363" spans="1:5" ht="29" x14ac:dyDescent="0.35">
      <c r="A363" s="141"/>
      <c r="B363" s="141"/>
      <c r="C363" s="586" t="s">
        <v>793</v>
      </c>
      <c r="D363" s="141">
        <v>0</v>
      </c>
      <c r="E363" s="141">
        <v>0</v>
      </c>
    </row>
    <row r="364" spans="1:5" ht="29" x14ac:dyDescent="0.35">
      <c r="A364" s="141"/>
      <c r="B364" s="141"/>
      <c r="C364" s="586" t="s">
        <v>792</v>
      </c>
      <c r="D364" s="141">
        <v>0</v>
      </c>
      <c r="E364" s="141">
        <v>0</v>
      </c>
    </row>
    <row r="365" spans="1:5" ht="29" x14ac:dyDescent="0.35">
      <c r="A365" s="141"/>
      <c r="B365" s="141"/>
      <c r="C365" s="586" t="s">
        <v>791</v>
      </c>
      <c r="D365" s="141">
        <v>0</v>
      </c>
      <c r="E365" s="141">
        <v>0</v>
      </c>
    </row>
    <row r="366" spans="1:5" x14ac:dyDescent="0.35">
      <c r="A366" s="141"/>
      <c r="B366" s="141"/>
      <c r="C366" s="586" t="s">
        <v>790</v>
      </c>
      <c r="D366" s="141">
        <v>0</v>
      </c>
      <c r="E366" s="141">
        <v>0</v>
      </c>
    </row>
    <row r="367" spans="1:5" ht="29" x14ac:dyDescent="0.35">
      <c r="A367" s="141"/>
      <c r="B367" s="141"/>
      <c r="C367" s="586" t="s">
        <v>789</v>
      </c>
      <c r="D367" s="141">
        <v>0</v>
      </c>
      <c r="E367" s="141">
        <v>0</v>
      </c>
    </row>
    <row r="368" spans="1:5" x14ac:dyDescent="0.35">
      <c r="A368" s="141"/>
      <c r="B368" s="141"/>
      <c r="C368" s="586" t="s">
        <v>787</v>
      </c>
      <c r="D368" s="141">
        <v>0</v>
      </c>
      <c r="E368" s="141">
        <v>0</v>
      </c>
    </row>
    <row r="369" spans="1:5" x14ac:dyDescent="0.35">
      <c r="A369" s="141"/>
      <c r="B369" s="141"/>
      <c r="C369" s="586" t="s">
        <v>786</v>
      </c>
      <c r="D369" s="141">
        <v>0</v>
      </c>
      <c r="E369" s="141">
        <v>0</v>
      </c>
    </row>
    <row r="370" spans="1:5" x14ac:dyDescent="0.35">
      <c r="A370" s="214"/>
      <c r="B370" s="214"/>
      <c r="C370" s="585"/>
      <c r="D370" s="214"/>
      <c r="E370" s="214"/>
    </row>
    <row r="373" spans="1:5" x14ac:dyDescent="0.35">
      <c r="A373" s="276" t="s">
        <v>51</v>
      </c>
      <c r="B373" s="276"/>
      <c r="C373" s="276"/>
      <c r="D373" s="275"/>
      <c r="E373" s="275"/>
    </row>
    <row r="374" spans="1:5" x14ac:dyDescent="0.35">
      <c r="A374" s="274" t="s">
        <v>55</v>
      </c>
      <c r="B374" s="274"/>
      <c r="C374" s="274"/>
      <c r="D374" s="354" t="s">
        <v>219</v>
      </c>
      <c r="E374" s="355"/>
    </row>
    <row r="375" spans="1:5" x14ac:dyDescent="0.35">
      <c r="A375" s="276" t="s">
        <v>53</v>
      </c>
      <c r="B375" s="276"/>
      <c r="C375" s="276"/>
      <c r="D375" s="275"/>
      <c r="E375" s="275"/>
    </row>
    <row r="376" spans="1:5" x14ac:dyDescent="0.35">
      <c r="A376" s="276" t="s">
        <v>54</v>
      </c>
      <c r="B376" s="276"/>
      <c r="C376" s="276"/>
      <c r="D376" s="292">
        <v>43220</v>
      </c>
      <c r="E376" s="275"/>
    </row>
    <row r="377" spans="1:5" x14ac:dyDescent="0.35">
      <c r="A377" s="9"/>
      <c r="B377" s="9"/>
      <c r="C377" s="9"/>
      <c r="D377" s="23"/>
      <c r="E377" s="222"/>
    </row>
    <row r="378" spans="1:5" x14ac:dyDescent="0.35">
      <c r="B378" s="153" t="s">
        <v>19</v>
      </c>
    </row>
    <row r="379" spans="1:5" x14ac:dyDescent="0.35">
      <c r="A379" t="s">
        <v>69</v>
      </c>
      <c r="C379" t="s">
        <v>817</v>
      </c>
    </row>
    <row r="380" spans="1:5" x14ac:dyDescent="0.35">
      <c r="A380" t="s">
        <v>84</v>
      </c>
      <c r="C380" t="s">
        <v>19</v>
      </c>
    </row>
    <row r="382" spans="1:5" ht="29" x14ac:dyDescent="0.35">
      <c r="A382" s="1" t="s">
        <v>258</v>
      </c>
      <c r="B382" s="2" t="s">
        <v>257</v>
      </c>
      <c r="C382" s="2" t="s">
        <v>799</v>
      </c>
      <c r="D382" s="2" t="s">
        <v>798</v>
      </c>
      <c r="E382" s="2" t="s">
        <v>797</v>
      </c>
    </row>
    <row r="383" spans="1:5" ht="29" x14ac:dyDescent="0.35">
      <c r="A383" s="141"/>
      <c r="B383" s="141" t="s">
        <v>19</v>
      </c>
      <c r="C383" s="6" t="s">
        <v>796</v>
      </c>
      <c r="D383" s="141"/>
      <c r="E383" s="141"/>
    </row>
    <row r="384" spans="1:5" ht="29" x14ac:dyDescent="0.35">
      <c r="A384" s="141"/>
      <c r="B384" s="141"/>
      <c r="C384" s="6" t="s">
        <v>795</v>
      </c>
      <c r="D384" s="141"/>
      <c r="E384" s="141"/>
    </row>
    <row r="385" spans="1:5" x14ac:dyDescent="0.35">
      <c r="A385" s="141"/>
      <c r="B385" s="141"/>
      <c r="C385" s="586" t="s">
        <v>794</v>
      </c>
      <c r="D385" s="141"/>
      <c r="E385" s="141"/>
    </row>
    <row r="386" spans="1:5" ht="29" x14ac:dyDescent="0.35">
      <c r="A386" s="141"/>
      <c r="B386" s="141"/>
      <c r="C386" s="586" t="s">
        <v>793</v>
      </c>
      <c r="D386" s="141"/>
      <c r="E386" s="141"/>
    </row>
    <row r="387" spans="1:5" ht="29" x14ac:dyDescent="0.35">
      <c r="A387" s="141"/>
      <c r="B387" s="141"/>
      <c r="C387" s="586" t="s">
        <v>792</v>
      </c>
      <c r="D387" s="141"/>
      <c r="E387" s="141"/>
    </row>
    <row r="388" spans="1:5" ht="29" x14ac:dyDescent="0.35">
      <c r="A388" s="141"/>
      <c r="B388" s="141"/>
      <c r="C388" s="586" t="s">
        <v>791</v>
      </c>
      <c r="D388" s="141"/>
      <c r="E388" s="141"/>
    </row>
    <row r="389" spans="1:5" x14ac:dyDescent="0.35">
      <c r="A389" s="141"/>
      <c r="B389" s="141"/>
      <c r="C389" s="586" t="s">
        <v>790</v>
      </c>
      <c r="D389" s="141"/>
      <c r="E389" s="141"/>
    </row>
    <row r="390" spans="1:5" ht="29" x14ac:dyDescent="0.35">
      <c r="A390" s="141"/>
      <c r="B390" s="141"/>
      <c r="C390" s="586" t="s">
        <v>789</v>
      </c>
      <c r="D390" s="141"/>
      <c r="E390" s="141"/>
    </row>
    <row r="391" spans="1:5" x14ac:dyDescent="0.35">
      <c r="A391" s="141"/>
      <c r="B391" s="141"/>
      <c r="C391" s="586" t="s">
        <v>787</v>
      </c>
      <c r="D391" s="141"/>
      <c r="E391" s="141"/>
    </row>
    <row r="392" spans="1:5" x14ac:dyDescent="0.35">
      <c r="A392" s="141"/>
      <c r="B392" s="141"/>
      <c r="C392" s="586" t="s">
        <v>786</v>
      </c>
      <c r="D392" s="141"/>
      <c r="E392" s="141"/>
    </row>
    <row r="393" spans="1:5" x14ac:dyDescent="0.35">
      <c r="A393" s="214"/>
      <c r="B393" s="214"/>
      <c r="C393" s="585"/>
      <c r="D393" s="214"/>
      <c r="E393" s="214"/>
    </row>
    <row r="396" spans="1:5" x14ac:dyDescent="0.35">
      <c r="A396" s="276" t="s">
        <v>51</v>
      </c>
      <c r="B396" s="276"/>
      <c r="C396" s="276"/>
      <c r="D396" s="275">
        <v>0</v>
      </c>
      <c r="E396" s="275"/>
    </row>
    <row r="397" spans="1:5" x14ac:dyDescent="0.35">
      <c r="A397" s="274" t="s">
        <v>55</v>
      </c>
      <c r="B397" s="274"/>
      <c r="C397" s="274"/>
      <c r="D397" s="275" t="s">
        <v>104</v>
      </c>
      <c r="E397" s="275"/>
    </row>
    <row r="398" spans="1:5" x14ac:dyDescent="0.35">
      <c r="A398" s="276" t="s">
        <v>53</v>
      </c>
      <c r="B398" s="276"/>
      <c r="C398" s="276"/>
      <c r="D398" s="275"/>
      <c r="E398" s="275"/>
    </row>
    <row r="399" spans="1:5" x14ac:dyDescent="0.35">
      <c r="A399" s="276" t="s">
        <v>54</v>
      </c>
      <c r="B399" s="276"/>
      <c r="C399" s="276"/>
      <c r="D399" s="292">
        <v>43185</v>
      </c>
      <c r="E399" s="275"/>
    </row>
    <row r="400" spans="1:5" x14ac:dyDescent="0.35">
      <c r="A400" s="9"/>
      <c r="B400" s="9"/>
      <c r="C400" s="9"/>
      <c r="D400" s="23"/>
      <c r="E400" s="222"/>
    </row>
    <row r="401" spans="1:5" x14ac:dyDescent="0.35">
      <c r="B401" s="153" t="s">
        <v>20</v>
      </c>
    </row>
    <row r="402" spans="1:5" x14ac:dyDescent="0.35">
      <c r="A402" t="s">
        <v>69</v>
      </c>
      <c r="E402" t="s">
        <v>107</v>
      </c>
    </row>
    <row r="403" spans="1:5" x14ac:dyDescent="0.35">
      <c r="A403" t="s">
        <v>108</v>
      </c>
    </row>
    <row r="405" spans="1:5" ht="29" x14ac:dyDescent="0.35">
      <c r="A405" s="1" t="s">
        <v>258</v>
      </c>
      <c r="B405" s="2" t="s">
        <v>257</v>
      </c>
      <c r="C405" s="2" t="s">
        <v>799</v>
      </c>
      <c r="D405" s="2" t="s">
        <v>798</v>
      </c>
      <c r="E405" s="2" t="s">
        <v>797</v>
      </c>
    </row>
    <row r="406" spans="1:5" ht="29" x14ac:dyDescent="0.35">
      <c r="A406" s="141"/>
      <c r="B406" s="141"/>
      <c r="C406" s="6" t="s">
        <v>796</v>
      </c>
      <c r="D406" s="141"/>
      <c r="E406" s="141">
        <v>0</v>
      </c>
    </row>
    <row r="407" spans="1:5" ht="29" x14ac:dyDescent="0.35">
      <c r="A407" s="141"/>
      <c r="B407" s="141"/>
      <c r="C407" s="6" t="s">
        <v>795</v>
      </c>
      <c r="D407" s="141"/>
      <c r="E407" s="141">
        <v>0</v>
      </c>
    </row>
    <row r="408" spans="1:5" x14ac:dyDescent="0.35">
      <c r="A408" s="141"/>
      <c r="B408" s="141"/>
      <c r="C408" s="586" t="s">
        <v>794</v>
      </c>
      <c r="D408" s="141"/>
      <c r="E408" s="141">
        <v>0</v>
      </c>
    </row>
    <row r="409" spans="1:5" ht="29" x14ac:dyDescent="0.35">
      <c r="A409" s="141"/>
      <c r="B409" s="141"/>
      <c r="C409" s="586" t="s">
        <v>793</v>
      </c>
      <c r="D409" s="141"/>
      <c r="E409" s="141">
        <v>0</v>
      </c>
    </row>
    <row r="410" spans="1:5" ht="29" x14ac:dyDescent="0.35">
      <c r="A410" s="141"/>
      <c r="B410" s="141"/>
      <c r="C410" s="586" t="s">
        <v>792</v>
      </c>
      <c r="D410" s="141"/>
      <c r="E410" s="141">
        <v>0</v>
      </c>
    </row>
    <row r="411" spans="1:5" ht="29" x14ac:dyDescent="0.35">
      <c r="A411" s="141"/>
      <c r="B411" s="141"/>
      <c r="C411" s="586" t="s">
        <v>791</v>
      </c>
      <c r="D411" s="141"/>
      <c r="E411" s="141">
        <v>0</v>
      </c>
    </row>
    <row r="412" spans="1:5" x14ac:dyDescent="0.35">
      <c r="A412" s="141"/>
      <c r="B412" s="141"/>
      <c r="C412" s="586" t="s">
        <v>790</v>
      </c>
      <c r="D412" s="141"/>
      <c r="E412" s="141">
        <v>0</v>
      </c>
    </row>
    <row r="413" spans="1:5" ht="29" x14ac:dyDescent="0.35">
      <c r="A413" s="141"/>
      <c r="B413" s="141"/>
      <c r="C413" s="586" t="s">
        <v>789</v>
      </c>
      <c r="D413" s="141"/>
      <c r="E413" s="141">
        <v>0</v>
      </c>
    </row>
    <row r="414" spans="1:5" x14ac:dyDescent="0.35">
      <c r="A414" s="141"/>
      <c r="B414" s="141"/>
      <c r="C414" s="586" t="s">
        <v>787</v>
      </c>
      <c r="D414" s="141"/>
      <c r="E414" s="141">
        <v>0</v>
      </c>
    </row>
    <row r="415" spans="1:5" x14ac:dyDescent="0.35">
      <c r="A415" s="141"/>
      <c r="B415" s="141"/>
      <c r="C415" s="586" t="s">
        <v>786</v>
      </c>
      <c r="D415" s="141"/>
      <c r="E415" s="141">
        <v>0</v>
      </c>
    </row>
    <row r="416" spans="1:5" x14ac:dyDescent="0.35">
      <c r="A416" s="214"/>
      <c r="B416" s="214"/>
      <c r="C416" s="585"/>
      <c r="D416" s="214"/>
      <c r="E416" s="214"/>
    </row>
    <row r="419" spans="1:5" x14ac:dyDescent="0.35">
      <c r="A419" s="276" t="s">
        <v>51</v>
      </c>
      <c r="B419" s="276"/>
      <c r="C419" s="276"/>
      <c r="D419" s="275">
        <v>0</v>
      </c>
      <c r="E419" s="275"/>
    </row>
    <row r="420" spans="1:5" x14ac:dyDescent="0.35">
      <c r="A420" s="274" t="s">
        <v>55</v>
      </c>
      <c r="B420" s="274"/>
      <c r="C420" s="274"/>
      <c r="D420" s="275" t="s">
        <v>106</v>
      </c>
      <c r="E420" s="275"/>
    </row>
    <row r="421" spans="1:5" x14ac:dyDescent="0.35">
      <c r="A421" s="276" t="s">
        <v>53</v>
      </c>
      <c r="B421" s="276"/>
      <c r="C421" s="276"/>
      <c r="D421" s="275"/>
      <c r="E421" s="275"/>
    </row>
    <row r="422" spans="1:5" x14ac:dyDescent="0.35">
      <c r="A422" s="276" t="s">
        <v>54</v>
      </c>
      <c r="B422" s="276"/>
      <c r="C422" s="276"/>
      <c r="D422" s="275" t="s">
        <v>83</v>
      </c>
      <c r="E422" s="275"/>
    </row>
    <row r="423" spans="1:5" x14ac:dyDescent="0.35">
      <c r="A423" s="9"/>
      <c r="B423" s="9"/>
      <c r="C423" s="9"/>
      <c r="D423" s="222"/>
      <c r="E423" s="222"/>
    </row>
    <row r="424" spans="1:5" x14ac:dyDescent="0.35">
      <c r="B424" s="153" t="s">
        <v>21</v>
      </c>
    </row>
    <row r="425" spans="1:5" x14ac:dyDescent="0.35">
      <c r="A425" t="s">
        <v>69</v>
      </c>
      <c r="C425" t="s">
        <v>424</v>
      </c>
    </row>
    <row r="426" spans="1:5" x14ac:dyDescent="0.35">
      <c r="A426" t="s">
        <v>816</v>
      </c>
    </row>
    <row r="428" spans="1:5" ht="29" x14ac:dyDescent="0.35">
      <c r="A428" s="1" t="s">
        <v>258</v>
      </c>
      <c r="B428" s="2" t="s">
        <v>257</v>
      </c>
      <c r="C428" s="2" t="s">
        <v>799</v>
      </c>
      <c r="D428" s="2" t="s">
        <v>798</v>
      </c>
      <c r="E428" s="2" t="s">
        <v>797</v>
      </c>
    </row>
    <row r="429" spans="1:5" ht="15" customHeight="1" x14ac:dyDescent="0.35">
      <c r="A429" s="141">
        <v>1</v>
      </c>
      <c r="B429" s="141" t="s">
        <v>21</v>
      </c>
      <c r="C429" s="6" t="s">
        <v>796</v>
      </c>
      <c r="D429" s="141"/>
      <c r="E429" s="141">
        <v>0</v>
      </c>
    </row>
    <row r="430" spans="1:5" ht="29" x14ac:dyDescent="0.35">
      <c r="A430" s="141"/>
      <c r="B430" s="141"/>
      <c r="C430" s="6" t="s">
        <v>795</v>
      </c>
      <c r="D430" s="141"/>
      <c r="E430" s="141">
        <v>0</v>
      </c>
    </row>
    <row r="431" spans="1:5" x14ac:dyDescent="0.35">
      <c r="A431" s="141"/>
      <c r="B431" s="141"/>
      <c r="C431" s="586" t="s">
        <v>794</v>
      </c>
      <c r="D431" s="141"/>
      <c r="E431" s="141">
        <v>0</v>
      </c>
    </row>
    <row r="432" spans="1:5" ht="29" x14ac:dyDescent="0.35">
      <c r="A432" s="141"/>
      <c r="B432" s="141"/>
      <c r="C432" s="586" t="s">
        <v>793</v>
      </c>
      <c r="D432" s="141"/>
      <c r="E432" s="141">
        <v>0</v>
      </c>
    </row>
    <row r="433" spans="1:5" ht="29" x14ac:dyDescent="0.35">
      <c r="A433" s="141"/>
      <c r="B433" s="141"/>
      <c r="C433" s="586" t="s">
        <v>792</v>
      </c>
      <c r="D433" s="141"/>
      <c r="E433" s="141">
        <v>0</v>
      </c>
    </row>
    <row r="434" spans="1:5" ht="29" x14ac:dyDescent="0.35">
      <c r="A434" s="141"/>
      <c r="B434" s="141"/>
      <c r="C434" s="586" t="s">
        <v>791</v>
      </c>
      <c r="D434" s="141"/>
      <c r="E434" s="141">
        <v>0</v>
      </c>
    </row>
    <row r="435" spans="1:5" x14ac:dyDescent="0.35">
      <c r="A435" s="141"/>
      <c r="B435" s="141"/>
      <c r="C435" s="586" t="s">
        <v>790</v>
      </c>
      <c r="D435" s="141"/>
      <c r="E435" s="141">
        <v>0</v>
      </c>
    </row>
    <row r="436" spans="1:5" ht="29" x14ac:dyDescent="0.35">
      <c r="A436" s="141"/>
      <c r="B436" s="141"/>
      <c r="C436" s="586" t="s">
        <v>789</v>
      </c>
      <c r="D436" s="141"/>
      <c r="E436" s="141">
        <v>0</v>
      </c>
    </row>
    <row r="437" spans="1:5" x14ac:dyDescent="0.35">
      <c r="A437" s="141"/>
      <c r="B437" s="141"/>
      <c r="C437" s="586" t="s">
        <v>787</v>
      </c>
      <c r="D437" s="141"/>
      <c r="E437" s="141">
        <v>0</v>
      </c>
    </row>
    <row r="438" spans="1:5" x14ac:dyDescent="0.35">
      <c r="A438" s="141"/>
      <c r="B438" s="141"/>
      <c r="C438" s="586" t="s">
        <v>786</v>
      </c>
      <c r="D438" s="141"/>
      <c r="E438" s="141">
        <v>0</v>
      </c>
    </row>
    <row r="439" spans="1:5" x14ac:dyDescent="0.35">
      <c r="A439" s="214"/>
      <c r="B439" s="214"/>
      <c r="C439" s="585"/>
      <c r="D439" s="214"/>
      <c r="E439" s="214"/>
    </row>
    <row r="442" spans="1:5" x14ac:dyDescent="0.35">
      <c r="A442" s="276" t="s">
        <v>51</v>
      </c>
      <c r="B442" s="276"/>
      <c r="C442" s="276"/>
      <c r="D442" s="275">
        <v>0</v>
      </c>
      <c r="E442" s="275"/>
    </row>
    <row r="443" spans="1:5" x14ac:dyDescent="0.35">
      <c r="A443" s="274" t="s">
        <v>55</v>
      </c>
      <c r="B443" s="274"/>
      <c r="C443" s="274"/>
      <c r="D443" s="275" t="s">
        <v>109</v>
      </c>
      <c r="E443" s="275"/>
    </row>
    <row r="444" spans="1:5" x14ac:dyDescent="0.35">
      <c r="A444" s="276" t="s">
        <v>53</v>
      </c>
      <c r="B444" s="276"/>
      <c r="C444" s="276"/>
      <c r="D444" s="275"/>
      <c r="E444" s="275"/>
    </row>
    <row r="445" spans="1:5" x14ac:dyDescent="0.35">
      <c r="A445" s="276" t="s">
        <v>54</v>
      </c>
      <c r="B445" s="276"/>
      <c r="C445" s="276"/>
      <c r="D445" s="275" t="s">
        <v>110</v>
      </c>
      <c r="E445" s="275"/>
    </row>
    <row r="446" spans="1:5" x14ac:dyDescent="0.35">
      <c r="A446" s="9"/>
      <c r="B446" s="9"/>
      <c r="C446" s="9"/>
      <c r="D446" s="222"/>
      <c r="E446" s="222"/>
    </row>
    <row r="447" spans="1:5" x14ac:dyDescent="0.35">
      <c r="B447" s="153" t="s">
        <v>22</v>
      </c>
    </row>
    <row r="448" spans="1:5" x14ac:dyDescent="0.35">
      <c r="A448" t="s">
        <v>69</v>
      </c>
      <c r="E448" t="s">
        <v>111</v>
      </c>
    </row>
    <row r="449" spans="1:5" x14ac:dyDescent="0.35">
      <c r="A449" t="s">
        <v>116</v>
      </c>
      <c r="C449" t="s">
        <v>117</v>
      </c>
    </row>
    <row r="450" spans="1:5" ht="29" x14ac:dyDescent="0.35">
      <c r="A450" s="1" t="s">
        <v>258</v>
      </c>
      <c r="B450" s="2" t="s">
        <v>257</v>
      </c>
      <c r="C450" s="2" t="s">
        <v>799</v>
      </c>
      <c r="D450" s="2" t="s">
        <v>798</v>
      </c>
      <c r="E450" s="2" t="s">
        <v>797</v>
      </c>
    </row>
    <row r="451" spans="1:5" ht="29" x14ac:dyDescent="0.35">
      <c r="A451" s="141"/>
      <c r="B451" s="141"/>
      <c r="C451" s="6" t="s">
        <v>796</v>
      </c>
      <c r="D451" s="141"/>
      <c r="E451" s="141"/>
    </row>
    <row r="452" spans="1:5" ht="29" x14ac:dyDescent="0.35">
      <c r="A452" s="141"/>
      <c r="B452" s="141"/>
      <c r="C452" s="6" t="s">
        <v>795</v>
      </c>
      <c r="D452" s="141"/>
      <c r="E452" s="141"/>
    </row>
    <row r="453" spans="1:5" ht="15" customHeight="1" x14ac:dyDescent="0.35">
      <c r="A453" s="141"/>
      <c r="B453" s="141"/>
      <c r="C453" s="586" t="s">
        <v>794</v>
      </c>
      <c r="D453" s="141"/>
      <c r="E453" s="141"/>
    </row>
    <row r="454" spans="1:5" ht="29" x14ac:dyDescent="0.35">
      <c r="A454" s="141"/>
      <c r="B454" s="141"/>
      <c r="C454" s="586" t="s">
        <v>793</v>
      </c>
      <c r="D454" s="141"/>
      <c r="E454" s="141"/>
    </row>
    <row r="455" spans="1:5" ht="29" x14ac:dyDescent="0.35">
      <c r="A455" s="141"/>
      <c r="B455" s="141"/>
      <c r="C455" s="586" t="s">
        <v>792</v>
      </c>
      <c r="D455" s="141"/>
      <c r="E455" s="141"/>
    </row>
    <row r="456" spans="1:5" ht="29" x14ac:dyDescent="0.35">
      <c r="A456" s="141"/>
      <c r="B456" s="141"/>
      <c r="C456" s="586" t="s">
        <v>791</v>
      </c>
      <c r="D456" s="141"/>
      <c r="E456" s="141"/>
    </row>
    <row r="457" spans="1:5" x14ac:dyDescent="0.35">
      <c r="A457" s="141"/>
      <c r="B457" s="141"/>
      <c r="C457" s="586" t="s">
        <v>790</v>
      </c>
      <c r="D457" s="141"/>
      <c r="E457" s="141"/>
    </row>
    <row r="458" spans="1:5" ht="26.5" x14ac:dyDescent="0.35">
      <c r="A458" s="141"/>
      <c r="B458" s="141"/>
      <c r="C458" s="616" t="s">
        <v>789</v>
      </c>
      <c r="D458" s="141"/>
      <c r="E458" s="141"/>
    </row>
    <row r="459" spans="1:5" x14ac:dyDescent="0.35">
      <c r="A459" s="141"/>
      <c r="B459" s="141"/>
      <c r="C459" s="586" t="s">
        <v>787</v>
      </c>
      <c r="D459" s="141"/>
      <c r="E459" s="141"/>
    </row>
    <row r="460" spans="1:5" x14ac:dyDescent="0.35">
      <c r="A460" s="141"/>
      <c r="B460" s="141"/>
      <c r="C460" s="586" t="s">
        <v>786</v>
      </c>
      <c r="D460" s="141"/>
      <c r="E460" s="141"/>
    </row>
    <row r="461" spans="1:5" x14ac:dyDescent="0.35">
      <c r="A461" s="276" t="s">
        <v>51</v>
      </c>
      <c r="B461" s="276"/>
      <c r="C461" s="276"/>
      <c r="D461" s="275">
        <v>0</v>
      </c>
      <c r="E461" s="275"/>
    </row>
    <row r="462" spans="1:5" x14ac:dyDescent="0.35">
      <c r="A462" s="274" t="s">
        <v>55</v>
      </c>
      <c r="B462" s="274"/>
      <c r="C462" s="274"/>
      <c r="D462" s="275" t="s">
        <v>114</v>
      </c>
      <c r="E462" s="275"/>
    </row>
    <row r="463" spans="1:5" x14ac:dyDescent="0.35">
      <c r="A463" s="276" t="s">
        <v>53</v>
      </c>
      <c r="B463" s="276"/>
      <c r="C463" s="276"/>
      <c r="D463" s="275"/>
      <c r="E463" s="275"/>
    </row>
    <row r="464" spans="1:5" x14ac:dyDescent="0.35">
      <c r="A464" s="276" t="s">
        <v>54</v>
      </c>
      <c r="B464" s="276"/>
      <c r="C464" s="276"/>
      <c r="D464" s="275" t="s">
        <v>115</v>
      </c>
      <c r="E464" s="275"/>
    </row>
    <row r="465" spans="1:5" x14ac:dyDescent="0.35">
      <c r="A465" s="9"/>
      <c r="B465" s="9"/>
      <c r="C465" s="9"/>
      <c r="D465" s="222"/>
      <c r="E465" s="222"/>
    </row>
    <row r="466" spans="1:5" x14ac:dyDescent="0.35">
      <c r="B466" s="153" t="s">
        <v>23</v>
      </c>
    </row>
    <row r="467" spans="1:5" x14ac:dyDescent="0.35">
      <c r="A467" t="s">
        <v>69</v>
      </c>
      <c r="C467" t="s">
        <v>119</v>
      </c>
    </row>
    <row r="468" spans="1:5" x14ac:dyDescent="0.35">
      <c r="A468" t="s">
        <v>815</v>
      </c>
    </row>
    <row r="470" spans="1:5" ht="29" x14ac:dyDescent="0.35">
      <c r="A470" s="1" t="s">
        <v>258</v>
      </c>
      <c r="B470" s="2" t="s">
        <v>257</v>
      </c>
      <c r="C470" s="2" t="s">
        <v>799</v>
      </c>
      <c r="D470" s="2" t="s">
        <v>798</v>
      </c>
      <c r="E470" s="2" t="s">
        <v>797</v>
      </c>
    </row>
    <row r="471" spans="1:5" ht="29" x14ac:dyDescent="0.35">
      <c r="A471" s="141"/>
      <c r="B471" s="141"/>
      <c r="C471" s="6" t="s">
        <v>796</v>
      </c>
      <c r="D471" s="141"/>
      <c r="E471" s="141"/>
    </row>
    <row r="472" spans="1:5" ht="29" x14ac:dyDescent="0.35">
      <c r="A472" s="141"/>
      <c r="B472" s="141"/>
      <c r="C472" s="6" t="s">
        <v>795</v>
      </c>
      <c r="D472" s="141"/>
      <c r="E472" s="141"/>
    </row>
    <row r="473" spans="1:5" x14ac:dyDescent="0.35">
      <c r="A473" s="141"/>
      <c r="B473" s="141"/>
      <c r="C473" s="586" t="s">
        <v>794</v>
      </c>
      <c r="D473" s="141"/>
      <c r="E473" s="141"/>
    </row>
    <row r="474" spans="1:5" ht="29" x14ac:dyDescent="0.35">
      <c r="A474" s="141"/>
      <c r="B474" s="141"/>
      <c r="C474" s="586" t="s">
        <v>793</v>
      </c>
      <c r="D474" s="141"/>
      <c r="E474" s="141"/>
    </row>
    <row r="475" spans="1:5" ht="29" x14ac:dyDescent="0.35">
      <c r="A475" s="141"/>
      <c r="B475" s="141"/>
      <c r="C475" s="586" t="s">
        <v>792</v>
      </c>
      <c r="D475" s="141"/>
      <c r="E475" s="141"/>
    </row>
    <row r="476" spans="1:5" ht="29" x14ac:dyDescent="0.35">
      <c r="A476" s="141"/>
      <c r="B476" s="141"/>
      <c r="C476" s="586" t="s">
        <v>791</v>
      </c>
      <c r="D476" s="141"/>
      <c r="E476" s="141"/>
    </row>
    <row r="477" spans="1:5" x14ac:dyDescent="0.35">
      <c r="A477" s="141"/>
      <c r="B477" s="141"/>
      <c r="C477" s="586" t="s">
        <v>790</v>
      </c>
      <c r="D477" s="141"/>
      <c r="E477" s="141"/>
    </row>
    <row r="478" spans="1:5" ht="29" x14ac:dyDescent="0.35">
      <c r="A478" s="141"/>
      <c r="B478" s="141"/>
      <c r="C478" s="586" t="s">
        <v>789</v>
      </c>
      <c r="D478" s="141"/>
      <c r="E478" s="141"/>
    </row>
    <row r="479" spans="1:5" x14ac:dyDescent="0.35">
      <c r="A479" s="141"/>
      <c r="B479" s="141"/>
      <c r="C479" s="586" t="s">
        <v>787</v>
      </c>
      <c r="D479" s="141"/>
      <c r="E479" s="141"/>
    </row>
    <row r="480" spans="1:5" x14ac:dyDescent="0.35">
      <c r="A480" s="141"/>
      <c r="B480" s="141"/>
      <c r="C480" s="586" t="s">
        <v>786</v>
      </c>
      <c r="D480" s="141"/>
      <c r="E480" s="141"/>
    </row>
    <row r="481" spans="1:5" x14ac:dyDescent="0.35">
      <c r="A481" s="214"/>
      <c r="B481" s="214"/>
      <c r="C481" s="585"/>
      <c r="D481" s="214"/>
      <c r="E481" s="214"/>
    </row>
    <row r="484" spans="1:5" x14ac:dyDescent="0.35">
      <c r="A484" s="276" t="s">
        <v>51</v>
      </c>
      <c r="B484" s="276"/>
      <c r="C484" s="276"/>
      <c r="D484" s="275">
        <v>0</v>
      </c>
      <c r="E484" s="275"/>
    </row>
    <row r="485" spans="1:5" x14ac:dyDescent="0.35">
      <c r="A485" s="274" t="s">
        <v>55</v>
      </c>
      <c r="B485" s="274"/>
      <c r="C485" s="274"/>
      <c r="D485" s="275" t="s">
        <v>118</v>
      </c>
      <c r="E485" s="275"/>
    </row>
    <row r="486" spans="1:5" x14ac:dyDescent="0.35">
      <c r="A486" s="276" t="s">
        <v>53</v>
      </c>
      <c r="B486" s="276"/>
      <c r="C486" s="276"/>
      <c r="D486" s="275"/>
      <c r="E486" s="275"/>
    </row>
    <row r="487" spans="1:5" x14ac:dyDescent="0.35">
      <c r="A487" s="276" t="s">
        <v>54</v>
      </c>
      <c r="B487" s="276"/>
      <c r="C487" s="276"/>
      <c r="D487" s="275" t="s">
        <v>85</v>
      </c>
      <c r="E487" s="275"/>
    </row>
    <row r="488" spans="1:5" x14ac:dyDescent="0.35">
      <c r="A488" s="9"/>
      <c r="B488" s="9"/>
      <c r="C488" s="9"/>
      <c r="D488" s="222"/>
      <c r="E488" s="222"/>
    </row>
    <row r="489" spans="1:5" x14ac:dyDescent="0.35">
      <c r="B489" s="153" t="s">
        <v>24</v>
      </c>
    </row>
    <row r="490" spans="1:5" x14ac:dyDescent="0.35">
      <c r="A490" t="s">
        <v>69</v>
      </c>
      <c r="C490" t="s">
        <v>111</v>
      </c>
    </row>
    <row r="491" spans="1:5" x14ac:dyDescent="0.35">
      <c r="A491" t="s">
        <v>84</v>
      </c>
    </row>
    <row r="493" spans="1:5" ht="29" x14ac:dyDescent="0.35">
      <c r="A493" s="1" t="s">
        <v>258</v>
      </c>
      <c r="B493" s="2" t="s">
        <v>257</v>
      </c>
      <c r="C493" s="2" t="s">
        <v>799</v>
      </c>
      <c r="D493" s="2" t="s">
        <v>798</v>
      </c>
      <c r="E493" s="2" t="s">
        <v>797</v>
      </c>
    </row>
    <row r="494" spans="1:5" ht="29" x14ac:dyDescent="0.35">
      <c r="A494" s="201">
        <v>1</v>
      </c>
      <c r="B494" s="201"/>
      <c r="C494" s="6" t="s">
        <v>796</v>
      </c>
      <c r="D494" s="141"/>
      <c r="E494" s="160">
        <v>0</v>
      </c>
    </row>
    <row r="495" spans="1:5" ht="29" x14ac:dyDescent="0.35">
      <c r="A495" s="201">
        <v>2</v>
      </c>
      <c r="B495" s="201"/>
      <c r="C495" s="6" t="s">
        <v>795</v>
      </c>
      <c r="D495" s="141"/>
      <c r="E495" s="160">
        <v>0</v>
      </c>
    </row>
    <row r="496" spans="1:5" x14ac:dyDescent="0.35">
      <c r="A496" s="201">
        <v>3</v>
      </c>
      <c r="B496" s="201"/>
      <c r="C496" s="586" t="s">
        <v>794</v>
      </c>
      <c r="D496" s="141"/>
      <c r="E496" s="160">
        <v>0</v>
      </c>
    </row>
    <row r="497" spans="1:5" ht="29" x14ac:dyDescent="0.35">
      <c r="A497" s="201">
        <v>4</v>
      </c>
      <c r="B497" s="201"/>
      <c r="C497" s="586" t="s">
        <v>793</v>
      </c>
      <c r="D497" s="141"/>
      <c r="E497" s="160">
        <v>0</v>
      </c>
    </row>
    <row r="498" spans="1:5" ht="29" x14ac:dyDescent="0.35">
      <c r="A498" s="201">
        <v>5</v>
      </c>
      <c r="B498" s="201"/>
      <c r="C498" s="586" t="s">
        <v>792</v>
      </c>
      <c r="D498" s="141"/>
      <c r="E498" s="160">
        <v>0</v>
      </c>
    </row>
    <row r="499" spans="1:5" ht="29" x14ac:dyDescent="0.35">
      <c r="A499" s="201">
        <v>6</v>
      </c>
      <c r="B499" s="201"/>
      <c r="C499" s="586" t="s">
        <v>791</v>
      </c>
      <c r="D499" s="141"/>
      <c r="E499" s="160">
        <v>0</v>
      </c>
    </row>
    <row r="500" spans="1:5" x14ac:dyDescent="0.35">
      <c r="A500" s="201">
        <v>7</v>
      </c>
      <c r="B500" s="201"/>
      <c r="C500" s="586" t="s">
        <v>790</v>
      </c>
      <c r="D500" s="141"/>
      <c r="E500" s="160">
        <v>0</v>
      </c>
    </row>
    <row r="501" spans="1:5" ht="29" x14ac:dyDescent="0.35">
      <c r="A501" s="201">
        <v>8</v>
      </c>
      <c r="B501" s="201"/>
      <c r="C501" s="586" t="s">
        <v>789</v>
      </c>
      <c r="D501" s="141"/>
      <c r="E501" s="160">
        <v>0</v>
      </c>
    </row>
    <row r="502" spans="1:5" x14ac:dyDescent="0.35">
      <c r="A502" s="201">
        <v>9</v>
      </c>
      <c r="B502" s="201"/>
      <c r="C502" s="586" t="s">
        <v>787</v>
      </c>
      <c r="D502" s="141"/>
      <c r="E502" s="160">
        <v>0</v>
      </c>
    </row>
    <row r="503" spans="1:5" x14ac:dyDescent="0.35">
      <c r="A503" s="201">
        <v>10</v>
      </c>
      <c r="B503" s="201"/>
      <c r="C503" s="586" t="s">
        <v>786</v>
      </c>
      <c r="D503" s="141"/>
      <c r="E503" s="160">
        <v>0</v>
      </c>
    </row>
    <row r="504" spans="1:5" x14ac:dyDescent="0.35">
      <c r="A504" s="214"/>
      <c r="B504" s="214"/>
      <c r="C504" s="585"/>
      <c r="D504" s="214"/>
      <c r="E504" s="214"/>
    </row>
    <row r="507" spans="1:5" x14ac:dyDescent="0.35">
      <c r="A507" s="276" t="s">
        <v>51</v>
      </c>
      <c r="B507" s="276"/>
      <c r="C507" s="276"/>
      <c r="D507" s="275">
        <v>0</v>
      </c>
      <c r="E507" s="275"/>
    </row>
    <row r="508" spans="1:5" x14ac:dyDescent="0.35">
      <c r="A508" s="274" t="s">
        <v>55</v>
      </c>
      <c r="B508" s="274"/>
      <c r="C508" s="274"/>
      <c r="D508" s="278"/>
      <c r="E508" s="278"/>
    </row>
    <row r="509" spans="1:5" x14ac:dyDescent="0.35">
      <c r="A509" s="276" t="s">
        <v>53</v>
      </c>
      <c r="B509" s="276"/>
      <c r="C509" s="276"/>
      <c r="D509" s="275"/>
      <c r="E509" s="275"/>
    </row>
    <row r="510" spans="1:5" x14ac:dyDescent="0.35">
      <c r="A510" s="276" t="s">
        <v>54</v>
      </c>
      <c r="B510" s="276"/>
      <c r="C510" s="276"/>
      <c r="D510" s="275"/>
      <c r="E510" s="275"/>
    </row>
    <row r="511" spans="1:5" x14ac:dyDescent="0.35">
      <c r="B511" s="153"/>
    </row>
    <row r="512" spans="1:5" x14ac:dyDescent="0.35">
      <c r="B512" s="153" t="s">
        <v>25</v>
      </c>
    </row>
    <row r="513" spans="1:5" x14ac:dyDescent="0.35">
      <c r="A513" t="s">
        <v>69</v>
      </c>
      <c r="C513" t="s">
        <v>814</v>
      </c>
    </row>
    <row r="514" spans="1:5" x14ac:dyDescent="0.35">
      <c r="A514" t="s">
        <v>84</v>
      </c>
      <c r="C514" t="s">
        <v>123</v>
      </c>
    </row>
    <row r="516" spans="1:5" ht="29" x14ac:dyDescent="0.35">
      <c r="A516" s="1" t="s">
        <v>258</v>
      </c>
      <c r="B516" s="2" t="s">
        <v>257</v>
      </c>
      <c r="C516" s="2" t="s">
        <v>799</v>
      </c>
      <c r="D516" s="2" t="s">
        <v>798</v>
      </c>
      <c r="E516" s="2" t="s">
        <v>797</v>
      </c>
    </row>
    <row r="517" spans="1:5" ht="29" x14ac:dyDescent="0.35">
      <c r="A517" s="201">
        <v>1</v>
      </c>
      <c r="B517" s="201" t="s">
        <v>121</v>
      </c>
      <c r="C517" s="6" t="s">
        <v>796</v>
      </c>
      <c r="D517" s="141"/>
      <c r="E517" s="160">
        <v>0</v>
      </c>
    </row>
    <row r="518" spans="1:5" ht="29" x14ac:dyDescent="0.35">
      <c r="A518" s="201">
        <v>2</v>
      </c>
      <c r="B518" s="201" t="s">
        <v>121</v>
      </c>
      <c r="C518" s="6" t="s">
        <v>795</v>
      </c>
      <c r="D518" s="141"/>
      <c r="E518" s="160">
        <v>0</v>
      </c>
    </row>
    <row r="519" spans="1:5" x14ac:dyDescent="0.35">
      <c r="A519" s="201">
        <v>3</v>
      </c>
      <c r="B519" s="201" t="s">
        <v>121</v>
      </c>
      <c r="C519" s="586" t="s">
        <v>794</v>
      </c>
      <c r="D519" s="141"/>
      <c r="E519" s="160">
        <v>0</v>
      </c>
    </row>
    <row r="520" spans="1:5" ht="29" x14ac:dyDescent="0.35">
      <c r="A520" s="201">
        <v>4</v>
      </c>
      <c r="B520" s="201" t="s">
        <v>121</v>
      </c>
      <c r="C520" s="586" t="s">
        <v>793</v>
      </c>
      <c r="D520" s="141"/>
      <c r="E520" s="160">
        <v>0</v>
      </c>
    </row>
    <row r="521" spans="1:5" ht="29" x14ac:dyDescent="0.35">
      <c r="A521" s="201">
        <v>5</v>
      </c>
      <c r="B521" s="201" t="s">
        <v>121</v>
      </c>
      <c r="C521" s="586" t="s">
        <v>792</v>
      </c>
      <c r="D521" s="141"/>
      <c r="E521" s="160">
        <v>0</v>
      </c>
    </row>
    <row r="522" spans="1:5" ht="29" x14ac:dyDescent="0.35">
      <c r="A522" s="201">
        <v>6</v>
      </c>
      <c r="B522" s="201" t="s">
        <v>121</v>
      </c>
      <c r="C522" s="586" t="s">
        <v>791</v>
      </c>
      <c r="D522" s="141"/>
      <c r="E522" s="160">
        <v>0</v>
      </c>
    </row>
    <row r="523" spans="1:5" x14ac:dyDescent="0.35">
      <c r="A523" s="201">
        <v>7</v>
      </c>
      <c r="B523" s="201" t="s">
        <v>121</v>
      </c>
      <c r="C523" s="586" t="s">
        <v>790</v>
      </c>
      <c r="D523" s="141"/>
      <c r="E523" s="160">
        <v>0</v>
      </c>
    </row>
    <row r="524" spans="1:5" ht="29" x14ac:dyDescent="0.35">
      <c r="A524" s="201">
        <v>8</v>
      </c>
      <c r="B524" s="201" t="s">
        <v>121</v>
      </c>
      <c r="C524" s="586" t="s">
        <v>789</v>
      </c>
      <c r="D524" s="141"/>
      <c r="E524" s="160">
        <v>0</v>
      </c>
    </row>
    <row r="525" spans="1:5" x14ac:dyDescent="0.35">
      <c r="A525" s="201">
        <v>9</v>
      </c>
      <c r="B525" s="201" t="s">
        <v>121</v>
      </c>
      <c r="C525" s="586" t="s">
        <v>787</v>
      </c>
      <c r="D525" s="141"/>
      <c r="E525" s="160">
        <v>0</v>
      </c>
    </row>
    <row r="526" spans="1:5" x14ac:dyDescent="0.35">
      <c r="A526" s="201">
        <v>10</v>
      </c>
      <c r="B526" s="201" t="s">
        <v>121</v>
      </c>
      <c r="C526" s="586" t="s">
        <v>786</v>
      </c>
      <c r="D526" s="141"/>
      <c r="E526" s="160">
        <v>0</v>
      </c>
    </row>
    <row r="527" spans="1:5" x14ac:dyDescent="0.35">
      <c r="A527" s="214"/>
      <c r="B527" s="214"/>
      <c r="C527" s="585"/>
      <c r="D527" s="214"/>
      <c r="E527" s="214"/>
    </row>
    <row r="530" spans="1:5" x14ac:dyDescent="0.35">
      <c r="A530" s="276" t="s">
        <v>51</v>
      </c>
      <c r="B530" s="276"/>
      <c r="C530" s="276"/>
      <c r="D530" s="275">
        <v>0</v>
      </c>
      <c r="E530" s="275"/>
    </row>
    <row r="531" spans="1:5" x14ac:dyDescent="0.35">
      <c r="A531" s="274" t="s">
        <v>55</v>
      </c>
      <c r="B531" s="274"/>
      <c r="C531" s="274"/>
      <c r="D531" s="278" t="s">
        <v>122</v>
      </c>
      <c r="E531" s="278"/>
    </row>
    <row r="532" spans="1:5" x14ac:dyDescent="0.35">
      <c r="A532" s="276" t="s">
        <v>53</v>
      </c>
      <c r="B532" s="276"/>
      <c r="C532" s="276"/>
      <c r="D532" s="275"/>
      <c r="E532" s="275"/>
    </row>
    <row r="533" spans="1:5" x14ac:dyDescent="0.35">
      <c r="A533" s="276" t="s">
        <v>54</v>
      </c>
      <c r="B533" s="276"/>
      <c r="C533" s="276"/>
      <c r="D533" s="275" t="s">
        <v>83</v>
      </c>
      <c r="E533" s="275"/>
    </row>
    <row r="534" spans="1:5" x14ac:dyDescent="0.35">
      <c r="A534" s="9"/>
      <c r="B534" s="9"/>
      <c r="C534" s="9"/>
      <c r="D534" s="222"/>
      <c r="E534" s="222"/>
    </row>
    <row r="535" spans="1:5" x14ac:dyDescent="0.35">
      <c r="B535" s="153" t="s">
        <v>26</v>
      </c>
    </row>
    <row r="536" spans="1:5" x14ac:dyDescent="0.35">
      <c r="A536" t="s">
        <v>69</v>
      </c>
      <c r="C536" t="s">
        <v>813</v>
      </c>
    </row>
    <row r="537" spans="1:5" x14ac:dyDescent="0.35">
      <c r="A537" t="s">
        <v>84</v>
      </c>
      <c r="C537" t="s">
        <v>125</v>
      </c>
    </row>
    <row r="539" spans="1:5" ht="29" x14ac:dyDescent="0.35">
      <c r="A539" s="1" t="s">
        <v>258</v>
      </c>
      <c r="B539" s="2" t="s">
        <v>257</v>
      </c>
      <c r="C539" s="2" t="s">
        <v>799</v>
      </c>
      <c r="D539" s="2" t="s">
        <v>798</v>
      </c>
      <c r="E539" s="2" t="s">
        <v>797</v>
      </c>
    </row>
    <row r="540" spans="1:5" ht="29" x14ac:dyDescent="0.35">
      <c r="A540" s="141"/>
      <c r="B540" s="141" t="s">
        <v>26</v>
      </c>
      <c r="C540" s="6" t="s">
        <v>796</v>
      </c>
      <c r="D540" s="141"/>
      <c r="E540" s="141">
        <v>0</v>
      </c>
    </row>
    <row r="541" spans="1:5" ht="14.25" customHeight="1" x14ac:dyDescent="0.35">
      <c r="A541" s="141"/>
      <c r="B541" s="141"/>
      <c r="C541" s="6" t="s">
        <v>795</v>
      </c>
      <c r="D541" s="141"/>
      <c r="E541" s="141">
        <v>0</v>
      </c>
    </row>
    <row r="542" spans="1:5" ht="14.25" customHeight="1" x14ac:dyDescent="0.35">
      <c r="A542" s="141"/>
      <c r="B542" s="141"/>
      <c r="C542" s="586" t="s">
        <v>794</v>
      </c>
      <c r="D542" s="141"/>
      <c r="E542" s="141">
        <v>0</v>
      </c>
    </row>
    <row r="543" spans="1:5" ht="29" x14ac:dyDescent="0.35">
      <c r="A543" s="141"/>
      <c r="B543" s="141"/>
      <c r="C543" s="586" t="s">
        <v>793</v>
      </c>
      <c r="D543" s="141"/>
      <c r="E543" s="141">
        <v>0</v>
      </c>
    </row>
    <row r="544" spans="1:5" ht="29" x14ac:dyDescent="0.35">
      <c r="A544" s="141"/>
      <c r="B544" s="141"/>
      <c r="C544" s="586" t="s">
        <v>792</v>
      </c>
      <c r="D544" s="141"/>
      <c r="E544" s="141">
        <v>0</v>
      </c>
    </row>
    <row r="545" spans="1:5" ht="29" x14ac:dyDescent="0.35">
      <c r="A545" s="141"/>
      <c r="B545" s="141"/>
      <c r="C545" s="586" t="s">
        <v>791</v>
      </c>
      <c r="D545" s="141"/>
      <c r="E545" s="141">
        <v>0</v>
      </c>
    </row>
    <row r="546" spans="1:5" x14ac:dyDescent="0.35">
      <c r="A546" s="141"/>
      <c r="B546" s="141"/>
      <c r="C546" s="586" t="s">
        <v>790</v>
      </c>
      <c r="D546" s="141"/>
      <c r="E546" s="141">
        <v>0</v>
      </c>
    </row>
    <row r="547" spans="1:5" ht="29" x14ac:dyDescent="0.35">
      <c r="A547" s="141"/>
      <c r="B547" s="141"/>
      <c r="C547" s="586" t="s">
        <v>789</v>
      </c>
      <c r="D547" s="141"/>
      <c r="E547" s="141">
        <v>0</v>
      </c>
    </row>
    <row r="548" spans="1:5" x14ac:dyDescent="0.35">
      <c r="A548" s="141"/>
      <c r="B548" s="141"/>
      <c r="C548" s="586" t="s">
        <v>787</v>
      </c>
      <c r="D548" s="141"/>
      <c r="E548" s="141">
        <v>0</v>
      </c>
    </row>
    <row r="549" spans="1:5" x14ac:dyDescent="0.35">
      <c r="A549" s="141"/>
      <c r="B549" s="141"/>
      <c r="C549" s="586" t="s">
        <v>786</v>
      </c>
      <c r="D549" s="141"/>
      <c r="E549" s="141">
        <v>0</v>
      </c>
    </row>
    <row r="550" spans="1:5" x14ac:dyDescent="0.35">
      <c r="A550" s="214"/>
      <c r="B550" s="214"/>
      <c r="C550" s="585"/>
      <c r="D550" s="214"/>
      <c r="E550" s="214"/>
    </row>
    <row r="553" spans="1:5" x14ac:dyDescent="0.35">
      <c r="A553" s="276" t="s">
        <v>51</v>
      </c>
      <c r="B553" s="276"/>
      <c r="C553" s="276"/>
      <c r="D553" s="275">
        <v>0</v>
      </c>
      <c r="E553" s="275"/>
    </row>
    <row r="554" spans="1:5" x14ac:dyDescent="0.35">
      <c r="A554" s="274" t="s">
        <v>55</v>
      </c>
      <c r="B554" s="274"/>
      <c r="C554" s="274"/>
      <c r="D554" s="275" t="s">
        <v>126</v>
      </c>
      <c r="E554" s="275"/>
    </row>
    <row r="555" spans="1:5" x14ac:dyDescent="0.35">
      <c r="A555" s="276" t="s">
        <v>53</v>
      </c>
      <c r="B555" s="276"/>
      <c r="C555" s="276"/>
      <c r="D555" s="275"/>
      <c r="E555" s="275"/>
    </row>
    <row r="556" spans="1:5" x14ac:dyDescent="0.35">
      <c r="A556" s="276" t="s">
        <v>54</v>
      </c>
      <c r="B556" s="276"/>
      <c r="C556" s="276"/>
      <c r="D556" s="275"/>
      <c r="E556" s="275"/>
    </row>
    <row r="557" spans="1:5" x14ac:dyDescent="0.35">
      <c r="A557" s="9"/>
      <c r="B557" s="9"/>
      <c r="C557" s="9"/>
      <c r="D557" s="222"/>
      <c r="E557" s="222"/>
    </row>
    <row r="558" spans="1:5" x14ac:dyDescent="0.35">
      <c r="B558" s="153" t="s">
        <v>27</v>
      </c>
    </row>
    <row r="559" spans="1:5" x14ac:dyDescent="0.35">
      <c r="A559" t="s">
        <v>69</v>
      </c>
      <c r="D559" t="s">
        <v>132</v>
      </c>
    </row>
    <row r="560" spans="1:5" x14ac:dyDescent="0.35">
      <c r="A560" t="s">
        <v>128</v>
      </c>
    </row>
    <row r="562" spans="1:5" x14ac:dyDescent="0.35">
      <c r="A562" s="1" t="s">
        <v>258</v>
      </c>
      <c r="B562" s="2" t="s">
        <v>551</v>
      </c>
      <c r="C562" s="2" t="s">
        <v>799</v>
      </c>
      <c r="D562" s="2" t="s">
        <v>798</v>
      </c>
      <c r="E562" s="2" t="s">
        <v>797</v>
      </c>
    </row>
    <row r="563" spans="1:5" ht="29" x14ac:dyDescent="0.35">
      <c r="A563" s="141"/>
      <c r="B563" s="141" t="s">
        <v>129</v>
      </c>
      <c r="C563" s="6" t="s">
        <v>796</v>
      </c>
      <c r="D563" s="615" t="s">
        <v>94</v>
      </c>
      <c r="E563" s="209">
        <v>0</v>
      </c>
    </row>
    <row r="564" spans="1:5" ht="29" x14ac:dyDescent="0.35">
      <c r="A564" s="141"/>
      <c r="B564" s="141" t="s">
        <v>129</v>
      </c>
      <c r="C564" s="6" t="s">
        <v>795</v>
      </c>
      <c r="D564" s="615" t="s">
        <v>94</v>
      </c>
      <c r="E564" s="209">
        <v>0</v>
      </c>
    </row>
    <row r="565" spans="1:5" x14ac:dyDescent="0.35">
      <c r="A565" s="141"/>
      <c r="B565" s="141" t="s">
        <v>129</v>
      </c>
      <c r="C565" s="586" t="s">
        <v>794</v>
      </c>
      <c r="D565" s="615" t="s">
        <v>94</v>
      </c>
      <c r="E565" s="209">
        <v>0</v>
      </c>
    </row>
    <row r="566" spans="1:5" ht="29" x14ac:dyDescent="0.35">
      <c r="A566" s="141"/>
      <c r="B566" s="141" t="s">
        <v>129</v>
      </c>
      <c r="C566" s="586" t="s">
        <v>793</v>
      </c>
      <c r="D566" s="615" t="s">
        <v>94</v>
      </c>
      <c r="E566" s="209">
        <v>0</v>
      </c>
    </row>
    <row r="567" spans="1:5" ht="29" x14ac:dyDescent="0.35">
      <c r="A567" s="141"/>
      <c r="B567" s="141" t="s">
        <v>129</v>
      </c>
      <c r="C567" s="586" t="s">
        <v>792</v>
      </c>
      <c r="D567" s="615" t="s">
        <v>94</v>
      </c>
      <c r="E567" s="209">
        <v>0</v>
      </c>
    </row>
    <row r="568" spans="1:5" ht="29" x14ac:dyDescent="0.35">
      <c r="A568" s="141"/>
      <c r="B568" s="141" t="s">
        <v>129</v>
      </c>
      <c r="C568" s="586" t="s">
        <v>791</v>
      </c>
      <c r="D568" s="615" t="s">
        <v>94</v>
      </c>
      <c r="E568" s="209">
        <v>0</v>
      </c>
    </row>
    <row r="569" spans="1:5" x14ac:dyDescent="0.35">
      <c r="A569" s="141"/>
      <c r="B569" s="141" t="s">
        <v>129</v>
      </c>
      <c r="C569" s="586" t="s">
        <v>790</v>
      </c>
      <c r="D569" s="615" t="s">
        <v>94</v>
      </c>
      <c r="E569" s="209">
        <v>0</v>
      </c>
    </row>
    <row r="570" spans="1:5" ht="29" x14ac:dyDescent="0.35">
      <c r="A570" s="141"/>
      <c r="B570" s="141" t="s">
        <v>129</v>
      </c>
      <c r="C570" s="586" t="s">
        <v>789</v>
      </c>
      <c r="D570" s="615" t="s">
        <v>94</v>
      </c>
      <c r="E570" s="209">
        <v>0</v>
      </c>
    </row>
    <row r="571" spans="1:5" x14ac:dyDescent="0.35">
      <c r="A571" s="141"/>
      <c r="B571" s="141" t="s">
        <v>129</v>
      </c>
      <c r="C571" s="586" t="s">
        <v>787</v>
      </c>
      <c r="D571" s="615" t="s">
        <v>94</v>
      </c>
      <c r="E571" s="209">
        <v>0</v>
      </c>
    </row>
    <row r="572" spans="1:5" x14ac:dyDescent="0.35">
      <c r="A572" s="141"/>
      <c r="B572" s="141" t="s">
        <v>129</v>
      </c>
      <c r="C572" s="586" t="s">
        <v>786</v>
      </c>
      <c r="D572" s="615" t="s">
        <v>94</v>
      </c>
      <c r="E572" s="209">
        <v>0</v>
      </c>
    </row>
    <row r="573" spans="1:5" x14ac:dyDescent="0.35">
      <c r="A573" s="214"/>
      <c r="B573" s="214"/>
      <c r="C573" s="585"/>
      <c r="D573" s="214"/>
      <c r="E573" s="214"/>
    </row>
    <row r="576" spans="1:5" x14ac:dyDescent="0.35">
      <c r="A576" s="612" t="s">
        <v>51</v>
      </c>
      <c r="B576" s="611"/>
      <c r="C576" s="202">
        <f>SUM(E563:E572)</f>
        <v>0</v>
      </c>
    </row>
    <row r="577" spans="1:5" x14ac:dyDescent="0.35">
      <c r="A577" s="614" t="s">
        <v>55</v>
      </c>
      <c r="B577" s="613"/>
      <c r="C577" s="139" t="s">
        <v>130</v>
      </c>
    </row>
    <row r="578" spans="1:5" x14ac:dyDescent="0.35">
      <c r="A578" s="612" t="s">
        <v>53</v>
      </c>
      <c r="B578" s="611"/>
      <c r="C578" s="139"/>
    </row>
    <row r="579" spans="1:5" x14ac:dyDescent="0.35">
      <c r="A579" s="612" t="s">
        <v>54</v>
      </c>
      <c r="B579" s="611"/>
      <c r="C579" s="139" t="s">
        <v>131</v>
      </c>
    </row>
    <row r="580" spans="1:5" x14ac:dyDescent="0.35">
      <c r="A580" s="210"/>
      <c r="B580" s="210"/>
      <c r="C580" s="222"/>
    </row>
    <row r="581" spans="1:5" x14ac:dyDescent="0.35">
      <c r="B581" s="153" t="s">
        <v>28</v>
      </c>
    </row>
    <row r="582" spans="1:5" x14ac:dyDescent="0.35">
      <c r="A582" t="s">
        <v>69</v>
      </c>
      <c r="C582" t="s">
        <v>812</v>
      </c>
    </row>
    <row r="583" spans="1:5" x14ac:dyDescent="0.35">
      <c r="A583" t="s">
        <v>284</v>
      </c>
    </row>
    <row r="584" spans="1:5" ht="15" thickBot="1" x14ac:dyDescent="0.4"/>
    <row r="585" spans="1:5" ht="29.5" thickBot="1" x14ac:dyDescent="0.4">
      <c r="A585" s="610" t="s">
        <v>258</v>
      </c>
      <c r="B585" s="609" t="s">
        <v>257</v>
      </c>
      <c r="C585" s="609" t="s">
        <v>799</v>
      </c>
      <c r="D585" s="609" t="s">
        <v>798</v>
      </c>
      <c r="E585" s="608" t="s">
        <v>797</v>
      </c>
    </row>
    <row r="586" spans="1:5" ht="29" x14ac:dyDescent="0.35">
      <c r="A586" s="204">
        <v>1</v>
      </c>
      <c r="B586" s="204"/>
      <c r="C586" s="607" t="s">
        <v>796</v>
      </c>
      <c r="D586" s="606">
        <v>0</v>
      </c>
      <c r="E586" s="606">
        <v>0</v>
      </c>
    </row>
    <row r="587" spans="1:5" ht="29" x14ac:dyDescent="0.35">
      <c r="A587" s="141"/>
      <c r="B587" s="141"/>
      <c r="C587" s="6" t="s">
        <v>795</v>
      </c>
      <c r="D587" s="209">
        <v>0</v>
      </c>
      <c r="E587" s="209">
        <v>0</v>
      </c>
    </row>
    <row r="588" spans="1:5" x14ac:dyDescent="0.35">
      <c r="A588" s="141"/>
      <c r="B588" s="141"/>
      <c r="C588" s="586" t="s">
        <v>794</v>
      </c>
      <c r="D588" s="209">
        <v>0</v>
      </c>
      <c r="E588" s="209">
        <v>0</v>
      </c>
    </row>
    <row r="589" spans="1:5" ht="29" x14ac:dyDescent="0.35">
      <c r="A589" s="141"/>
      <c r="B589" s="141"/>
      <c r="C589" s="586" t="s">
        <v>793</v>
      </c>
      <c r="D589" s="209">
        <v>0</v>
      </c>
      <c r="E589" s="209">
        <v>0</v>
      </c>
    </row>
    <row r="590" spans="1:5" ht="29" x14ac:dyDescent="0.35">
      <c r="A590" s="141"/>
      <c r="B590" s="141"/>
      <c r="C590" s="586" t="s">
        <v>792</v>
      </c>
      <c r="D590" s="209">
        <v>0</v>
      </c>
      <c r="E590" s="209">
        <v>0</v>
      </c>
    </row>
    <row r="591" spans="1:5" ht="29" x14ac:dyDescent="0.35">
      <c r="A591" s="141"/>
      <c r="B591" s="141"/>
      <c r="C591" s="586" t="s">
        <v>791</v>
      </c>
      <c r="D591" s="209">
        <v>0</v>
      </c>
      <c r="E591" s="209">
        <v>0</v>
      </c>
    </row>
    <row r="592" spans="1:5" x14ac:dyDescent="0.35">
      <c r="A592" s="141"/>
      <c r="B592" s="141"/>
      <c r="C592" s="586" t="s">
        <v>790</v>
      </c>
      <c r="D592" s="209">
        <v>0</v>
      </c>
      <c r="E592" s="209">
        <v>0</v>
      </c>
    </row>
    <row r="593" spans="1:5" ht="29" x14ac:dyDescent="0.35">
      <c r="A593" s="141"/>
      <c r="B593" s="141"/>
      <c r="C593" s="586" t="s">
        <v>789</v>
      </c>
      <c r="D593" s="209">
        <v>0</v>
      </c>
      <c r="E593" s="209">
        <v>0</v>
      </c>
    </row>
    <row r="594" spans="1:5" x14ac:dyDescent="0.35">
      <c r="A594" s="141"/>
      <c r="B594" s="141"/>
      <c r="C594" s="586" t="s">
        <v>787</v>
      </c>
      <c r="D594" s="209">
        <v>0</v>
      </c>
      <c r="E594" s="209">
        <v>0</v>
      </c>
    </row>
    <row r="595" spans="1:5" x14ac:dyDescent="0.35">
      <c r="A595" s="141"/>
      <c r="B595" s="141"/>
      <c r="C595" s="586" t="s">
        <v>786</v>
      </c>
      <c r="D595" s="209">
        <v>0</v>
      </c>
      <c r="E595" s="209">
        <v>0</v>
      </c>
    </row>
    <row r="596" spans="1:5" x14ac:dyDescent="0.35">
      <c r="A596" s="214"/>
      <c r="B596" s="214"/>
      <c r="C596" s="585"/>
      <c r="D596" s="214"/>
      <c r="E596" s="214"/>
    </row>
    <row r="599" spans="1:5" x14ac:dyDescent="0.35">
      <c r="A599" s="276" t="s">
        <v>51</v>
      </c>
      <c r="B599" s="276"/>
      <c r="C599" s="276"/>
      <c r="D599" s="275" t="s">
        <v>138</v>
      </c>
      <c r="E599" s="275"/>
    </row>
    <row r="600" spans="1:5" x14ac:dyDescent="0.35">
      <c r="A600" s="274" t="s">
        <v>55</v>
      </c>
      <c r="B600" s="274"/>
      <c r="C600" s="274"/>
      <c r="D600" s="275"/>
      <c r="E600" s="275"/>
    </row>
    <row r="601" spans="1:5" x14ac:dyDescent="0.35">
      <c r="A601" s="276" t="s">
        <v>53</v>
      </c>
      <c r="B601" s="276"/>
      <c r="C601" s="276"/>
      <c r="D601" s="275"/>
      <c r="E601" s="275"/>
    </row>
    <row r="602" spans="1:5" x14ac:dyDescent="0.35">
      <c r="A602" s="276" t="s">
        <v>54</v>
      </c>
      <c r="B602" s="276"/>
      <c r="C602" s="276"/>
      <c r="D602" s="275"/>
      <c r="E602" s="275"/>
    </row>
    <row r="603" spans="1:5" x14ac:dyDescent="0.35">
      <c r="B603" s="153"/>
    </row>
    <row r="604" spans="1:5" x14ac:dyDescent="0.35">
      <c r="B604" s="153" t="s">
        <v>29</v>
      </c>
    </row>
    <row r="605" spans="1:5" x14ac:dyDescent="0.35">
      <c r="A605" t="s">
        <v>69</v>
      </c>
      <c r="C605" t="s">
        <v>549</v>
      </c>
    </row>
    <row r="606" spans="1:5" x14ac:dyDescent="0.35">
      <c r="A606" t="s">
        <v>415</v>
      </c>
    </row>
    <row r="607" spans="1:5" ht="15" thickBot="1" x14ac:dyDescent="0.4"/>
    <row r="608" spans="1:5" ht="29.5" thickBot="1" x14ac:dyDescent="0.4">
      <c r="A608" s="610" t="s">
        <v>258</v>
      </c>
      <c r="B608" s="609" t="s">
        <v>257</v>
      </c>
      <c r="C608" s="609" t="s">
        <v>799</v>
      </c>
      <c r="D608" s="609" t="s">
        <v>798</v>
      </c>
      <c r="E608" s="608" t="s">
        <v>797</v>
      </c>
    </row>
    <row r="609" spans="1:5" ht="29" x14ac:dyDescent="0.35">
      <c r="A609" s="204">
        <v>1</v>
      </c>
      <c r="B609" s="204" t="s">
        <v>134</v>
      </c>
      <c r="C609" s="607" t="s">
        <v>796</v>
      </c>
      <c r="D609" s="606">
        <v>0</v>
      </c>
      <c r="E609" s="606">
        <v>0</v>
      </c>
    </row>
    <row r="610" spans="1:5" ht="29" x14ac:dyDescent="0.35">
      <c r="A610" s="141"/>
      <c r="B610" s="141"/>
      <c r="C610" s="6" t="s">
        <v>795</v>
      </c>
      <c r="D610" s="209">
        <v>0</v>
      </c>
      <c r="E610" s="209">
        <v>0</v>
      </c>
    </row>
    <row r="611" spans="1:5" x14ac:dyDescent="0.35">
      <c r="A611" s="141"/>
      <c r="B611" s="141"/>
      <c r="C611" s="586" t="s">
        <v>794</v>
      </c>
      <c r="D611" s="209">
        <v>0</v>
      </c>
      <c r="E611" s="209">
        <v>0</v>
      </c>
    </row>
    <row r="612" spans="1:5" ht="29" x14ac:dyDescent="0.35">
      <c r="A612" s="141"/>
      <c r="B612" s="141"/>
      <c r="C612" s="586" t="s">
        <v>793</v>
      </c>
      <c r="D612" s="209">
        <v>0</v>
      </c>
      <c r="E612" s="209">
        <v>0</v>
      </c>
    </row>
    <row r="613" spans="1:5" ht="29" x14ac:dyDescent="0.35">
      <c r="A613" s="141"/>
      <c r="B613" s="141"/>
      <c r="C613" s="586" t="s">
        <v>792</v>
      </c>
      <c r="D613" s="209">
        <v>0</v>
      </c>
      <c r="E613" s="209">
        <v>0</v>
      </c>
    </row>
    <row r="614" spans="1:5" ht="29" x14ac:dyDescent="0.35">
      <c r="A614" s="141"/>
      <c r="B614" s="141"/>
      <c r="C614" s="586" t="s">
        <v>791</v>
      </c>
      <c r="D614" s="209">
        <v>0</v>
      </c>
      <c r="E614" s="209">
        <v>0</v>
      </c>
    </row>
    <row r="615" spans="1:5" x14ac:dyDescent="0.35">
      <c r="A615" s="141"/>
      <c r="B615" s="141"/>
      <c r="C615" s="586" t="s">
        <v>790</v>
      </c>
      <c r="D615" s="209">
        <v>0</v>
      </c>
      <c r="E615" s="209">
        <v>0</v>
      </c>
    </row>
    <row r="616" spans="1:5" ht="29" x14ac:dyDescent="0.35">
      <c r="A616" s="141"/>
      <c r="B616" s="141"/>
      <c r="C616" s="586" t="s">
        <v>789</v>
      </c>
      <c r="D616" s="209">
        <v>0</v>
      </c>
      <c r="E616" s="209">
        <v>0</v>
      </c>
    </row>
    <row r="617" spans="1:5" x14ac:dyDescent="0.35">
      <c r="A617" s="141"/>
      <c r="B617" s="141"/>
      <c r="C617" s="586" t="s">
        <v>787</v>
      </c>
      <c r="D617" s="209">
        <v>0</v>
      </c>
      <c r="E617" s="209">
        <v>0</v>
      </c>
    </row>
    <row r="618" spans="1:5" x14ac:dyDescent="0.35">
      <c r="A618" s="141"/>
      <c r="B618" s="141"/>
      <c r="C618" s="586" t="s">
        <v>786</v>
      </c>
      <c r="D618" s="209">
        <v>0</v>
      </c>
      <c r="E618" s="209">
        <v>0</v>
      </c>
    </row>
    <row r="619" spans="1:5" x14ac:dyDescent="0.35">
      <c r="A619" s="214"/>
      <c r="B619" s="214"/>
      <c r="C619" s="585"/>
      <c r="D619" s="214"/>
      <c r="E619" s="214"/>
    </row>
    <row r="622" spans="1:5" x14ac:dyDescent="0.35">
      <c r="A622" s="276" t="s">
        <v>51</v>
      </c>
      <c r="B622" s="276"/>
      <c r="C622" s="276"/>
      <c r="D622" s="275" t="s">
        <v>138</v>
      </c>
      <c r="E622" s="275"/>
    </row>
    <row r="623" spans="1:5" x14ac:dyDescent="0.35">
      <c r="A623" s="274" t="s">
        <v>55</v>
      </c>
      <c r="B623" s="274"/>
      <c r="C623" s="274"/>
      <c r="D623" s="275" t="s">
        <v>135</v>
      </c>
      <c r="E623" s="275"/>
    </row>
    <row r="624" spans="1:5" x14ac:dyDescent="0.35">
      <c r="A624" s="276" t="s">
        <v>53</v>
      </c>
      <c r="B624" s="276"/>
      <c r="C624" s="276"/>
      <c r="D624" s="275"/>
      <c r="E624" s="275"/>
    </row>
    <row r="625" spans="1:5" x14ac:dyDescent="0.35">
      <c r="A625" s="276" t="s">
        <v>54</v>
      </c>
      <c r="B625" s="276"/>
      <c r="C625" s="276"/>
      <c r="D625" s="275" t="s">
        <v>136</v>
      </c>
      <c r="E625" s="275"/>
    </row>
    <row r="626" spans="1:5" x14ac:dyDescent="0.35">
      <c r="A626" s="9"/>
      <c r="B626" s="9"/>
      <c r="C626" s="9"/>
      <c r="D626" s="222"/>
      <c r="E626" s="222"/>
    </row>
    <row r="627" spans="1:5" x14ac:dyDescent="0.35">
      <c r="B627" s="153" t="s">
        <v>30</v>
      </c>
    </row>
    <row r="628" spans="1:5" x14ac:dyDescent="0.35">
      <c r="A628" t="s">
        <v>69</v>
      </c>
      <c r="C628" t="s">
        <v>548</v>
      </c>
    </row>
    <row r="629" spans="1:5" x14ac:dyDescent="0.35">
      <c r="A629" t="s">
        <v>142</v>
      </c>
    </row>
    <row r="630" spans="1:5" ht="15" thickBot="1" x14ac:dyDescent="0.4"/>
    <row r="631" spans="1:5" ht="29.5" thickBot="1" x14ac:dyDescent="0.4">
      <c r="A631" s="610" t="s">
        <v>258</v>
      </c>
      <c r="B631" s="609" t="s">
        <v>257</v>
      </c>
      <c r="C631" s="609" t="s">
        <v>799</v>
      </c>
      <c r="D631" s="609" t="s">
        <v>798</v>
      </c>
      <c r="E631" s="608" t="s">
        <v>797</v>
      </c>
    </row>
    <row r="632" spans="1:5" ht="29" x14ac:dyDescent="0.35">
      <c r="A632" s="204">
        <v>1</v>
      </c>
      <c r="B632" s="204" t="s">
        <v>30</v>
      </c>
      <c r="C632" s="607" t="s">
        <v>796</v>
      </c>
      <c r="D632" s="606">
        <v>0</v>
      </c>
      <c r="E632" s="606">
        <v>0</v>
      </c>
    </row>
    <row r="633" spans="1:5" ht="29" x14ac:dyDescent="0.35">
      <c r="A633" s="141"/>
      <c r="B633" s="141"/>
      <c r="C633" s="6" t="s">
        <v>795</v>
      </c>
      <c r="D633" s="209">
        <v>0</v>
      </c>
      <c r="E633" s="209">
        <v>0</v>
      </c>
    </row>
    <row r="634" spans="1:5" x14ac:dyDescent="0.35">
      <c r="A634" s="141"/>
      <c r="B634" s="141"/>
      <c r="C634" s="586" t="s">
        <v>794</v>
      </c>
      <c r="D634" s="209">
        <v>0</v>
      </c>
      <c r="E634" s="209">
        <v>0</v>
      </c>
    </row>
    <row r="635" spans="1:5" ht="29" x14ac:dyDescent="0.35">
      <c r="A635" s="141"/>
      <c r="B635" s="141"/>
      <c r="C635" s="586" t="s">
        <v>793</v>
      </c>
      <c r="D635" s="209">
        <v>0</v>
      </c>
      <c r="E635" s="209">
        <v>0</v>
      </c>
    </row>
    <row r="636" spans="1:5" ht="29" x14ac:dyDescent="0.35">
      <c r="A636" s="141"/>
      <c r="B636" s="141"/>
      <c r="C636" s="586" t="s">
        <v>792</v>
      </c>
      <c r="D636" s="209">
        <v>0</v>
      </c>
      <c r="E636" s="209">
        <v>0</v>
      </c>
    </row>
    <row r="637" spans="1:5" ht="29" x14ac:dyDescent="0.35">
      <c r="A637" s="141"/>
      <c r="B637" s="141"/>
      <c r="C637" s="586" t="s">
        <v>791</v>
      </c>
      <c r="D637" s="209">
        <v>0</v>
      </c>
      <c r="E637" s="209">
        <v>0</v>
      </c>
    </row>
    <row r="638" spans="1:5" x14ac:dyDescent="0.35">
      <c r="A638" s="141"/>
      <c r="B638" s="141"/>
      <c r="C638" s="586" t="s">
        <v>790</v>
      </c>
      <c r="D638" s="209">
        <v>0</v>
      </c>
      <c r="E638" s="209">
        <v>0</v>
      </c>
    </row>
    <row r="639" spans="1:5" ht="29" x14ac:dyDescent="0.35">
      <c r="A639" s="141"/>
      <c r="B639" s="141"/>
      <c r="C639" s="586" t="s">
        <v>789</v>
      </c>
      <c r="D639" s="209">
        <v>0</v>
      </c>
      <c r="E639" s="209">
        <v>0</v>
      </c>
    </row>
    <row r="640" spans="1:5" x14ac:dyDescent="0.35">
      <c r="A640" s="141"/>
      <c r="B640" s="141"/>
      <c r="C640" s="586" t="s">
        <v>787</v>
      </c>
      <c r="D640" s="209">
        <v>0</v>
      </c>
      <c r="E640" s="209">
        <v>0</v>
      </c>
    </row>
    <row r="641" spans="1:5" x14ac:dyDescent="0.35">
      <c r="A641" s="141"/>
      <c r="B641" s="141"/>
      <c r="C641" s="586" t="s">
        <v>786</v>
      </c>
      <c r="D641" s="209">
        <v>0</v>
      </c>
      <c r="E641" s="209">
        <v>0</v>
      </c>
    </row>
    <row r="642" spans="1:5" x14ac:dyDescent="0.35">
      <c r="A642" s="214"/>
      <c r="B642" s="214"/>
      <c r="C642" s="585"/>
      <c r="D642" s="214"/>
      <c r="E642" s="214"/>
    </row>
    <row r="645" spans="1:5" x14ac:dyDescent="0.35">
      <c r="A645" s="276" t="s">
        <v>51</v>
      </c>
      <c r="B645" s="276"/>
      <c r="C645" s="276"/>
      <c r="D645" s="275" t="s">
        <v>138</v>
      </c>
      <c r="E645" s="275"/>
    </row>
    <row r="646" spans="1:5" x14ac:dyDescent="0.35">
      <c r="A646" s="274" t="s">
        <v>55</v>
      </c>
      <c r="B646" s="274"/>
      <c r="C646" s="274"/>
      <c r="D646" s="275" t="s">
        <v>141</v>
      </c>
      <c r="E646" s="275"/>
    </row>
    <row r="647" spans="1:5" x14ac:dyDescent="0.35">
      <c r="A647" s="276" t="s">
        <v>53</v>
      </c>
      <c r="B647" s="276"/>
      <c r="C647" s="276"/>
      <c r="D647" s="275"/>
      <c r="E647" s="275"/>
    </row>
    <row r="648" spans="1:5" x14ac:dyDescent="0.35">
      <c r="A648" s="276" t="s">
        <v>54</v>
      </c>
      <c r="B648" s="276"/>
      <c r="C648" s="276"/>
      <c r="D648" s="292">
        <v>43187</v>
      </c>
      <c r="E648" s="275"/>
    </row>
    <row r="649" spans="1:5" x14ac:dyDescent="0.35">
      <c r="A649" s="9"/>
      <c r="B649" s="9"/>
      <c r="C649" s="9"/>
      <c r="D649" s="23"/>
      <c r="E649" s="222"/>
    </row>
    <row r="650" spans="1:5" x14ac:dyDescent="0.35">
      <c r="B650" s="153" t="s">
        <v>31</v>
      </c>
    </row>
    <row r="651" spans="1:5" x14ac:dyDescent="0.35">
      <c r="A651" t="s">
        <v>69</v>
      </c>
      <c r="C651" t="s">
        <v>811</v>
      </c>
    </row>
    <row r="652" spans="1:5" x14ac:dyDescent="0.35">
      <c r="A652" t="s">
        <v>84</v>
      </c>
    </row>
    <row r="654" spans="1:5" ht="29" x14ac:dyDescent="0.35">
      <c r="A654" s="1" t="s">
        <v>258</v>
      </c>
      <c r="B654" s="2" t="s">
        <v>257</v>
      </c>
      <c r="C654" s="2" t="s">
        <v>799</v>
      </c>
      <c r="D654" s="2" t="s">
        <v>798</v>
      </c>
      <c r="E654" s="2" t="s">
        <v>797</v>
      </c>
    </row>
    <row r="655" spans="1:5" ht="29" x14ac:dyDescent="0.35">
      <c r="A655" s="141">
        <v>1</v>
      </c>
      <c r="B655" s="141" t="s">
        <v>143</v>
      </c>
      <c r="C655" s="6" t="s">
        <v>796</v>
      </c>
      <c r="D655" s="141"/>
      <c r="E655" s="141">
        <v>0</v>
      </c>
    </row>
    <row r="656" spans="1:5" ht="29" x14ac:dyDescent="0.35">
      <c r="A656" s="141">
        <v>2</v>
      </c>
      <c r="B656" s="141" t="s">
        <v>143</v>
      </c>
      <c r="C656" s="6" t="s">
        <v>795</v>
      </c>
      <c r="D656" s="141"/>
      <c r="E656" s="141">
        <v>0</v>
      </c>
    </row>
    <row r="657" spans="1:5" x14ac:dyDescent="0.35">
      <c r="A657" s="141">
        <v>3</v>
      </c>
      <c r="B657" s="141" t="s">
        <v>143</v>
      </c>
      <c r="C657" s="586" t="s">
        <v>794</v>
      </c>
      <c r="D657" s="141"/>
      <c r="E657" s="141">
        <v>0</v>
      </c>
    </row>
    <row r="658" spans="1:5" ht="29" x14ac:dyDescent="0.35">
      <c r="A658" s="141">
        <v>4</v>
      </c>
      <c r="B658" s="141" t="s">
        <v>143</v>
      </c>
      <c r="C658" s="586" t="s">
        <v>793</v>
      </c>
      <c r="D658" s="141"/>
      <c r="E658" s="141">
        <v>0</v>
      </c>
    </row>
    <row r="659" spans="1:5" ht="29" x14ac:dyDescent="0.35">
      <c r="A659" s="141">
        <v>5</v>
      </c>
      <c r="B659" s="141" t="s">
        <v>143</v>
      </c>
      <c r="C659" s="586" t="s">
        <v>792</v>
      </c>
      <c r="D659" s="141"/>
      <c r="E659" s="141">
        <v>0</v>
      </c>
    </row>
    <row r="660" spans="1:5" ht="29" x14ac:dyDescent="0.35">
      <c r="A660" s="141">
        <v>6</v>
      </c>
      <c r="B660" s="141" t="s">
        <v>143</v>
      </c>
      <c r="C660" s="586" t="s">
        <v>791</v>
      </c>
      <c r="D660" s="141"/>
      <c r="E660" s="141">
        <v>0</v>
      </c>
    </row>
    <row r="661" spans="1:5" x14ac:dyDescent="0.35">
      <c r="A661" s="141">
        <v>7</v>
      </c>
      <c r="B661" s="141" t="s">
        <v>143</v>
      </c>
      <c r="C661" s="586" t="s">
        <v>790</v>
      </c>
      <c r="D661" s="141"/>
      <c r="E661" s="141">
        <v>0</v>
      </c>
    </row>
    <row r="662" spans="1:5" ht="29" x14ac:dyDescent="0.35">
      <c r="A662" s="141">
        <v>8</v>
      </c>
      <c r="B662" s="141" t="s">
        <v>143</v>
      </c>
      <c r="C662" s="586" t="s">
        <v>789</v>
      </c>
      <c r="D662" s="141"/>
      <c r="E662" s="141">
        <v>0</v>
      </c>
    </row>
    <row r="663" spans="1:5" x14ac:dyDescent="0.35">
      <c r="A663" s="141">
        <v>9</v>
      </c>
      <c r="B663" s="141" t="s">
        <v>143</v>
      </c>
      <c r="C663" s="586" t="s">
        <v>787</v>
      </c>
      <c r="D663" s="141"/>
      <c r="E663" s="141">
        <v>0</v>
      </c>
    </row>
    <row r="664" spans="1:5" x14ac:dyDescent="0.35">
      <c r="A664" s="141">
        <v>10</v>
      </c>
      <c r="B664" s="141" t="s">
        <v>143</v>
      </c>
      <c r="C664" s="586" t="s">
        <v>786</v>
      </c>
      <c r="D664" s="141"/>
      <c r="E664" s="141">
        <v>0</v>
      </c>
    </row>
    <row r="665" spans="1:5" x14ac:dyDescent="0.35">
      <c r="A665" s="214"/>
      <c r="B665" s="214"/>
      <c r="C665" s="585"/>
      <c r="D665" s="214"/>
      <c r="E665" s="214"/>
    </row>
    <row r="668" spans="1:5" x14ac:dyDescent="0.35">
      <c r="A668" s="276" t="s">
        <v>51</v>
      </c>
      <c r="B668" s="276"/>
      <c r="C668" s="276"/>
      <c r="D668" s="275"/>
      <c r="E668" s="275"/>
    </row>
    <row r="669" spans="1:5" x14ac:dyDescent="0.35">
      <c r="A669" s="274" t="s">
        <v>810</v>
      </c>
      <c r="B669" s="274"/>
      <c r="C669" s="274"/>
      <c r="D669" s="275" t="s">
        <v>144</v>
      </c>
      <c r="E669" s="275"/>
    </row>
    <row r="670" spans="1:5" x14ac:dyDescent="0.35">
      <c r="A670" s="276" t="s">
        <v>53</v>
      </c>
      <c r="B670" s="276"/>
      <c r="C670" s="276"/>
      <c r="D670" s="275"/>
      <c r="E670" s="275"/>
    </row>
    <row r="671" spans="1:5" x14ac:dyDescent="0.35">
      <c r="A671" s="276" t="s">
        <v>54</v>
      </c>
      <c r="B671" s="276"/>
      <c r="C671" s="276"/>
      <c r="D671" s="275"/>
      <c r="E671" s="275"/>
    </row>
    <row r="672" spans="1:5" x14ac:dyDescent="0.35">
      <c r="A672" s="9"/>
      <c r="B672" s="9"/>
      <c r="C672" s="9"/>
      <c r="D672" s="222"/>
      <c r="E672" s="222"/>
    </row>
    <row r="673" spans="1:5" x14ac:dyDescent="0.35">
      <c r="B673" s="153" t="s">
        <v>32</v>
      </c>
    </row>
    <row r="674" spans="1:5" x14ac:dyDescent="0.35">
      <c r="A674" t="s">
        <v>69</v>
      </c>
      <c r="C674" t="s">
        <v>148</v>
      </c>
    </row>
    <row r="675" spans="1:5" x14ac:dyDescent="0.35">
      <c r="A675" t="s">
        <v>149</v>
      </c>
    </row>
    <row r="677" spans="1:5" ht="29" x14ac:dyDescent="0.35">
      <c r="A677" s="1" t="s">
        <v>258</v>
      </c>
      <c r="B677" s="2" t="s">
        <v>257</v>
      </c>
      <c r="C677" s="2" t="s">
        <v>799</v>
      </c>
      <c r="D677" s="2" t="s">
        <v>798</v>
      </c>
      <c r="E677" s="2" t="s">
        <v>797</v>
      </c>
    </row>
    <row r="678" spans="1:5" ht="29" x14ac:dyDescent="0.35">
      <c r="A678" s="141"/>
      <c r="B678" s="141"/>
      <c r="C678" s="6" t="s">
        <v>796</v>
      </c>
      <c r="D678" s="141"/>
      <c r="E678" s="141"/>
    </row>
    <row r="679" spans="1:5" ht="29" x14ac:dyDescent="0.35">
      <c r="A679" s="141"/>
      <c r="B679" s="141"/>
      <c r="C679" s="6" t="s">
        <v>795</v>
      </c>
      <c r="D679" s="141"/>
      <c r="E679" s="141"/>
    </row>
    <row r="680" spans="1:5" x14ac:dyDescent="0.35">
      <c r="A680" s="141"/>
      <c r="B680" s="141"/>
      <c r="C680" s="586" t="s">
        <v>794</v>
      </c>
      <c r="D680" s="141"/>
      <c r="E680" s="141"/>
    </row>
    <row r="681" spans="1:5" ht="29" x14ac:dyDescent="0.35">
      <c r="A681" s="141"/>
      <c r="B681" s="141"/>
      <c r="C681" s="586" t="s">
        <v>793</v>
      </c>
      <c r="D681" s="141"/>
      <c r="E681" s="141"/>
    </row>
    <row r="682" spans="1:5" ht="29" x14ac:dyDescent="0.35">
      <c r="A682" s="141"/>
      <c r="B682" s="141"/>
      <c r="C682" s="586" t="s">
        <v>792</v>
      </c>
      <c r="D682" s="141"/>
      <c r="E682" s="141"/>
    </row>
    <row r="683" spans="1:5" ht="29" x14ac:dyDescent="0.35">
      <c r="A683" s="141"/>
      <c r="B683" s="141"/>
      <c r="C683" s="586" t="s">
        <v>791</v>
      </c>
      <c r="D683" s="141"/>
      <c r="E683" s="141"/>
    </row>
    <row r="684" spans="1:5" x14ac:dyDescent="0.35">
      <c r="A684" s="141"/>
      <c r="B684" s="141"/>
      <c r="C684" s="586" t="s">
        <v>790</v>
      </c>
      <c r="D684" s="141"/>
      <c r="E684" s="141"/>
    </row>
    <row r="685" spans="1:5" ht="29" x14ac:dyDescent="0.35">
      <c r="A685" s="141"/>
      <c r="B685" s="141"/>
      <c r="C685" s="586" t="s">
        <v>789</v>
      </c>
      <c r="D685" s="141"/>
      <c r="E685" s="141"/>
    </row>
    <row r="686" spans="1:5" x14ac:dyDescent="0.35">
      <c r="A686" s="141"/>
      <c r="B686" s="141"/>
      <c r="C686" s="586" t="s">
        <v>787</v>
      </c>
      <c r="D686" s="141"/>
      <c r="E686" s="141"/>
    </row>
    <row r="687" spans="1:5" x14ac:dyDescent="0.35">
      <c r="A687" s="141"/>
      <c r="B687" s="141"/>
      <c r="C687" s="586" t="s">
        <v>786</v>
      </c>
      <c r="D687" s="141"/>
      <c r="E687" s="141"/>
    </row>
    <row r="688" spans="1:5" x14ac:dyDescent="0.35">
      <c r="A688" s="214"/>
      <c r="B688" s="214"/>
      <c r="C688" s="585"/>
      <c r="D688" s="214"/>
      <c r="E688" s="214"/>
    </row>
    <row r="689" spans="1:5" x14ac:dyDescent="0.35">
      <c r="B689" s="138" t="s">
        <v>150</v>
      </c>
    </row>
    <row r="691" spans="1:5" x14ac:dyDescent="0.35">
      <c r="A691" s="276" t="s">
        <v>51</v>
      </c>
      <c r="B691" s="276"/>
      <c r="C691" s="276"/>
      <c r="D691" s="275"/>
      <c r="E691" s="275"/>
    </row>
    <row r="692" spans="1:5" x14ac:dyDescent="0.35">
      <c r="A692" s="274" t="s">
        <v>55</v>
      </c>
      <c r="B692" s="274"/>
      <c r="C692" s="274"/>
      <c r="D692" s="275" t="s">
        <v>146</v>
      </c>
      <c r="E692" s="275"/>
    </row>
    <row r="693" spans="1:5" x14ac:dyDescent="0.35">
      <c r="A693" s="276" t="s">
        <v>53</v>
      </c>
      <c r="B693" s="276"/>
      <c r="C693" s="276"/>
      <c r="D693" s="275"/>
      <c r="E693" s="275"/>
    </row>
    <row r="694" spans="1:5" x14ac:dyDescent="0.35">
      <c r="A694" s="276" t="s">
        <v>54</v>
      </c>
      <c r="B694" s="276"/>
      <c r="C694" s="276"/>
      <c r="D694" s="275" t="s">
        <v>147</v>
      </c>
      <c r="E694" s="275"/>
    </row>
    <row r="695" spans="1:5" x14ac:dyDescent="0.35">
      <c r="A695" s="9"/>
      <c r="B695" s="9"/>
      <c r="C695" s="9"/>
      <c r="D695" s="222"/>
      <c r="E695" s="222"/>
    </row>
    <row r="696" spans="1:5" x14ac:dyDescent="0.35">
      <c r="B696" s="153" t="s">
        <v>33</v>
      </c>
    </row>
    <row r="697" spans="1:5" x14ac:dyDescent="0.35">
      <c r="A697" t="s">
        <v>69</v>
      </c>
      <c r="C697" t="s">
        <v>105</v>
      </c>
    </row>
    <row r="698" spans="1:5" x14ac:dyDescent="0.35">
      <c r="A698" t="s">
        <v>84</v>
      </c>
    </row>
    <row r="700" spans="1:5" ht="29" x14ac:dyDescent="0.35">
      <c r="A700" s="1" t="s">
        <v>258</v>
      </c>
      <c r="B700" s="2" t="s">
        <v>257</v>
      </c>
      <c r="C700" s="2" t="s">
        <v>799</v>
      </c>
      <c r="D700" s="2" t="s">
        <v>798</v>
      </c>
      <c r="E700" s="2" t="s">
        <v>797</v>
      </c>
    </row>
    <row r="701" spans="1:5" ht="29" x14ac:dyDescent="0.35">
      <c r="A701" s="141"/>
      <c r="B701" s="141"/>
      <c r="C701" s="6" t="s">
        <v>796</v>
      </c>
      <c r="D701" s="141"/>
      <c r="E701" s="141"/>
    </row>
    <row r="702" spans="1:5" ht="29" x14ac:dyDescent="0.35">
      <c r="A702" s="141"/>
      <c r="B702" s="141"/>
      <c r="C702" s="6" t="s">
        <v>795</v>
      </c>
      <c r="D702" s="141"/>
      <c r="E702" s="141"/>
    </row>
    <row r="703" spans="1:5" x14ac:dyDescent="0.35">
      <c r="A703" s="141"/>
      <c r="B703" s="141"/>
      <c r="C703" s="586" t="s">
        <v>794</v>
      </c>
      <c r="D703" s="141"/>
      <c r="E703" s="141"/>
    </row>
    <row r="704" spans="1:5" ht="29" x14ac:dyDescent="0.35">
      <c r="A704" s="141"/>
      <c r="B704" s="141"/>
      <c r="C704" s="586" t="s">
        <v>793</v>
      </c>
      <c r="D704" s="141"/>
      <c r="E704" s="141"/>
    </row>
    <row r="705" spans="1:5" ht="29" x14ac:dyDescent="0.35">
      <c r="A705" s="141"/>
      <c r="B705" s="141"/>
      <c r="C705" s="586" t="s">
        <v>792</v>
      </c>
      <c r="D705" s="141"/>
      <c r="E705" s="141"/>
    </row>
    <row r="706" spans="1:5" ht="29" x14ac:dyDescent="0.35">
      <c r="A706" s="141"/>
      <c r="B706" s="141"/>
      <c r="C706" s="586" t="s">
        <v>791</v>
      </c>
      <c r="D706" s="141"/>
      <c r="E706" s="141"/>
    </row>
    <row r="707" spans="1:5" x14ac:dyDescent="0.35">
      <c r="A707" s="141"/>
      <c r="B707" s="141"/>
      <c r="C707" s="586" t="s">
        <v>790</v>
      </c>
      <c r="D707" s="141"/>
      <c r="E707" s="141"/>
    </row>
    <row r="708" spans="1:5" ht="29" x14ac:dyDescent="0.35">
      <c r="A708" s="141"/>
      <c r="B708" s="141"/>
      <c r="C708" s="586" t="s">
        <v>789</v>
      </c>
      <c r="D708" s="141"/>
      <c r="E708" s="141"/>
    </row>
    <row r="709" spans="1:5" x14ac:dyDescent="0.35">
      <c r="A709" s="141"/>
      <c r="B709" s="141"/>
      <c r="C709" s="586" t="s">
        <v>787</v>
      </c>
      <c r="D709" s="141"/>
      <c r="E709" s="141"/>
    </row>
    <row r="710" spans="1:5" x14ac:dyDescent="0.35">
      <c r="A710" s="141"/>
      <c r="B710" s="141"/>
      <c r="C710" s="586" t="s">
        <v>786</v>
      </c>
      <c r="D710" s="141"/>
      <c r="E710" s="141"/>
    </row>
    <row r="711" spans="1:5" x14ac:dyDescent="0.35">
      <c r="A711" s="214"/>
      <c r="B711" s="214"/>
      <c r="C711" s="585"/>
      <c r="D711" s="214"/>
      <c r="E711" s="214"/>
    </row>
    <row r="714" spans="1:5" x14ac:dyDescent="0.35">
      <c r="A714" s="276" t="s">
        <v>51</v>
      </c>
      <c r="B714" s="276"/>
      <c r="C714" s="276"/>
      <c r="D714" s="275">
        <v>0</v>
      </c>
      <c r="E714" s="275"/>
    </row>
    <row r="715" spans="1:5" x14ac:dyDescent="0.35">
      <c r="A715" s="274" t="s">
        <v>55</v>
      </c>
      <c r="B715" s="274"/>
      <c r="C715" s="274"/>
      <c r="D715" s="275" t="s">
        <v>320</v>
      </c>
      <c r="E715" s="275"/>
    </row>
    <row r="716" spans="1:5" x14ac:dyDescent="0.35">
      <c r="A716" s="276" t="s">
        <v>53</v>
      </c>
      <c r="B716" s="276"/>
      <c r="C716" s="276"/>
      <c r="D716" s="275"/>
      <c r="E716" s="275"/>
    </row>
    <row r="717" spans="1:5" x14ac:dyDescent="0.35">
      <c r="A717" s="276" t="s">
        <v>54</v>
      </c>
      <c r="B717" s="276"/>
      <c r="C717" s="276"/>
      <c r="D717" s="275"/>
      <c r="E717" s="275"/>
    </row>
    <row r="718" spans="1:5" x14ac:dyDescent="0.35">
      <c r="A718" s="9"/>
      <c r="B718" s="9"/>
      <c r="C718" s="9"/>
      <c r="D718" s="222"/>
      <c r="E718" s="222"/>
    </row>
    <row r="719" spans="1:5" x14ac:dyDescent="0.35">
      <c r="B719" s="153" t="s">
        <v>34</v>
      </c>
    </row>
    <row r="720" spans="1:5" x14ac:dyDescent="0.35">
      <c r="A720" t="s">
        <v>69</v>
      </c>
      <c r="C720" t="s">
        <v>154</v>
      </c>
    </row>
    <row r="721" spans="1:5" x14ac:dyDescent="0.35">
      <c r="A721" t="s">
        <v>84</v>
      </c>
    </row>
    <row r="723" spans="1:5" ht="29" x14ac:dyDescent="0.35">
      <c r="A723" s="1" t="s">
        <v>258</v>
      </c>
      <c r="B723" s="2" t="s">
        <v>257</v>
      </c>
      <c r="C723" s="2" t="s">
        <v>799</v>
      </c>
      <c r="D723" s="2" t="s">
        <v>798</v>
      </c>
      <c r="E723" s="2" t="s">
        <v>797</v>
      </c>
    </row>
    <row r="724" spans="1:5" ht="29" x14ac:dyDescent="0.35">
      <c r="A724" s="201">
        <v>1</v>
      </c>
      <c r="B724" s="201" t="s">
        <v>34</v>
      </c>
      <c r="C724" s="6" t="s">
        <v>796</v>
      </c>
      <c r="D724" s="201" t="s">
        <v>94</v>
      </c>
      <c r="E724" s="201" t="s">
        <v>94</v>
      </c>
    </row>
    <row r="725" spans="1:5" ht="29" x14ac:dyDescent="0.35">
      <c r="A725" s="141"/>
      <c r="B725" s="141"/>
      <c r="C725" s="6" t="s">
        <v>795</v>
      </c>
      <c r="D725" s="201" t="s">
        <v>94</v>
      </c>
      <c r="E725" s="201" t="s">
        <v>94</v>
      </c>
    </row>
    <row r="726" spans="1:5" x14ac:dyDescent="0.35">
      <c r="A726" s="141"/>
      <c r="B726" s="141"/>
      <c r="C726" s="586" t="s">
        <v>794</v>
      </c>
      <c r="D726" s="201" t="s">
        <v>94</v>
      </c>
      <c r="E726" s="201" t="s">
        <v>94</v>
      </c>
    </row>
    <row r="727" spans="1:5" ht="29" x14ac:dyDescent="0.35">
      <c r="A727" s="141"/>
      <c r="B727" s="141"/>
      <c r="C727" s="586" t="s">
        <v>793</v>
      </c>
      <c r="D727" s="201" t="s">
        <v>94</v>
      </c>
      <c r="E727" s="201" t="s">
        <v>94</v>
      </c>
    </row>
    <row r="728" spans="1:5" ht="29" x14ac:dyDescent="0.35">
      <c r="A728" s="141"/>
      <c r="B728" s="141"/>
      <c r="C728" s="586" t="s">
        <v>792</v>
      </c>
      <c r="D728" s="201" t="s">
        <v>94</v>
      </c>
      <c r="E728" s="201" t="s">
        <v>94</v>
      </c>
    </row>
    <row r="729" spans="1:5" ht="29" x14ac:dyDescent="0.35">
      <c r="A729" s="141"/>
      <c r="B729" s="141"/>
      <c r="C729" s="586" t="s">
        <v>791</v>
      </c>
      <c r="D729" s="201" t="s">
        <v>94</v>
      </c>
      <c r="E729" s="201" t="s">
        <v>94</v>
      </c>
    </row>
    <row r="730" spans="1:5" x14ac:dyDescent="0.35">
      <c r="A730" s="141"/>
      <c r="B730" s="141"/>
      <c r="C730" s="586" t="s">
        <v>790</v>
      </c>
      <c r="D730" s="201" t="s">
        <v>94</v>
      </c>
      <c r="E730" s="201" t="s">
        <v>94</v>
      </c>
    </row>
    <row r="731" spans="1:5" ht="29" x14ac:dyDescent="0.35">
      <c r="A731" s="141"/>
      <c r="B731" s="141"/>
      <c r="C731" s="586" t="s">
        <v>789</v>
      </c>
      <c r="D731" s="201" t="s">
        <v>94</v>
      </c>
      <c r="E731" s="201" t="s">
        <v>94</v>
      </c>
    </row>
    <row r="732" spans="1:5" x14ac:dyDescent="0.35">
      <c r="A732" s="141"/>
      <c r="B732" s="141"/>
      <c r="C732" s="586" t="s">
        <v>787</v>
      </c>
      <c r="D732" s="201" t="s">
        <v>94</v>
      </c>
      <c r="E732" s="201" t="s">
        <v>94</v>
      </c>
    </row>
    <row r="733" spans="1:5" x14ac:dyDescent="0.35">
      <c r="A733" s="141"/>
      <c r="B733" s="141"/>
      <c r="C733" s="586" t="s">
        <v>786</v>
      </c>
      <c r="D733" s="201" t="s">
        <v>94</v>
      </c>
      <c r="E733" s="201" t="s">
        <v>94</v>
      </c>
    </row>
    <row r="734" spans="1:5" x14ac:dyDescent="0.35">
      <c r="A734" s="214"/>
      <c r="B734" s="214"/>
      <c r="C734" s="585"/>
      <c r="D734" s="214"/>
      <c r="E734" s="214"/>
    </row>
    <row r="737" spans="1:5" x14ac:dyDescent="0.35">
      <c r="A737" s="276" t="s">
        <v>51</v>
      </c>
      <c r="B737" s="276"/>
      <c r="C737" s="276"/>
      <c r="D737" s="275">
        <v>0</v>
      </c>
      <c r="E737" s="275"/>
    </row>
    <row r="738" spans="1:5" x14ac:dyDescent="0.35">
      <c r="A738" s="274" t="s">
        <v>55</v>
      </c>
      <c r="B738" s="274"/>
      <c r="C738" s="274"/>
      <c r="D738" s="275" t="s">
        <v>153</v>
      </c>
      <c r="E738" s="275"/>
    </row>
    <row r="739" spans="1:5" x14ac:dyDescent="0.35">
      <c r="A739" s="276" t="s">
        <v>53</v>
      </c>
      <c r="B739" s="276"/>
      <c r="C739" s="276"/>
      <c r="D739" s="275"/>
      <c r="E739" s="275"/>
    </row>
    <row r="740" spans="1:5" x14ac:dyDescent="0.35">
      <c r="A740" s="276" t="s">
        <v>54</v>
      </c>
      <c r="B740" s="276"/>
      <c r="C740" s="276"/>
      <c r="D740" s="292">
        <v>43187</v>
      </c>
      <c r="E740" s="275"/>
    </row>
    <row r="741" spans="1:5" x14ac:dyDescent="0.35">
      <c r="A741" s="9"/>
      <c r="B741" s="9"/>
      <c r="C741" s="9"/>
      <c r="D741" s="23"/>
      <c r="E741" s="222"/>
    </row>
    <row r="742" spans="1:5" x14ac:dyDescent="0.35">
      <c r="B742" s="153" t="s">
        <v>35</v>
      </c>
    </row>
    <row r="743" spans="1:5" x14ac:dyDescent="0.35">
      <c r="A743" t="s">
        <v>69</v>
      </c>
      <c r="C743" t="s">
        <v>809</v>
      </c>
    </row>
    <row r="744" spans="1:5" x14ac:dyDescent="0.35">
      <c r="A744" t="s">
        <v>84</v>
      </c>
      <c r="C744" t="s">
        <v>413</v>
      </c>
    </row>
    <row r="746" spans="1:5" ht="29" x14ac:dyDescent="0.35">
      <c r="A746" s="1" t="s">
        <v>258</v>
      </c>
      <c r="B746" s="2" t="s">
        <v>257</v>
      </c>
      <c r="C746" s="2" t="s">
        <v>799</v>
      </c>
      <c r="D746" s="2" t="s">
        <v>798</v>
      </c>
      <c r="E746" s="2" t="s">
        <v>797</v>
      </c>
    </row>
    <row r="747" spans="1:5" ht="29" x14ac:dyDescent="0.35">
      <c r="A747" s="141"/>
      <c r="B747" s="141"/>
      <c r="C747" s="6" t="s">
        <v>796</v>
      </c>
      <c r="D747" s="141">
        <v>0</v>
      </c>
      <c r="E747" s="141">
        <v>0</v>
      </c>
    </row>
    <row r="748" spans="1:5" ht="29" x14ac:dyDescent="0.35">
      <c r="A748" s="141"/>
      <c r="B748" s="141"/>
      <c r="C748" s="6" t="s">
        <v>795</v>
      </c>
      <c r="D748" s="141">
        <v>0</v>
      </c>
      <c r="E748" s="141">
        <v>0</v>
      </c>
    </row>
    <row r="749" spans="1:5" x14ac:dyDescent="0.35">
      <c r="A749" s="141"/>
      <c r="B749" s="141"/>
      <c r="C749" s="586" t="s">
        <v>794</v>
      </c>
      <c r="D749" s="141">
        <v>0</v>
      </c>
      <c r="E749" s="141">
        <v>0</v>
      </c>
    </row>
    <row r="750" spans="1:5" ht="29" x14ac:dyDescent="0.35">
      <c r="A750" s="141"/>
      <c r="B750" s="141"/>
      <c r="C750" s="586" t="s">
        <v>793</v>
      </c>
      <c r="D750" s="141">
        <v>0</v>
      </c>
      <c r="E750" s="141">
        <v>0</v>
      </c>
    </row>
    <row r="751" spans="1:5" ht="29" x14ac:dyDescent="0.35">
      <c r="A751" s="141"/>
      <c r="B751" s="141"/>
      <c r="C751" s="586" t="s">
        <v>792</v>
      </c>
      <c r="D751" s="141">
        <v>0</v>
      </c>
      <c r="E751" s="141">
        <v>0</v>
      </c>
    </row>
    <row r="752" spans="1:5" ht="29" x14ac:dyDescent="0.35">
      <c r="A752" s="141"/>
      <c r="B752" s="141"/>
      <c r="C752" s="586" t="s">
        <v>791</v>
      </c>
      <c r="D752" s="141">
        <v>0</v>
      </c>
      <c r="E752" s="141">
        <v>0</v>
      </c>
    </row>
    <row r="753" spans="1:5" x14ac:dyDescent="0.35">
      <c r="A753" s="141"/>
      <c r="B753" s="141"/>
      <c r="C753" s="586" t="s">
        <v>790</v>
      </c>
      <c r="D753" s="141">
        <v>0</v>
      </c>
      <c r="E753" s="141">
        <v>0</v>
      </c>
    </row>
    <row r="754" spans="1:5" ht="29" x14ac:dyDescent="0.35">
      <c r="A754" s="141"/>
      <c r="B754" s="141"/>
      <c r="C754" s="586" t="s">
        <v>789</v>
      </c>
      <c r="D754" s="141">
        <v>0</v>
      </c>
      <c r="E754" s="141">
        <v>0</v>
      </c>
    </row>
    <row r="755" spans="1:5" x14ac:dyDescent="0.35">
      <c r="A755" s="141"/>
      <c r="B755" s="141"/>
      <c r="C755" s="586" t="s">
        <v>787</v>
      </c>
      <c r="D755" s="141">
        <v>0</v>
      </c>
      <c r="E755" s="141">
        <v>0</v>
      </c>
    </row>
    <row r="756" spans="1:5" x14ac:dyDescent="0.35">
      <c r="A756" s="141"/>
      <c r="B756" s="141"/>
      <c r="C756" s="586" t="s">
        <v>786</v>
      </c>
      <c r="D756" s="141">
        <v>0</v>
      </c>
      <c r="E756" s="141">
        <v>0</v>
      </c>
    </row>
    <row r="757" spans="1:5" x14ac:dyDescent="0.35">
      <c r="A757" s="214"/>
      <c r="B757" s="214"/>
      <c r="C757" s="585"/>
      <c r="D757" s="214"/>
      <c r="E757" s="214"/>
    </row>
    <row r="760" spans="1:5" x14ac:dyDescent="0.35">
      <c r="A760" s="276" t="s">
        <v>51</v>
      </c>
      <c r="B760" s="276"/>
      <c r="C760" s="276"/>
      <c r="D760" s="275">
        <v>0</v>
      </c>
      <c r="E760" s="275"/>
    </row>
    <row r="761" spans="1:5" x14ac:dyDescent="0.35">
      <c r="A761" s="274" t="s">
        <v>55</v>
      </c>
      <c r="B761" s="274"/>
      <c r="C761" s="274"/>
      <c r="D761" s="275" t="s">
        <v>156</v>
      </c>
      <c r="E761" s="275"/>
    </row>
    <row r="762" spans="1:5" x14ac:dyDescent="0.35">
      <c r="A762" s="276" t="s">
        <v>53</v>
      </c>
      <c r="B762" s="276"/>
      <c r="C762" s="276"/>
      <c r="D762" s="275"/>
      <c r="E762" s="275"/>
    </row>
    <row r="763" spans="1:5" x14ac:dyDescent="0.35">
      <c r="A763" s="276" t="s">
        <v>54</v>
      </c>
      <c r="B763" s="276"/>
      <c r="C763" s="276"/>
      <c r="D763" s="275" t="s">
        <v>808</v>
      </c>
      <c r="E763" s="275"/>
    </row>
    <row r="764" spans="1:5" x14ac:dyDescent="0.35">
      <c r="A764" s="9"/>
      <c r="B764" s="9"/>
      <c r="C764" s="9"/>
      <c r="D764" s="222"/>
      <c r="E764" s="222"/>
    </row>
    <row r="765" spans="1:5" x14ac:dyDescent="0.35">
      <c r="B765" s="153" t="s">
        <v>36</v>
      </c>
    </row>
    <row r="766" spans="1:5" x14ac:dyDescent="0.35">
      <c r="A766" t="s">
        <v>69</v>
      </c>
      <c r="C766" t="s">
        <v>158</v>
      </c>
    </row>
    <row r="767" spans="1:5" x14ac:dyDescent="0.35">
      <c r="A767" t="s">
        <v>412</v>
      </c>
    </row>
    <row r="769" spans="1:5" ht="29" x14ac:dyDescent="0.35">
      <c r="A769" s="1" t="s">
        <v>258</v>
      </c>
      <c r="B769" s="2" t="s">
        <v>257</v>
      </c>
      <c r="C769" s="2" t="s">
        <v>799</v>
      </c>
      <c r="D769" s="2" t="s">
        <v>798</v>
      </c>
      <c r="E769" s="2" t="s">
        <v>797</v>
      </c>
    </row>
    <row r="770" spans="1:5" ht="29" x14ac:dyDescent="0.35">
      <c r="A770" s="141"/>
      <c r="B770" s="141"/>
      <c r="C770" s="6" t="s">
        <v>796</v>
      </c>
      <c r="D770" s="141"/>
      <c r="E770" s="141"/>
    </row>
    <row r="771" spans="1:5" ht="29" x14ac:dyDescent="0.35">
      <c r="A771" s="141"/>
      <c r="B771" s="141"/>
      <c r="C771" s="6" t="s">
        <v>795</v>
      </c>
      <c r="D771" s="141"/>
      <c r="E771" s="141"/>
    </row>
    <row r="772" spans="1:5" x14ac:dyDescent="0.35">
      <c r="A772" s="141"/>
      <c r="B772" s="141"/>
      <c r="C772" s="586" t="s">
        <v>794</v>
      </c>
      <c r="D772" s="141"/>
      <c r="E772" s="141"/>
    </row>
    <row r="773" spans="1:5" ht="29" x14ac:dyDescent="0.35">
      <c r="A773" s="141"/>
      <c r="B773" s="141"/>
      <c r="C773" s="586" t="s">
        <v>793</v>
      </c>
      <c r="D773" s="141"/>
      <c r="E773" s="141"/>
    </row>
    <row r="774" spans="1:5" ht="29" x14ac:dyDescent="0.35">
      <c r="A774" s="141"/>
      <c r="B774" s="141"/>
      <c r="C774" s="586" t="s">
        <v>792</v>
      </c>
      <c r="D774" s="141"/>
      <c r="E774" s="141"/>
    </row>
    <row r="775" spans="1:5" ht="29" x14ac:dyDescent="0.35">
      <c r="A775" s="141"/>
      <c r="B775" s="141"/>
      <c r="C775" s="586" t="s">
        <v>791</v>
      </c>
      <c r="D775" s="141"/>
      <c r="E775" s="141"/>
    </row>
    <row r="776" spans="1:5" x14ac:dyDescent="0.35">
      <c r="A776" s="141"/>
      <c r="B776" s="141"/>
      <c r="C776" s="586" t="s">
        <v>790</v>
      </c>
      <c r="D776" s="141"/>
      <c r="E776" s="141"/>
    </row>
    <row r="777" spans="1:5" ht="29" x14ac:dyDescent="0.35">
      <c r="A777" s="141"/>
      <c r="B777" s="141"/>
      <c r="C777" s="586" t="s">
        <v>789</v>
      </c>
      <c r="D777" s="141"/>
      <c r="E777" s="141"/>
    </row>
    <row r="778" spans="1:5" x14ac:dyDescent="0.35">
      <c r="A778" s="141"/>
      <c r="B778" s="141"/>
      <c r="C778" s="586" t="s">
        <v>787</v>
      </c>
      <c r="D778" s="141"/>
      <c r="E778" s="141"/>
    </row>
    <row r="779" spans="1:5" x14ac:dyDescent="0.35">
      <c r="A779" s="141"/>
      <c r="B779" s="141"/>
      <c r="C779" s="586" t="s">
        <v>786</v>
      </c>
      <c r="D779" s="141"/>
      <c r="E779" s="141"/>
    </row>
    <row r="780" spans="1:5" x14ac:dyDescent="0.35">
      <c r="A780" s="214"/>
      <c r="B780" s="214"/>
      <c r="C780" s="585"/>
      <c r="D780" s="214"/>
      <c r="E780" s="214"/>
    </row>
    <row r="783" spans="1:5" x14ac:dyDescent="0.35">
      <c r="A783" s="276" t="s">
        <v>51</v>
      </c>
      <c r="B783" s="276"/>
      <c r="C783" s="276"/>
      <c r="D783" s="275"/>
      <c r="E783" s="275"/>
    </row>
    <row r="784" spans="1:5" x14ac:dyDescent="0.35">
      <c r="A784" s="274" t="s">
        <v>55</v>
      </c>
      <c r="B784" s="274"/>
      <c r="C784" s="274"/>
      <c r="D784" s="275" t="s">
        <v>807</v>
      </c>
      <c r="E784" s="275"/>
    </row>
    <row r="785" spans="1:5" x14ac:dyDescent="0.35">
      <c r="A785" s="276" t="s">
        <v>53</v>
      </c>
      <c r="B785" s="276"/>
      <c r="C785" s="276"/>
      <c r="D785" s="275"/>
      <c r="E785" s="275"/>
    </row>
    <row r="786" spans="1:5" x14ac:dyDescent="0.35">
      <c r="A786" s="276" t="s">
        <v>54</v>
      </c>
      <c r="B786" s="276"/>
      <c r="C786" s="276"/>
      <c r="D786" s="292">
        <v>43187</v>
      </c>
      <c r="E786" s="275"/>
    </row>
    <row r="787" spans="1:5" x14ac:dyDescent="0.35">
      <c r="A787" s="9"/>
      <c r="B787" s="9"/>
      <c r="C787" s="9"/>
      <c r="D787" s="23"/>
      <c r="E787" s="222"/>
    </row>
    <row r="788" spans="1:5" x14ac:dyDescent="0.35">
      <c r="B788" s="153" t="s">
        <v>37</v>
      </c>
    </row>
    <row r="789" spans="1:5" x14ac:dyDescent="0.35">
      <c r="A789" t="s">
        <v>69</v>
      </c>
      <c r="C789" t="s">
        <v>37</v>
      </c>
    </row>
    <row r="790" spans="1:5" x14ac:dyDescent="0.35">
      <c r="A790" t="s">
        <v>84</v>
      </c>
    </row>
    <row r="792" spans="1:5" ht="29" x14ac:dyDescent="0.35">
      <c r="A792" s="1" t="s">
        <v>258</v>
      </c>
      <c r="B792" s="2" t="s">
        <v>257</v>
      </c>
      <c r="C792" s="2" t="s">
        <v>799</v>
      </c>
      <c r="D792" s="2" t="s">
        <v>798</v>
      </c>
      <c r="E792" s="2" t="s">
        <v>797</v>
      </c>
    </row>
    <row r="793" spans="1:5" ht="29" x14ac:dyDescent="0.35">
      <c r="A793" s="141">
        <v>1</v>
      </c>
      <c r="B793" s="141" t="s">
        <v>37</v>
      </c>
      <c r="C793" s="6" t="s">
        <v>796</v>
      </c>
      <c r="D793" s="141"/>
      <c r="E793" s="141"/>
    </row>
    <row r="794" spans="1:5" ht="29" x14ac:dyDescent="0.35">
      <c r="A794" s="141"/>
      <c r="B794" s="141"/>
      <c r="C794" s="6" t="s">
        <v>795</v>
      </c>
      <c r="D794" s="141"/>
      <c r="E794" s="141"/>
    </row>
    <row r="795" spans="1:5" x14ac:dyDescent="0.35">
      <c r="A795" s="141"/>
      <c r="B795" s="141"/>
      <c r="C795" s="586" t="s">
        <v>794</v>
      </c>
      <c r="D795" s="141"/>
      <c r="E795" s="141"/>
    </row>
    <row r="796" spans="1:5" ht="29" x14ac:dyDescent="0.35">
      <c r="A796" s="141"/>
      <c r="B796" s="141"/>
      <c r="C796" s="586" t="s">
        <v>793</v>
      </c>
      <c r="D796" s="141"/>
      <c r="E796" s="141"/>
    </row>
    <row r="797" spans="1:5" ht="29" x14ac:dyDescent="0.35">
      <c r="A797" s="141"/>
      <c r="B797" s="141"/>
      <c r="C797" s="586" t="s">
        <v>792</v>
      </c>
      <c r="D797" s="141"/>
      <c r="E797" s="141"/>
    </row>
    <row r="798" spans="1:5" ht="29" x14ac:dyDescent="0.35">
      <c r="A798" s="141"/>
      <c r="B798" s="141"/>
      <c r="C798" s="586" t="s">
        <v>791</v>
      </c>
      <c r="D798" s="141"/>
      <c r="E798" s="141"/>
    </row>
    <row r="799" spans="1:5" x14ac:dyDescent="0.35">
      <c r="A799" s="141"/>
      <c r="B799" s="141"/>
      <c r="C799" s="586" t="s">
        <v>790</v>
      </c>
      <c r="D799" s="141"/>
      <c r="E799" s="141"/>
    </row>
    <row r="800" spans="1:5" ht="29" x14ac:dyDescent="0.35">
      <c r="A800" s="141"/>
      <c r="B800" s="141"/>
      <c r="C800" s="586" t="s">
        <v>789</v>
      </c>
      <c r="D800" s="141"/>
      <c r="E800" s="141"/>
    </row>
    <row r="801" spans="1:5" x14ac:dyDescent="0.35">
      <c r="A801" s="141"/>
      <c r="B801" s="141"/>
      <c r="C801" s="586" t="s">
        <v>787</v>
      </c>
      <c r="D801" s="141"/>
      <c r="E801" s="141"/>
    </row>
    <row r="802" spans="1:5" x14ac:dyDescent="0.35">
      <c r="A802" s="141"/>
      <c r="B802" s="141"/>
      <c r="C802" s="586" t="s">
        <v>786</v>
      </c>
      <c r="D802" s="141"/>
      <c r="E802" s="141"/>
    </row>
    <row r="803" spans="1:5" x14ac:dyDescent="0.35">
      <c r="A803" s="214"/>
      <c r="B803" s="214"/>
      <c r="C803" s="585"/>
      <c r="D803" s="214"/>
      <c r="E803" s="214"/>
    </row>
    <row r="806" spans="1:5" x14ac:dyDescent="0.35">
      <c r="A806" s="276" t="s">
        <v>51</v>
      </c>
      <c r="B806" s="276"/>
      <c r="C806" s="276"/>
      <c r="D806" s="275">
        <v>0</v>
      </c>
      <c r="E806" s="275"/>
    </row>
    <row r="807" spans="1:5" x14ac:dyDescent="0.35">
      <c r="A807" s="274" t="s">
        <v>55</v>
      </c>
      <c r="B807" s="274"/>
      <c r="C807" s="274"/>
      <c r="D807" s="275" t="s">
        <v>160</v>
      </c>
      <c r="E807" s="275"/>
    </row>
    <row r="808" spans="1:5" x14ac:dyDescent="0.35">
      <c r="A808" s="276" t="s">
        <v>53</v>
      </c>
      <c r="B808" s="276"/>
      <c r="C808" s="276"/>
      <c r="D808" s="275"/>
      <c r="E808" s="275"/>
    </row>
    <row r="809" spans="1:5" x14ac:dyDescent="0.35">
      <c r="A809" s="276" t="s">
        <v>54</v>
      </c>
      <c r="B809" s="276"/>
      <c r="C809" s="276"/>
      <c r="D809" s="275" t="s">
        <v>308</v>
      </c>
      <c r="E809" s="275"/>
    </row>
    <row r="810" spans="1:5" x14ac:dyDescent="0.35">
      <c r="A810" s="9"/>
      <c r="B810" s="9"/>
      <c r="C810" s="9"/>
      <c r="D810" s="222"/>
      <c r="E810" s="222"/>
    </row>
    <row r="811" spans="1:5" x14ac:dyDescent="0.35">
      <c r="B811" s="153" t="s">
        <v>38</v>
      </c>
    </row>
    <row r="812" spans="1:5" x14ac:dyDescent="0.35">
      <c r="A812" t="s">
        <v>69</v>
      </c>
      <c r="C812" t="s">
        <v>163</v>
      </c>
    </row>
    <row r="813" spans="1:5" x14ac:dyDescent="0.35">
      <c r="A813" t="s">
        <v>164</v>
      </c>
    </row>
    <row r="815" spans="1:5" ht="29" x14ac:dyDescent="0.35">
      <c r="A815" s="1" t="s">
        <v>258</v>
      </c>
      <c r="B815" s="2" t="s">
        <v>257</v>
      </c>
      <c r="C815" s="2" t="s">
        <v>799</v>
      </c>
      <c r="D815" s="2" t="s">
        <v>798</v>
      </c>
      <c r="E815" s="2" t="s">
        <v>797</v>
      </c>
    </row>
    <row r="816" spans="1:5" ht="29" x14ac:dyDescent="0.35">
      <c r="A816" s="141">
        <v>1</v>
      </c>
      <c r="B816" s="141" t="s">
        <v>38</v>
      </c>
      <c r="C816" s="6" t="s">
        <v>796</v>
      </c>
      <c r="D816" s="141"/>
      <c r="E816" s="141">
        <v>0</v>
      </c>
    </row>
    <row r="817" spans="1:5" ht="29" x14ac:dyDescent="0.35">
      <c r="A817" s="141">
        <v>2</v>
      </c>
      <c r="B817" s="141" t="s">
        <v>38</v>
      </c>
      <c r="C817" s="6" t="s">
        <v>795</v>
      </c>
      <c r="D817" s="141"/>
      <c r="E817" s="141">
        <v>0</v>
      </c>
    </row>
    <row r="818" spans="1:5" x14ac:dyDescent="0.35">
      <c r="A818" s="141">
        <v>3</v>
      </c>
      <c r="B818" s="141" t="s">
        <v>38</v>
      </c>
      <c r="C818" s="586" t="s">
        <v>794</v>
      </c>
      <c r="D818" s="141"/>
      <c r="E818" s="141">
        <v>0</v>
      </c>
    </row>
    <row r="819" spans="1:5" ht="29" x14ac:dyDescent="0.35">
      <c r="A819" s="141">
        <v>4</v>
      </c>
      <c r="B819" s="141" t="s">
        <v>38</v>
      </c>
      <c r="C819" s="586" t="s">
        <v>793</v>
      </c>
      <c r="D819" s="141"/>
      <c r="E819" s="141">
        <v>0</v>
      </c>
    </row>
    <row r="820" spans="1:5" ht="29" x14ac:dyDescent="0.35">
      <c r="A820" s="141">
        <v>5</v>
      </c>
      <c r="B820" s="141" t="s">
        <v>38</v>
      </c>
      <c r="C820" s="586" t="s">
        <v>792</v>
      </c>
      <c r="D820" s="141"/>
      <c r="E820" s="141">
        <v>0</v>
      </c>
    </row>
    <row r="821" spans="1:5" ht="29" x14ac:dyDescent="0.35">
      <c r="A821" s="141">
        <v>6</v>
      </c>
      <c r="B821" s="141" t="s">
        <v>38</v>
      </c>
      <c r="C821" s="586" t="s">
        <v>791</v>
      </c>
      <c r="D821" s="141"/>
      <c r="E821" s="141">
        <v>0</v>
      </c>
    </row>
    <row r="822" spans="1:5" x14ac:dyDescent="0.35">
      <c r="A822" s="141">
        <v>7</v>
      </c>
      <c r="B822" s="141" t="s">
        <v>38</v>
      </c>
      <c r="C822" s="586" t="s">
        <v>790</v>
      </c>
      <c r="D822" s="141"/>
      <c r="E822" s="141">
        <v>0</v>
      </c>
    </row>
    <row r="823" spans="1:5" ht="29" x14ac:dyDescent="0.35">
      <c r="A823" s="141">
        <v>8</v>
      </c>
      <c r="B823" s="141" t="s">
        <v>38</v>
      </c>
      <c r="C823" s="586" t="s">
        <v>789</v>
      </c>
      <c r="D823" s="141"/>
      <c r="E823" s="141">
        <v>0</v>
      </c>
    </row>
    <row r="824" spans="1:5" x14ac:dyDescent="0.35">
      <c r="A824" s="141">
        <v>9</v>
      </c>
      <c r="B824" s="141" t="s">
        <v>38</v>
      </c>
      <c r="C824" s="586" t="s">
        <v>787</v>
      </c>
      <c r="D824" s="141"/>
      <c r="E824" s="141">
        <v>0</v>
      </c>
    </row>
    <row r="825" spans="1:5" x14ac:dyDescent="0.35">
      <c r="A825" s="141">
        <v>10</v>
      </c>
      <c r="B825" s="141" t="s">
        <v>38</v>
      </c>
      <c r="C825" s="586" t="s">
        <v>786</v>
      </c>
      <c r="D825" s="141"/>
      <c r="E825" s="141">
        <v>0</v>
      </c>
    </row>
    <row r="826" spans="1:5" x14ac:dyDescent="0.35">
      <c r="A826" s="214"/>
      <c r="B826" s="214"/>
      <c r="C826" s="585"/>
      <c r="D826" s="214"/>
      <c r="E826" s="214"/>
    </row>
    <row r="829" spans="1:5" x14ac:dyDescent="0.35">
      <c r="A829" s="276" t="s">
        <v>51</v>
      </c>
      <c r="B829" s="276"/>
      <c r="C829" s="276"/>
      <c r="D829" s="275">
        <v>0</v>
      </c>
      <c r="E829" s="275"/>
    </row>
    <row r="830" spans="1:5" x14ac:dyDescent="0.35">
      <c r="A830" s="274" t="s">
        <v>55</v>
      </c>
      <c r="B830" s="274"/>
      <c r="C830" s="274"/>
      <c r="D830" s="275" t="s">
        <v>162</v>
      </c>
      <c r="E830" s="275"/>
    </row>
    <row r="831" spans="1:5" x14ac:dyDescent="0.35">
      <c r="A831" s="276" t="s">
        <v>53</v>
      </c>
      <c r="B831" s="276"/>
      <c r="C831" s="276"/>
      <c r="D831" s="275"/>
      <c r="E831" s="275"/>
    </row>
    <row r="832" spans="1:5" x14ac:dyDescent="0.35">
      <c r="A832" s="276" t="s">
        <v>54</v>
      </c>
      <c r="B832" s="276"/>
      <c r="C832" s="276"/>
      <c r="D832" s="275"/>
      <c r="E832" s="275"/>
    </row>
    <row r="833" spans="1:5" x14ac:dyDescent="0.35">
      <c r="A833" s="9"/>
      <c r="B833" s="9"/>
      <c r="C833" s="9"/>
      <c r="D833" s="222"/>
      <c r="E833" s="222"/>
    </row>
    <row r="834" spans="1:5" x14ac:dyDescent="0.35">
      <c r="B834" s="153" t="s">
        <v>39</v>
      </c>
    </row>
    <row r="835" spans="1:5" x14ac:dyDescent="0.35">
      <c r="A835" t="s">
        <v>69</v>
      </c>
      <c r="C835" t="s">
        <v>105</v>
      </c>
    </row>
    <row r="836" spans="1:5" x14ac:dyDescent="0.35">
      <c r="A836" t="s">
        <v>84</v>
      </c>
    </row>
    <row r="838" spans="1:5" ht="29" x14ac:dyDescent="0.35">
      <c r="A838" s="1" t="s">
        <v>258</v>
      </c>
      <c r="B838" s="2" t="s">
        <v>257</v>
      </c>
      <c r="C838" s="2" t="s">
        <v>799</v>
      </c>
      <c r="D838" s="2" t="s">
        <v>798</v>
      </c>
      <c r="E838" s="2" t="s">
        <v>797</v>
      </c>
    </row>
    <row r="839" spans="1:5" ht="29" x14ac:dyDescent="0.35">
      <c r="A839" s="141"/>
      <c r="B839" s="141"/>
      <c r="C839" s="6" t="s">
        <v>796</v>
      </c>
      <c r="D839" s="141"/>
      <c r="E839" s="141"/>
    </row>
    <row r="840" spans="1:5" ht="29" x14ac:dyDescent="0.35">
      <c r="A840" s="141"/>
      <c r="B840" s="141"/>
      <c r="C840" s="6" t="s">
        <v>795</v>
      </c>
      <c r="D840" s="141"/>
      <c r="E840" s="141"/>
    </row>
    <row r="841" spans="1:5" x14ac:dyDescent="0.35">
      <c r="A841" s="141"/>
      <c r="B841" s="141"/>
      <c r="C841" s="586" t="s">
        <v>794</v>
      </c>
      <c r="D841" s="141"/>
      <c r="E841" s="141"/>
    </row>
    <row r="842" spans="1:5" ht="29" x14ac:dyDescent="0.35">
      <c r="A842" s="141"/>
      <c r="B842" s="141"/>
      <c r="C842" s="586" t="s">
        <v>793</v>
      </c>
      <c r="D842" s="141"/>
      <c r="E842" s="141"/>
    </row>
    <row r="843" spans="1:5" ht="29" x14ac:dyDescent="0.35">
      <c r="A843" s="141"/>
      <c r="B843" s="141"/>
      <c r="C843" s="586" t="s">
        <v>792</v>
      </c>
      <c r="D843" s="141"/>
      <c r="E843" s="141"/>
    </row>
    <row r="844" spans="1:5" ht="29" x14ac:dyDescent="0.35">
      <c r="A844" s="141"/>
      <c r="B844" s="141"/>
      <c r="C844" s="586" t="s">
        <v>791</v>
      </c>
      <c r="D844" s="141"/>
      <c r="E844" s="141"/>
    </row>
    <row r="845" spans="1:5" x14ac:dyDescent="0.35">
      <c r="A845" s="141"/>
      <c r="B845" s="141"/>
      <c r="C845" s="586" t="s">
        <v>790</v>
      </c>
      <c r="D845" s="141"/>
      <c r="E845" s="141"/>
    </row>
    <row r="846" spans="1:5" ht="29" x14ac:dyDescent="0.35">
      <c r="A846" s="141"/>
      <c r="B846" s="141"/>
      <c r="C846" s="586" t="s">
        <v>789</v>
      </c>
      <c r="D846" s="141"/>
      <c r="E846" s="141"/>
    </row>
    <row r="847" spans="1:5" x14ac:dyDescent="0.35">
      <c r="A847" s="141"/>
      <c r="B847" s="141"/>
      <c r="C847" s="586" t="s">
        <v>787</v>
      </c>
      <c r="D847" s="141"/>
      <c r="E847" s="141"/>
    </row>
    <row r="848" spans="1:5" x14ac:dyDescent="0.35">
      <c r="A848" s="141"/>
      <c r="B848" s="141"/>
      <c r="C848" s="586" t="s">
        <v>786</v>
      </c>
      <c r="D848" s="141"/>
      <c r="E848" s="141"/>
    </row>
    <row r="849" spans="1:5" x14ac:dyDescent="0.35">
      <c r="A849" s="214"/>
      <c r="B849" s="214"/>
      <c r="C849" s="585"/>
      <c r="D849" s="214"/>
      <c r="E849" s="214"/>
    </row>
    <row r="852" spans="1:5" x14ac:dyDescent="0.35">
      <c r="A852" s="276" t="s">
        <v>51</v>
      </c>
      <c r="B852" s="276"/>
      <c r="C852" s="276"/>
      <c r="D852" s="275"/>
      <c r="E852" s="275"/>
    </row>
    <row r="853" spans="1:5" x14ac:dyDescent="0.35">
      <c r="A853" s="274" t="s">
        <v>55</v>
      </c>
      <c r="B853" s="274"/>
      <c r="C853" s="274"/>
      <c r="D853" s="275"/>
      <c r="E853" s="275"/>
    </row>
    <row r="854" spans="1:5" x14ac:dyDescent="0.35">
      <c r="A854" s="276" t="s">
        <v>53</v>
      </c>
      <c r="B854" s="276"/>
      <c r="C854" s="276"/>
      <c r="D854" s="275"/>
      <c r="E854" s="275"/>
    </row>
    <row r="855" spans="1:5" x14ac:dyDescent="0.35">
      <c r="A855" s="276" t="s">
        <v>54</v>
      </c>
      <c r="B855" s="276"/>
      <c r="C855" s="276"/>
      <c r="D855" s="275"/>
      <c r="E855" s="275"/>
    </row>
    <row r="856" spans="1:5" x14ac:dyDescent="0.35">
      <c r="A856" s="9"/>
      <c r="B856" s="9"/>
      <c r="C856" s="9"/>
      <c r="D856" s="222"/>
      <c r="E856" s="222"/>
    </row>
    <row r="857" spans="1:5" x14ac:dyDescent="0.35">
      <c r="B857" s="153" t="s">
        <v>40</v>
      </c>
    </row>
    <row r="858" spans="1:5" x14ac:dyDescent="0.35">
      <c r="A858" t="s">
        <v>69</v>
      </c>
      <c r="C858" t="s">
        <v>167</v>
      </c>
    </row>
    <row r="859" spans="1:5" x14ac:dyDescent="0.35">
      <c r="A859" t="s">
        <v>460</v>
      </c>
    </row>
    <row r="861" spans="1:5" ht="29" x14ac:dyDescent="0.35">
      <c r="A861" s="1" t="s">
        <v>258</v>
      </c>
      <c r="B861" s="2" t="s">
        <v>257</v>
      </c>
      <c r="C861" s="2" t="s">
        <v>799</v>
      </c>
      <c r="D861" s="2" t="s">
        <v>798</v>
      </c>
      <c r="E861" s="2" t="s">
        <v>797</v>
      </c>
    </row>
    <row r="862" spans="1:5" ht="29" x14ac:dyDescent="0.35">
      <c r="A862" s="141"/>
      <c r="B862" s="141"/>
      <c r="C862" s="6" t="s">
        <v>796</v>
      </c>
      <c r="D862" s="141"/>
      <c r="E862" s="141"/>
    </row>
    <row r="863" spans="1:5" ht="29" x14ac:dyDescent="0.35">
      <c r="A863" s="141"/>
      <c r="B863" s="141"/>
      <c r="C863" s="6" t="s">
        <v>795</v>
      </c>
      <c r="D863" s="141"/>
      <c r="E863" s="141"/>
    </row>
    <row r="864" spans="1:5" x14ac:dyDescent="0.35">
      <c r="A864" s="141"/>
      <c r="B864" s="141"/>
      <c r="C864" s="586" t="s">
        <v>794</v>
      </c>
      <c r="D864" s="141"/>
      <c r="E864" s="141"/>
    </row>
    <row r="865" spans="1:5" ht="29" x14ac:dyDescent="0.35">
      <c r="A865" s="141"/>
      <c r="B865" s="141"/>
      <c r="C865" s="586" t="s">
        <v>793</v>
      </c>
      <c r="D865" s="141"/>
      <c r="E865" s="141"/>
    </row>
    <row r="866" spans="1:5" ht="29" x14ac:dyDescent="0.35">
      <c r="A866" s="141"/>
      <c r="B866" s="141"/>
      <c r="C866" s="586" t="s">
        <v>792</v>
      </c>
      <c r="D866" s="141"/>
      <c r="E866" s="141"/>
    </row>
    <row r="867" spans="1:5" ht="29" x14ac:dyDescent="0.35">
      <c r="A867" s="141"/>
      <c r="B867" s="141"/>
      <c r="C867" s="586" t="s">
        <v>791</v>
      </c>
      <c r="D867" s="141"/>
      <c r="E867" s="141"/>
    </row>
    <row r="868" spans="1:5" x14ac:dyDescent="0.35">
      <c r="A868" s="141"/>
      <c r="B868" s="141"/>
      <c r="C868" s="586" t="s">
        <v>790</v>
      </c>
      <c r="D868" s="141"/>
      <c r="E868" s="141"/>
    </row>
    <row r="869" spans="1:5" ht="29" x14ac:dyDescent="0.35">
      <c r="A869" s="141"/>
      <c r="B869" s="141"/>
      <c r="C869" s="586" t="s">
        <v>789</v>
      </c>
      <c r="D869" s="141"/>
      <c r="E869" s="141"/>
    </row>
    <row r="870" spans="1:5" x14ac:dyDescent="0.35">
      <c r="A870" s="141"/>
      <c r="B870" s="141"/>
      <c r="C870" s="586" t="s">
        <v>787</v>
      </c>
      <c r="D870" s="141"/>
      <c r="E870" s="141"/>
    </row>
    <row r="871" spans="1:5" x14ac:dyDescent="0.35">
      <c r="A871" s="141"/>
      <c r="B871" s="141"/>
      <c r="C871" s="586" t="s">
        <v>786</v>
      </c>
      <c r="D871" s="141"/>
      <c r="E871" s="141"/>
    </row>
    <row r="872" spans="1:5" x14ac:dyDescent="0.35">
      <c r="A872" s="214"/>
      <c r="B872" s="214"/>
      <c r="C872" s="585"/>
      <c r="D872" s="214"/>
      <c r="E872" s="214"/>
    </row>
    <row r="875" spans="1:5" x14ac:dyDescent="0.35">
      <c r="A875" s="276" t="s">
        <v>51</v>
      </c>
      <c r="B875" s="276"/>
      <c r="C875" s="276"/>
      <c r="D875" s="275"/>
      <c r="E875" s="275"/>
    </row>
    <row r="876" spans="1:5" x14ac:dyDescent="0.35">
      <c r="A876" s="274" t="s">
        <v>55</v>
      </c>
      <c r="B876" s="274"/>
      <c r="C876" s="274"/>
      <c r="D876" s="275" t="s">
        <v>166</v>
      </c>
      <c r="E876" s="275"/>
    </row>
    <row r="877" spans="1:5" x14ac:dyDescent="0.35">
      <c r="A877" s="276" t="s">
        <v>53</v>
      </c>
      <c r="B877" s="276"/>
      <c r="C877" s="276"/>
      <c r="D877" s="275"/>
      <c r="E877" s="275"/>
    </row>
    <row r="878" spans="1:5" x14ac:dyDescent="0.35">
      <c r="A878" s="276" t="s">
        <v>54</v>
      </c>
      <c r="B878" s="276"/>
      <c r="C878" s="276"/>
      <c r="D878" s="292">
        <v>43206</v>
      </c>
      <c r="E878" s="275"/>
    </row>
    <row r="879" spans="1:5" x14ac:dyDescent="0.35">
      <c r="A879" s="9"/>
      <c r="B879" s="9"/>
      <c r="C879" s="9"/>
      <c r="D879" s="23"/>
      <c r="E879" s="222"/>
    </row>
    <row r="880" spans="1:5" x14ac:dyDescent="0.35">
      <c r="B880" s="153" t="s">
        <v>41</v>
      </c>
    </row>
    <row r="881" spans="1:5" x14ac:dyDescent="0.35">
      <c r="A881" t="s">
        <v>69</v>
      </c>
      <c r="C881" t="s">
        <v>171</v>
      </c>
    </row>
    <row r="882" spans="1:5" x14ac:dyDescent="0.35">
      <c r="A882" t="s">
        <v>409</v>
      </c>
    </row>
    <row r="884" spans="1:5" ht="29" x14ac:dyDescent="0.35">
      <c r="A884" s="1" t="s">
        <v>258</v>
      </c>
      <c r="B884" s="2" t="s">
        <v>257</v>
      </c>
      <c r="C884" s="2" t="s">
        <v>799</v>
      </c>
      <c r="D884" s="2" t="s">
        <v>798</v>
      </c>
      <c r="E884" s="2" t="s">
        <v>797</v>
      </c>
    </row>
    <row r="885" spans="1:5" ht="29" x14ac:dyDescent="0.35">
      <c r="A885" s="141">
        <v>1</v>
      </c>
      <c r="B885" s="141" t="s">
        <v>301</v>
      </c>
      <c r="C885" s="6" t="s">
        <v>796</v>
      </c>
      <c r="D885" s="141"/>
      <c r="E885" s="141">
        <v>0</v>
      </c>
    </row>
    <row r="886" spans="1:5" ht="29" x14ac:dyDescent="0.35">
      <c r="A886" s="141">
        <v>2</v>
      </c>
      <c r="B886" s="141" t="s">
        <v>301</v>
      </c>
      <c r="C886" s="6" t="s">
        <v>795</v>
      </c>
      <c r="D886" s="141"/>
      <c r="E886" s="141">
        <v>0</v>
      </c>
    </row>
    <row r="887" spans="1:5" x14ac:dyDescent="0.35">
      <c r="A887" s="141">
        <v>3</v>
      </c>
      <c r="B887" s="141" t="s">
        <v>301</v>
      </c>
      <c r="C887" s="586" t="s">
        <v>794</v>
      </c>
      <c r="D887" s="141"/>
      <c r="E887" s="141">
        <v>0</v>
      </c>
    </row>
    <row r="888" spans="1:5" ht="29" x14ac:dyDescent="0.35">
      <c r="A888" s="141">
        <v>4</v>
      </c>
      <c r="B888" s="141" t="s">
        <v>301</v>
      </c>
      <c r="C888" s="586" t="s">
        <v>793</v>
      </c>
      <c r="D888" s="141"/>
      <c r="E888" s="141">
        <v>0</v>
      </c>
    </row>
    <row r="889" spans="1:5" ht="29" x14ac:dyDescent="0.35">
      <c r="A889" s="141">
        <v>5</v>
      </c>
      <c r="B889" s="141" t="s">
        <v>301</v>
      </c>
      <c r="C889" s="586" t="s">
        <v>792</v>
      </c>
      <c r="D889" s="141"/>
      <c r="E889" s="141">
        <v>0</v>
      </c>
    </row>
    <row r="890" spans="1:5" ht="29" x14ac:dyDescent="0.35">
      <c r="A890" s="141">
        <v>6</v>
      </c>
      <c r="B890" s="141" t="s">
        <v>301</v>
      </c>
      <c r="C890" s="586" t="s">
        <v>791</v>
      </c>
      <c r="D890" s="141"/>
      <c r="E890" s="141">
        <v>0</v>
      </c>
    </row>
    <row r="891" spans="1:5" x14ac:dyDescent="0.35">
      <c r="A891" s="141">
        <v>7</v>
      </c>
      <c r="B891" s="141" t="s">
        <v>301</v>
      </c>
      <c r="C891" s="586" t="s">
        <v>790</v>
      </c>
      <c r="D891" s="141"/>
      <c r="E891" s="141">
        <v>0</v>
      </c>
    </row>
    <row r="892" spans="1:5" ht="29" x14ac:dyDescent="0.35">
      <c r="A892" s="141">
        <v>8</v>
      </c>
      <c r="B892" s="141" t="s">
        <v>301</v>
      </c>
      <c r="C892" s="586" t="s">
        <v>789</v>
      </c>
      <c r="D892" s="141"/>
      <c r="E892" s="141">
        <v>0</v>
      </c>
    </row>
    <row r="893" spans="1:5" x14ac:dyDescent="0.35">
      <c r="A893" s="141">
        <v>9</v>
      </c>
      <c r="B893" s="141" t="s">
        <v>301</v>
      </c>
      <c r="C893" s="586" t="s">
        <v>787</v>
      </c>
      <c r="D893" s="141"/>
      <c r="E893" s="141">
        <v>0</v>
      </c>
    </row>
    <row r="894" spans="1:5" x14ac:dyDescent="0.35">
      <c r="A894" s="141">
        <v>10</v>
      </c>
      <c r="B894" s="141" t="s">
        <v>301</v>
      </c>
      <c r="C894" s="586" t="s">
        <v>786</v>
      </c>
      <c r="D894" s="141"/>
      <c r="E894" s="141">
        <v>0</v>
      </c>
    </row>
    <row r="895" spans="1:5" x14ac:dyDescent="0.35">
      <c r="A895" s="214"/>
      <c r="B895" s="214"/>
      <c r="C895" s="585"/>
      <c r="D895" s="214"/>
      <c r="E895" s="214"/>
    </row>
    <row r="898" spans="1:5" x14ac:dyDescent="0.35">
      <c r="A898" s="276" t="s">
        <v>51</v>
      </c>
      <c r="B898" s="276"/>
      <c r="C898" s="276"/>
      <c r="D898" s="275">
        <v>0</v>
      </c>
      <c r="E898" s="275"/>
    </row>
    <row r="899" spans="1:5" x14ac:dyDescent="0.35">
      <c r="A899" s="274" t="s">
        <v>55</v>
      </c>
      <c r="B899" s="274"/>
      <c r="C899" s="274"/>
      <c r="D899" s="275" t="s">
        <v>170</v>
      </c>
      <c r="E899" s="275"/>
    </row>
    <row r="900" spans="1:5" x14ac:dyDescent="0.35">
      <c r="A900" s="276" t="s">
        <v>53</v>
      </c>
      <c r="B900" s="276"/>
      <c r="C900" s="276"/>
      <c r="D900" s="275"/>
      <c r="E900" s="275"/>
    </row>
    <row r="901" spans="1:5" x14ac:dyDescent="0.35">
      <c r="A901" s="276" t="s">
        <v>54</v>
      </c>
      <c r="B901" s="276"/>
      <c r="C901" s="276"/>
      <c r="D901" s="275" t="s">
        <v>83</v>
      </c>
      <c r="E901" s="275"/>
    </row>
    <row r="902" spans="1:5" x14ac:dyDescent="0.35">
      <c r="A902" s="9"/>
      <c r="B902" s="9"/>
      <c r="C902" s="9"/>
      <c r="D902" s="222"/>
      <c r="E902" s="222"/>
    </row>
    <row r="903" spans="1:5" x14ac:dyDescent="0.35">
      <c r="B903" s="153" t="s">
        <v>42</v>
      </c>
    </row>
    <row r="904" spans="1:5" x14ac:dyDescent="0.35">
      <c r="A904" t="s">
        <v>69</v>
      </c>
      <c r="C904" t="s">
        <v>459</v>
      </c>
    </row>
    <row r="905" spans="1:5" x14ac:dyDescent="0.35">
      <c r="A905" t="s">
        <v>458</v>
      </c>
    </row>
    <row r="907" spans="1:5" ht="29" x14ac:dyDescent="0.35">
      <c r="A907" s="2" t="s">
        <v>258</v>
      </c>
      <c r="B907" s="2" t="s">
        <v>806</v>
      </c>
      <c r="C907" s="2" t="s">
        <v>799</v>
      </c>
      <c r="D907" s="2" t="s">
        <v>798</v>
      </c>
      <c r="E907" s="2" t="s">
        <v>797</v>
      </c>
    </row>
    <row r="908" spans="1:5" ht="29" x14ac:dyDescent="0.35">
      <c r="A908" s="160">
        <v>1</v>
      </c>
      <c r="B908" s="160" t="s">
        <v>406</v>
      </c>
      <c r="C908" s="6" t="s">
        <v>796</v>
      </c>
      <c r="D908" s="141"/>
      <c r="E908" s="141">
        <v>0</v>
      </c>
    </row>
    <row r="909" spans="1:5" ht="29" x14ac:dyDescent="0.35">
      <c r="A909" s="141"/>
      <c r="B909" s="141"/>
      <c r="C909" s="6" t="s">
        <v>795</v>
      </c>
      <c r="D909" s="141"/>
      <c r="E909" s="141">
        <v>0</v>
      </c>
    </row>
    <row r="910" spans="1:5" x14ac:dyDescent="0.35">
      <c r="A910" s="141"/>
      <c r="B910" s="141"/>
      <c r="C910" s="586" t="s">
        <v>794</v>
      </c>
      <c r="D910" s="141"/>
      <c r="E910" s="141">
        <v>0</v>
      </c>
    </row>
    <row r="911" spans="1:5" ht="29" x14ac:dyDescent="0.35">
      <c r="A911" s="141"/>
      <c r="B911" s="141"/>
      <c r="C911" s="586" t="s">
        <v>793</v>
      </c>
      <c r="D911" s="141"/>
      <c r="E911" s="141">
        <v>0</v>
      </c>
    </row>
    <row r="912" spans="1:5" ht="29" x14ac:dyDescent="0.35">
      <c r="A912" s="141"/>
      <c r="B912" s="141"/>
      <c r="C912" s="586" t="s">
        <v>792</v>
      </c>
      <c r="D912" s="141"/>
      <c r="E912" s="141">
        <v>0</v>
      </c>
    </row>
    <row r="913" spans="1:5" ht="29" x14ac:dyDescent="0.35">
      <c r="A913" s="141"/>
      <c r="B913" s="141"/>
      <c r="C913" s="586" t="s">
        <v>791</v>
      </c>
      <c r="D913" s="141"/>
      <c r="E913" s="141">
        <v>0</v>
      </c>
    </row>
    <row r="914" spans="1:5" x14ac:dyDescent="0.35">
      <c r="A914" s="141"/>
      <c r="B914" s="141"/>
      <c r="C914" s="586" t="s">
        <v>790</v>
      </c>
      <c r="D914" s="141"/>
      <c r="E914" s="141">
        <v>0</v>
      </c>
    </row>
    <row r="915" spans="1:5" ht="29" x14ac:dyDescent="0.35">
      <c r="A915" s="141"/>
      <c r="B915" s="141"/>
      <c r="C915" s="586" t="s">
        <v>789</v>
      </c>
      <c r="D915" s="141"/>
      <c r="E915" s="141">
        <v>0</v>
      </c>
    </row>
    <row r="916" spans="1:5" x14ac:dyDescent="0.35">
      <c r="A916" s="141"/>
      <c r="B916" s="141"/>
      <c r="C916" s="586" t="s">
        <v>787</v>
      </c>
      <c r="D916" s="141"/>
      <c r="E916" s="141">
        <v>0</v>
      </c>
    </row>
    <row r="917" spans="1:5" x14ac:dyDescent="0.35">
      <c r="A917" s="141"/>
      <c r="B917" s="141"/>
      <c r="C917" s="586" t="s">
        <v>786</v>
      </c>
      <c r="D917" s="141"/>
      <c r="E917" s="141">
        <v>0</v>
      </c>
    </row>
    <row r="918" spans="1:5" x14ac:dyDescent="0.35">
      <c r="A918" s="214"/>
      <c r="B918" s="214"/>
      <c r="C918" s="585"/>
      <c r="D918" s="214"/>
      <c r="E918" s="214"/>
    </row>
    <row r="921" spans="1:5" x14ac:dyDescent="0.35">
      <c r="A921" s="276" t="s">
        <v>51</v>
      </c>
      <c r="B921" s="276"/>
      <c r="C921" s="276"/>
      <c r="D921" s="275">
        <v>0</v>
      </c>
      <c r="E921" s="275"/>
    </row>
    <row r="922" spans="1:5" x14ac:dyDescent="0.35">
      <c r="A922" s="274" t="s">
        <v>55</v>
      </c>
      <c r="B922" s="274"/>
      <c r="C922" s="274"/>
      <c r="D922" s="275" t="s">
        <v>457</v>
      </c>
      <c r="E922" s="275"/>
    </row>
    <row r="923" spans="1:5" x14ac:dyDescent="0.35">
      <c r="A923" s="276" t="s">
        <v>53</v>
      </c>
      <c r="B923" s="276"/>
      <c r="C923" s="276"/>
      <c r="D923" s="275"/>
      <c r="E923" s="275"/>
    </row>
    <row r="924" spans="1:5" x14ac:dyDescent="0.35">
      <c r="A924" s="276" t="s">
        <v>54</v>
      </c>
      <c r="B924" s="276"/>
      <c r="C924" s="276"/>
      <c r="D924" s="292">
        <v>43182</v>
      </c>
      <c r="E924" s="275"/>
    </row>
    <row r="925" spans="1:5" x14ac:dyDescent="0.35">
      <c r="A925" s="9"/>
      <c r="B925" s="9"/>
      <c r="C925" s="9"/>
      <c r="D925" s="23"/>
      <c r="E925" s="222"/>
    </row>
    <row r="926" spans="1:5" x14ac:dyDescent="0.35">
      <c r="B926" s="153" t="s">
        <v>43</v>
      </c>
    </row>
    <row r="927" spans="1:5" x14ac:dyDescent="0.35">
      <c r="A927" s="197" t="s">
        <v>69</v>
      </c>
      <c r="B927" s="197"/>
      <c r="C927" s="197" t="s">
        <v>805</v>
      </c>
      <c r="D927" s="197"/>
      <c r="E927" s="197"/>
    </row>
    <row r="928" spans="1:5" x14ac:dyDescent="0.35">
      <c r="A928" s="473" t="s">
        <v>804</v>
      </c>
      <c r="B928" s="473"/>
      <c r="C928" s="473"/>
      <c r="D928" s="473"/>
      <c r="E928" s="473"/>
    </row>
    <row r="929" spans="1:5" ht="15" thickBot="1" x14ac:dyDescent="0.4">
      <c r="A929" s="179"/>
      <c r="B929" s="179"/>
      <c r="C929" s="179"/>
      <c r="D929" s="179"/>
      <c r="E929" s="179"/>
    </row>
    <row r="930" spans="1:5" ht="29.5" thickBot="1" x14ac:dyDescent="0.4">
      <c r="A930" s="605" t="s">
        <v>258</v>
      </c>
      <c r="B930" s="604" t="s">
        <v>257</v>
      </c>
      <c r="C930" s="603" t="s">
        <v>799</v>
      </c>
      <c r="D930" s="602" t="s">
        <v>798</v>
      </c>
      <c r="E930" s="601" t="s">
        <v>797</v>
      </c>
    </row>
    <row r="931" spans="1:5" ht="29" x14ac:dyDescent="0.35">
      <c r="A931" s="571"/>
      <c r="B931" s="570"/>
      <c r="C931" s="600" t="s">
        <v>796</v>
      </c>
      <c r="D931" s="571"/>
      <c r="E931" s="569"/>
    </row>
    <row r="932" spans="1:5" ht="29" x14ac:dyDescent="0.35">
      <c r="A932" s="568"/>
      <c r="B932" s="567"/>
      <c r="C932" s="599" t="s">
        <v>795</v>
      </c>
      <c r="D932" s="568"/>
      <c r="E932" s="566"/>
    </row>
    <row r="933" spans="1:5" x14ac:dyDescent="0.35">
      <c r="A933" s="568"/>
      <c r="B933" s="567"/>
      <c r="C933" s="598" t="s">
        <v>794</v>
      </c>
      <c r="D933" s="568"/>
      <c r="E933" s="566"/>
    </row>
    <row r="934" spans="1:5" ht="29" x14ac:dyDescent="0.35">
      <c r="A934" s="568"/>
      <c r="B934" s="567"/>
      <c r="C934" s="598" t="s">
        <v>793</v>
      </c>
      <c r="D934" s="568"/>
      <c r="E934" s="566"/>
    </row>
    <row r="935" spans="1:5" x14ac:dyDescent="0.35">
      <c r="A935" s="568"/>
      <c r="B935" s="567"/>
      <c r="C935" s="598" t="s">
        <v>792</v>
      </c>
      <c r="D935" s="568"/>
      <c r="E935" s="566"/>
    </row>
    <row r="936" spans="1:5" x14ac:dyDescent="0.35">
      <c r="A936" s="568"/>
      <c r="B936" s="567"/>
      <c r="C936" s="598" t="s">
        <v>791</v>
      </c>
      <c r="D936" s="568"/>
      <c r="E936" s="566"/>
    </row>
    <row r="937" spans="1:5" x14ac:dyDescent="0.35">
      <c r="A937" s="568"/>
      <c r="B937" s="567"/>
      <c r="C937" s="598" t="s">
        <v>790</v>
      </c>
      <c r="D937" s="568"/>
      <c r="E937" s="566"/>
    </row>
    <row r="938" spans="1:5" ht="29" x14ac:dyDescent="0.35">
      <c r="A938" s="568"/>
      <c r="B938" s="567"/>
      <c r="C938" s="598" t="s">
        <v>789</v>
      </c>
      <c r="D938" s="568"/>
      <c r="E938" s="566"/>
    </row>
    <row r="939" spans="1:5" x14ac:dyDescent="0.35">
      <c r="A939" s="568"/>
      <c r="B939" s="567"/>
      <c r="C939" s="598" t="s">
        <v>787</v>
      </c>
      <c r="D939" s="568"/>
      <c r="E939" s="566"/>
    </row>
    <row r="940" spans="1:5" ht="15" thickBot="1" x14ac:dyDescent="0.4">
      <c r="A940" s="595"/>
      <c r="B940" s="597"/>
      <c r="C940" s="596" t="s">
        <v>786</v>
      </c>
      <c r="D940" s="595"/>
      <c r="E940" s="594"/>
    </row>
    <row r="941" spans="1:5" ht="15" thickBot="1" x14ac:dyDescent="0.4">
      <c r="A941" s="504"/>
      <c r="B941" s="504"/>
      <c r="C941" s="593"/>
      <c r="D941" s="504"/>
      <c r="E941" s="504"/>
    </row>
    <row r="942" spans="1:5" x14ac:dyDescent="0.35">
      <c r="A942" s="317" t="s">
        <v>51</v>
      </c>
      <c r="B942" s="318"/>
      <c r="C942" s="319"/>
      <c r="D942" s="592">
        <v>0</v>
      </c>
      <c r="E942" s="591"/>
    </row>
    <row r="943" spans="1:5" x14ac:dyDescent="0.35">
      <c r="A943" s="337" t="s">
        <v>55</v>
      </c>
      <c r="B943" s="338"/>
      <c r="C943" s="339"/>
      <c r="D943" s="340" t="s">
        <v>174</v>
      </c>
      <c r="E943" s="341"/>
    </row>
    <row r="944" spans="1:5" x14ac:dyDescent="0.35">
      <c r="A944" s="342" t="s">
        <v>53</v>
      </c>
      <c r="B944" s="343"/>
      <c r="C944" s="344"/>
      <c r="D944" s="464"/>
      <c r="E944" s="463"/>
    </row>
    <row r="945" spans="1:5" ht="15" thickBot="1" x14ac:dyDescent="0.4">
      <c r="A945" s="462" t="s">
        <v>54</v>
      </c>
      <c r="B945" s="461"/>
      <c r="C945" s="550"/>
      <c r="D945" s="460" t="s">
        <v>97</v>
      </c>
      <c r="E945" s="459"/>
    </row>
    <row r="946" spans="1:5" x14ac:dyDescent="0.35">
      <c r="A946" s="181"/>
      <c r="B946" s="181"/>
      <c r="C946" s="181"/>
      <c r="D946" s="180"/>
      <c r="E946" s="180"/>
    </row>
    <row r="947" spans="1:5" x14ac:dyDescent="0.35">
      <c r="B947" s="153" t="s">
        <v>44</v>
      </c>
    </row>
    <row r="948" spans="1:5" x14ac:dyDescent="0.35">
      <c r="A948" t="s">
        <v>69</v>
      </c>
      <c r="C948" t="s">
        <v>176</v>
      </c>
    </row>
    <row r="949" spans="1:5" x14ac:dyDescent="0.35">
      <c r="A949" t="s">
        <v>177</v>
      </c>
    </row>
    <row r="951" spans="1:5" ht="29" x14ac:dyDescent="0.35">
      <c r="A951" s="1" t="s">
        <v>258</v>
      </c>
      <c r="B951" s="2" t="s">
        <v>257</v>
      </c>
      <c r="C951" s="2" t="s">
        <v>799</v>
      </c>
      <c r="D951" s="2" t="s">
        <v>798</v>
      </c>
      <c r="E951" s="2" t="s">
        <v>797</v>
      </c>
    </row>
    <row r="952" spans="1:5" ht="29" x14ac:dyDescent="0.35">
      <c r="A952" s="141">
        <v>1</v>
      </c>
      <c r="B952" s="141" t="s">
        <v>44</v>
      </c>
      <c r="C952" s="6" t="s">
        <v>796</v>
      </c>
      <c r="D952" s="141"/>
      <c r="E952" s="141">
        <v>0</v>
      </c>
    </row>
    <row r="953" spans="1:5" ht="29" x14ac:dyDescent="0.35">
      <c r="A953" s="141">
        <v>2</v>
      </c>
      <c r="B953" s="141" t="s">
        <v>44</v>
      </c>
      <c r="C953" s="6" t="s">
        <v>795</v>
      </c>
      <c r="D953" s="141"/>
      <c r="E953" s="141">
        <v>0</v>
      </c>
    </row>
    <row r="954" spans="1:5" x14ac:dyDescent="0.35">
      <c r="A954" s="141">
        <v>3</v>
      </c>
      <c r="B954" s="141" t="s">
        <v>44</v>
      </c>
      <c r="C954" s="586" t="s">
        <v>794</v>
      </c>
      <c r="D954" s="141"/>
      <c r="E954" s="141">
        <v>0</v>
      </c>
    </row>
    <row r="955" spans="1:5" ht="29" x14ac:dyDescent="0.35">
      <c r="A955" s="141">
        <v>4</v>
      </c>
      <c r="B955" s="141" t="s">
        <v>44</v>
      </c>
      <c r="C955" s="586" t="s">
        <v>793</v>
      </c>
      <c r="D955" s="141"/>
      <c r="E955" s="141">
        <v>0</v>
      </c>
    </row>
    <row r="956" spans="1:5" ht="29" x14ac:dyDescent="0.35">
      <c r="A956" s="141">
        <v>5</v>
      </c>
      <c r="B956" s="141" t="s">
        <v>44</v>
      </c>
      <c r="C956" s="586" t="s">
        <v>792</v>
      </c>
      <c r="D956" s="141"/>
      <c r="E956" s="141">
        <v>0</v>
      </c>
    </row>
    <row r="957" spans="1:5" ht="29" x14ac:dyDescent="0.35">
      <c r="A957" s="141">
        <v>6</v>
      </c>
      <c r="B957" s="141" t="s">
        <v>44</v>
      </c>
      <c r="C957" s="586" t="s">
        <v>791</v>
      </c>
      <c r="D957" s="141"/>
      <c r="E957" s="141">
        <v>0</v>
      </c>
    </row>
    <row r="958" spans="1:5" x14ac:dyDescent="0.35">
      <c r="A958" s="141">
        <v>7</v>
      </c>
      <c r="B958" s="141" t="s">
        <v>44</v>
      </c>
      <c r="C958" s="586" t="s">
        <v>790</v>
      </c>
      <c r="D958" s="141"/>
      <c r="E958" s="141">
        <v>0</v>
      </c>
    </row>
    <row r="959" spans="1:5" ht="29" x14ac:dyDescent="0.35">
      <c r="A959" s="141">
        <v>8</v>
      </c>
      <c r="B959" s="141" t="s">
        <v>44</v>
      </c>
      <c r="C959" s="586" t="s">
        <v>789</v>
      </c>
      <c r="D959" s="141"/>
      <c r="E959" s="141">
        <v>0</v>
      </c>
    </row>
    <row r="960" spans="1:5" x14ac:dyDescent="0.35">
      <c r="A960" s="141">
        <v>9</v>
      </c>
      <c r="B960" s="141" t="s">
        <v>44</v>
      </c>
      <c r="C960" s="586" t="s">
        <v>787</v>
      </c>
      <c r="D960" s="141"/>
      <c r="E960" s="141">
        <v>0</v>
      </c>
    </row>
    <row r="961" spans="1:5" x14ac:dyDescent="0.35">
      <c r="A961" s="141">
        <v>10</v>
      </c>
      <c r="B961" s="141" t="s">
        <v>44</v>
      </c>
      <c r="C961" s="586" t="s">
        <v>786</v>
      </c>
      <c r="D961" s="141"/>
      <c r="E961" s="141">
        <v>0</v>
      </c>
    </row>
    <row r="962" spans="1:5" x14ac:dyDescent="0.35">
      <c r="A962" s="214"/>
      <c r="B962" s="214"/>
      <c r="C962" s="585"/>
      <c r="D962" s="214"/>
      <c r="E962" s="214"/>
    </row>
    <row r="965" spans="1:5" x14ac:dyDescent="0.35">
      <c r="A965" s="276" t="s">
        <v>51</v>
      </c>
      <c r="B965" s="276"/>
      <c r="C965" s="276"/>
      <c r="D965" s="275">
        <v>0</v>
      </c>
      <c r="E965" s="275"/>
    </row>
    <row r="966" spans="1:5" x14ac:dyDescent="0.35">
      <c r="A966" s="274" t="s">
        <v>55</v>
      </c>
      <c r="B966" s="274"/>
      <c r="C966" s="274"/>
      <c r="D966" s="590" t="s">
        <v>286</v>
      </c>
      <c r="E966" s="590"/>
    </row>
    <row r="967" spans="1:5" x14ac:dyDescent="0.35">
      <c r="A967" s="276" t="s">
        <v>53</v>
      </c>
      <c r="B967" s="276"/>
      <c r="C967" s="276"/>
      <c r="D967" s="275"/>
      <c r="E967" s="275"/>
    </row>
    <row r="968" spans="1:5" x14ac:dyDescent="0.35">
      <c r="A968" s="276" t="s">
        <v>54</v>
      </c>
      <c r="B968" s="276"/>
      <c r="C968" s="276"/>
      <c r="D968" s="292">
        <v>43189</v>
      </c>
      <c r="E968" s="275"/>
    </row>
    <row r="969" spans="1:5" x14ac:dyDescent="0.35">
      <c r="A969" s="9"/>
      <c r="B969" s="9"/>
      <c r="C969" s="9"/>
      <c r="D969" s="23"/>
      <c r="E969" s="222"/>
    </row>
    <row r="970" spans="1:5" x14ac:dyDescent="0.35">
      <c r="B970" s="153" t="s">
        <v>45</v>
      </c>
    </row>
    <row r="971" spans="1:5" x14ac:dyDescent="0.35">
      <c r="A971" t="s">
        <v>69</v>
      </c>
      <c r="C971" t="s">
        <v>105</v>
      </c>
    </row>
    <row r="972" spans="1:5" x14ac:dyDescent="0.35">
      <c r="A972" t="s">
        <v>84</v>
      </c>
    </row>
    <row r="974" spans="1:5" ht="29" x14ac:dyDescent="0.35">
      <c r="A974" s="1" t="s">
        <v>258</v>
      </c>
      <c r="B974" s="2" t="s">
        <v>257</v>
      </c>
      <c r="C974" s="2" t="s">
        <v>799</v>
      </c>
      <c r="D974" s="2" t="s">
        <v>798</v>
      </c>
      <c r="E974" s="2" t="s">
        <v>797</v>
      </c>
    </row>
    <row r="975" spans="1:5" ht="29" x14ac:dyDescent="0.35">
      <c r="A975" s="141"/>
      <c r="B975" s="141"/>
      <c r="C975" s="6" t="s">
        <v>796</v>
      </c>
      <c r="D975" s="141"/>
      <c r="E975" s="141"/>
    </row>
    <row r="976" spans="1:5" ht="29" x14ac:dyDescent="0.35">
      <c r="A976" s="141"/>
      <c r="B976" s="141"/>
      <c r="C976" s="6" t="s">
        <v>795</v>
      </c>
      <c r="D976" s="141"/>
      <c r="E976" s="141"/>
    </row>
    <row r="977" spans="1:5" x14ac:dyDescent="0.35">
      <c r="A977" s="141"/>
      <c r="B977" s="141"/>
      <c r="C977" s="586" t="s">
        <v>794</v>
      </c>
      <c r="D977" s="141"/>
      <c r="E977" s="141"/>
    </row>
    <row r="978" spans="1:5" ht="29" x14ac:dyDescent="0.35">
      <c r="A978" s="141"/>
      <c r="B978" s="141"/>
      <c r="C978" s="586" t="s">
        <v>793</v>
      </c>
      <c r="D978" s="141"/>
      <c r="E978" s="141"/>
    </row>
    <row r="979" spans="1:5" ht="29" x14ac:dyDescent="0.35">
      <c r="A979" s="141"/>
      <c r="B979" s="141"/>
      <c r="C979" s="586" t="s">
        <v>792</v>
      </c>
      <c r="D979" s="141"/>
      <c r="E979" s="141"/>
    </row>
    <row r="980" spans="1:5" ht="29" x14ac:dyDescent="0.35">
      <c r="A980" s="141"/>
      <c r="B980" s="141"/>
      <c r="C980" s="586" t="s">
        <v>791</v>
      </c>
      <c r="D980" s="141"/>
      <c r="E980" s="141"/>
    </row>
    <row r="981" spans="1:5" x14ac:dyDescent="0.35">
      <c r="A981" s="141"/>
      <c r="B981" s="141"/>
      <c r="C981" s="586" t="s">
        <v>790</v>
      </c>
      <c r="D981" s="141"/>
      <c r="E981" s="141"/>
    </row>
    <row r="982" spans="1:5" ht="29" x14ac:dyDescent="0.35">
      <c r="A982" s="141"/>
      <c r="B982" s="141"/>
      <c r="C982" s="586" t="s">
        <v>789</v>
      </c>
      <c r="D982" s="141"/>
      <c r="E982" s="141"/>
    </row>
    <row r="983" spans="1:5" x14ac:dyDescent="0.35">
      <c r="A983" s="141"/>
      <c r="B983" s="141"/>
      <c r="C983" s="586" t="s">
        <v>787</v>
      </c>
      <c r="D983" s="141"/>
      <c r="E983" s="141"/>
    </row>
    <row r="984" spans="1:5" x14ac:dyDescent="0.35">
      <c r="A984" s="141"/>
      <c r="B984" s="141"/>
      <c r="C984" s="586" t="s">
        <v>786</v>
      </c>
      <c r="D984" s="141"/>
      <c r="E984" s="141"/>
    </row>
    <row r="985" spans="1:5" x14ac:dyDescent="0.35">
      <c r="A985" s="214"/>
      <c r="B985" s="214"/>
      <c r="C985" s="585"/>
      <c r="D985" s="214"/>
      <c r="E985" s="214"/>
    </row>
    <row r="988" spans="1:5" x14ac:dyDescent="0.35">
      <c r="A988" s="276" t="s">
        <v>51</v>
      </c>
      <c r="B988" s="276"/>
      <c r="C988" s="276"/>
      <c r="D988" s="275"/>
      <c r="E988" s="275"/>
    </row>
    <row r="989" spans="1:5" x14ac:dyDescent="0.35">
      <c r="A989" s="274" t="s">
        <v>55</v>
      </c>
      <c r="B989" s="274"/>
      <c r="C989" s="274"/>
      <c r="D989" s="275"/>
      <c r="E989" s="275"/>
    </row>
    <row r="990" spans="1:5" x14ac:dyDescent="0.35">
      <c r="A990" s="276" t="s">
        <v>53</v>
      </c>
      <c r="B990" s="276"/>
      <c r="C990" s="276"/>
      <c r="D990" s="275"/>
      <c r="E990" s="275"/>
    </row>
    <row r="991" spans="1:5" x14ac:dyDescent="0.35">
      <c r="A991" s="276" t="s">
        <v>54</v>
      </c>
      <c r="B991" s="276"/>
      <c r="C991" s="276"/>
      <c r="D991" s="275"/>
      <c r="E991" s="275"/>
    </row>
    <row r="992" spans="1:5" x14ac:dyDescent="0.35">
      <c r="A992" s="9"/>
      <c r="B992" s="9"/>
      <c r="C992" s="9"/>
      <c r="D992" s="222"/>
      <c r="E992" s="222"/>
    </row>
    <row r="993" spans="1:5" x14ac:dyDescent="0.35">
      <c r="B993" s="153" t="s">
        <v>46</v>
      </c>
    </row>
    <row r="994" spans="1:5" x14ac:dyDescent="0.35">
      <c r="A994" t="s">
        <v>69</v>
      </c>
      <c r="C994" t="s">
        <v>185</v>
      </c>
    </row>
    <row r="995" spans="1:5" x14ac:dyDescent="0.35">
      <c r="A995" t="s">
        <v>803</v>
      </c>
      <c r="C995" s="161" t="s">
        <v>183</v>
      </c>
      <c r="D995" s="161"/>
      <c r="E995" s="161"/>
    </row>
    <row r="997" spans="1:5" ht="29" x14ac:dyDescent="0.35">
      <c r="A997" s="1" t="s">
        <v>258</v>
      </c>
      <c r="B997" s="2" t="s">
        <v>257</v>
      </c>
      <c r="C997" s="2" t="s">
        <v>799</v>
      </c>
      <c r="D997" s="2" t="s">
        <v>798</v>
      </c>
      <c r="E997" s="2" t="s">
        <v>797</v>
      </c>
    </row>
    <row r="998" spans="1:5" ht="29" x14ac:dyDescent="0.35">
      <c r="A998" s="201" t="s">
        <v>140</v>
      </c>
      <c r="B998" s="201" t="s">
        <v>140</v>
      </c>
      <c r="C998" s="6" t="s">
        <v>796</v>
      </c>
      <c r="D998" s="201">
        <v>0</v>
      </c>
      <c r="E998" s="201">
        <v>0</v>
      </c>
    </row>
    <row r="999" spans="1:5" ht="29" x14ac:dyDescent="0.35">
      <c r="A999" s="201" t="s">
        <v>140</v>
      </c>
      <c r="B999" s="201" t="s">
        <v>140</v>
      </c>
      <c r="C999" s="6" t="s">
        <v>795</v>
      </c>
      <c r="D999" s="201">
        <v>0</v>
      </c>
      <c r="E999" s="201">
        <v>0</v>
      </c>
    </row>
    <row r="1000" spans="1:5" x14ac:dyDescent="0.35">
      <c r="A1000" s="201" t="s">
        <v>140</v>
      </c>
      <c r="B1000" s="201" t="s">
        <v>140</v>
      </c>
      <c r="C1000" s="586" t="s">
        <v>794</v>
      </c>
      <c r="D1000" s="201">
        <v>0</v>
      </c>
      <c r="E1000" s="201">
        <v>0</v>
      </c>
    </row>
    <row r="1001" spans="1:5" ht="29" x14ac:dyDescent="0.35">
      <c r="A1001" s="201" t="s">
        <v>140</v>
      </c>
      <c r="B1001" s="201" t="s">
        <v>140</v>
      </c>
      <c r="C1001" s="586" t="s">
        <v>793</v>
      </c>
      <c r="D1001" s="201">
        <v>0</v>
      </c>
      <c r="E1001" s="201">
        <v>0</v>
      </c>
    </row>
    <row r="1002" spans="1:5" ht="29" x14ac:dyDescent="0.35">
      <c r="A1002" s="201" t="s">
        <v>140</v>
      </c>
      <c r="B1002" s="201" t="s">
        <v>140</v>
      </c>
      <c r="C1002" s="586" t="s">
        <v>792</v>
      </c>
      <c r="D1002" s="201">
        <v>0</v>
      </c>
      <c r="E1002" s="201">
        <v>0</v>
      </c>
    </row>
    <row r="1003" spans="1:5" ht="29" x14ac:dyDescent="0.35">
      <c r="A1003" s="201" t="s">
        <v>140</v>
      </c>
      <c r="B1003" s="201" t="s">
        <v>140</v>
      </c>
      <c r="C1003" s="586" t="s">
        <v>791</v>
      </c>
      <c r="D1003" s="201">
        <v>0</v>
      </c>
      <c r="E1003" s="201">
        <v>0</v>
      </c>
    </row>
    <row r="1004" spans="1:5" x14ac:dyDescent="0.35">
      <c r="A1004" s="201" t="s">
        <v>140</v>
      </c>
      <c r="B1004" s="201" t="s">
        <v>140</v>
      </c>
      <c r="C1004" s="586" t="s">
        <v>790</v>
      </c>
      <c r="D1004" s="201">
        <v>0</v>
      </c>
      <c r="E1004" s="201">
        <v>0</v>
      </c>
    </row>
    <row r="1005" spans="1:5" ht="29" x14ac:dyDescent="0.35">
      <c r="A1005" s="201" t="s">
        <v>140</v>
      </c>
      <c r="B1005" s="201" t="s">
        <v>140</v>
      </c>
      <c r="C1005" s="586" t="s">
        <v>789</v>
      </c>
      <c r="D1005" s="201">
        <v>0</v>
      </c>
      <c r="E1005" s="201">
        <v>0</v>
      </c>
    </row>
    <row r="1006" spans="1:5" x14ac:dyDescent="0.35">
      <c r="A1006" s="201" t="s">
        <v>140</v>
      </c>
      <c r="B1006" s="201" t="s">
        <v>140</v>
      </c>
      <c r="C1006" s="586" t="s">
        <v>787</v>
      </c>
      <c r="D1006" s="201">
        <v>0</v>
      </c>
      <c r="E1006" s="201">
        <v>0</v>
      </c>
    </row>
    <row r="1007" spans="1:5" x14ac:dyDescent="0.35">
      <c r="A1007" s="201" t="s">
        <v>140</v>
      </c>
      <c r="B1007" s="201" t="s">
        <v>140</v>
      </c>
      <c r="C1007" s="586" t="s">
        <v>786</v>
      </c>
      <c r="D1007" s="201">
        <v>0</v>
      </c>
      <c r="E1007" s="201">
        <v>0</v>
      </c>
    </row>
    <row r="1008" spans="1:5" x14ac:dyDescent="0.35">
      <c r="A1008" s="214"/>
      <c r="B1008" s="214"/>
      <c r="C1008" s="585"/>
      <c r="D1008" s="214"/>
      <c r="E1008" s="214"/>
    </row>
    <row r="1010" spans="1:5" x14ac:dyDescent="0.35">
      <c r="A1010" s="276" t="s">
        <v>51</v>
      </c>
      <c r="B1010" s="276"/>
      <c r="C1010" s="276"/>
      <c r="D1010" s="275">
        <v>0</v>
      </c>
      <c r="E1010" s="275"/>
    </row>
    <row r="1011" spans="1:5" x14ac:dyDescent="0.35">
      <c r="A1011" s="274" t="s">
        <v>55</v>
      </c>
      <c r="B1011" s="274"/>
      <c r="C1011" s="274"/>
      <c r="D1011" s="589" t="s">
        <v>184</v>
      </c>
      <c r="E1011" s="589"/>
    </row>
    <row r="1012" spans="1:5" x14ac:dyDescent="0.35">
      <c r="A1012" s="276" t="s">
        <v>53</v>
      </c>
      <c r="B1012" s="276"/>
      <c r="C1012" s="276"/>
      <c r="D1012" s="275"/>
      <c r="E1012" s="275"/>
    </row>
    <row r="1013" spans="1:5" x14ac:dyDescent="0.35">
      <c r="A1013" s="276" t="s">
        <v>54</v>
      </c>
      <c r="B1013" s="276"/>
      <c r="C1013" s="276"/>
      <c r="D1013" s="336">
        <v>43206</v>
      </c>
      <c r="E1013" s="327"/>
    </row>
    <row r="1014" spans="1:5" x14ac:dyDescent="0.35">
      <c r="A1014" s="9"/>
      <c r="B1014" s="9"/>
      <c r="C1014" s="9"/>
      <c r="D1014" s="163"/>
      <c r="E1014" s="162"/>
    </row>
    <row r="1015" spans="1:5" x14ac:dyDescent="0.35">
      <c r="B1015" s="153" t="s">
        <v>47</v>
      </c>
    </row>
    <row r="1016" spans="1:5" x14ac:dyDescent="0.35">
      <c r="A1016" t="s">
        <v>69</v>
      </c>
      <c r="C1016" s="171" t="s">
        <v>188</v>
      </c>
    </row>
    <row r="1017" spans="1:5" x14ac:dyDescent="0.35">
      <c r="A1017" s="316" t="s">
        <v>189</v>
      </c>
      <c r="B1017" s="316"/>
      <c r="C1017" s="316"/>
    </row>
    <row r="1019" spans="1:5" ht="29" x14ac:dyDescent="0.35">
      <c r="A1019" s="1" t="s">
        <v>258</v>
      </c>
      <c r="B1019" s="2" t="s">
        <v>257</v>
      </c>
      <c r="C1019" s="2" t="s">
        <v>799</v>
      </c>
      <c r="D1019" s="2" t="s">
        <v>798</v>
      </c>
      <c r="E1019" s="2" t="s">
        <v>797</v>
      </c>
    </row>
    <row r="1020" spans="1:5" ht="29" x14ac:dyDescent="0.35">
      <c r="A1020" s="141">
        <v>1</v>
      </c>
      <c r="B1020" s="141" t="s">
        <v>47</v>
      </c>
      <c r="C1020" s="6" t="s">
        <v>796</v>
      </c>
      <c r="D1020" s="141">
        <v>0</v>
      </c>
      <c r="E1020" s="141">
        <v>0</v>
      </c>
    </row>
    <row r="1021" spans="1:5" ht="29" x14ac:dyDescent="0.35">
      <c r="A1021" s="141">
        <v>2</v>
      </c>
      <c r="B1021" s="141" t="s">
        <v>47</v>
      </c>
      <c r="C1021" s="6" t="s">
        <v>795</v>
      </c>
      <c r="D1021" s="141">
        <v>0</v>
      </c>
      <c r="E1021" s="141">
        <v>0</v>
      </c>
    </row>
    <row r="1022" spans="1:5" x14ac:dyDescent="0.35">
      <c r="A1022" s="141">
        <v>3</v>
      </c>
      <c r="B1022" s="141" t="s">
        <v>47</v>
      </c>
      <c r="C1022" s="586" t="s">
        <v>794</v>
      </c>
      <c r="D1022" s="141">
        <v>0</v>
      </c>
      <c r="E1022" s="141">
        <v>0</v>
      </c>
    </row>
    <row r="1023" spans="1:5" ht="29" x14ac:dyDescent="0.35">
      <c r="A1023" s="141">
        <v>4</v>
      </c>
      <c r="B1023" s="141" t="s">
        <v>47</v>
      </c>
      <c r="C1023" s="586" t="s">
        <v>793</v>
      </c>
      <c r="D1023" s="141">
        <v>0</v>
      </c>
      <c r="E1023" s="141">
        <v>0</v>
      </c>
    </row>
    <row r="1024" spans="1:5" ht="29" x14ac:dyDescent="0.35">
      <c r="A1024" s="141">
        <v>5</v>
      </c>
      <c r="B1024" s="141" t="s">
        <v>47</v>
      </c>
      <c r="C1024" s="586" t="s">
        <v>792</v>
      </c>
      <c r="D1024" s="141">
        <v>0</v>
      </c>
      <c r="E1024" s="141">
        <v>0</v>
      </c>
    </row>
    <row r="1025" spans="1:5" ht="29" x14ac:dyDescent="0.35">
      <c r="A1025" s="141">
        <v>6</v>
      </c>
      <c r="B1025" s="141" t="s">
        <v>47</v>
      </c>
      <c r="C1025" s="586" t="s">
        <v>791</v>
      </c>
      <c r="D1025" s="141">
        <v>0</v>
      </c>
      <c r="E1025" s="141">
        <v>0</v>
      </c>
    </row>
    <row r="1026" spans="1:5" x14ac:dyDescent="0.35">
      <c r="A1026" s="141">
        <v>7</v>
      </c>
      <c r="B1026" s="141" t="s">
        <v>47</v>
      </c>
      <c r="C1026" s="586" t="s">
        <v>790</v>
      </c>
      <c r="D1026" s="141">
        <v>0</v>
      </c>
      <c r="E1026" s="141">
        <v>0</v>
      </c>
    </row>
    <row r="1027" spans="1:5" ht="29" x14ac:dyDescent="0.35">
      <c r="A1027" s="141">
        <v>8</v>
      </c>
      <c r="B1027" s="141" t="s">
        <v>47</v>
      </c>
      <c r="C1027" s="586" t="s">
        <v>789</v>
      </c>
      <c r="D1027" s="141">
        <v>0</v>
      </c>
      <c r="E1027" s="141">
        <v>0</v>
      </c>
    </row>
    <row r="1028" spans="1:5" x14ac:dyDescent="0.35">
      <c r="A1028" s="141">
        <v>9</v>
      </c>
      <c r="B1028" s="141" t="s">
        <v>47</v>
      </c>
      <c r="C1028" s="586" t="s">
        <v>787</v>
      </c>
      <c r="D1028" s="141">
        <v>0</v>
      </c>
      <c r="E1028" s="141">
        <v>0</v>
      </c>
    </row>
    <row r="1029" spans="1:5" x14ac:dyDescent="0.35">
      <c r="A1029" s="141">
        <v>10</v>
      </c>
      <c r="B1029" s="141" t="s">
        <v>47</v>
      </c>
      <c r="C1029" s="586" t="s">
        <v>786</v>
      </c>
      <c r="D1029" s="141">
        <v>0</v>
      </c>
      <c r="E1029" s="141">
        <v>0</v>
      </c>
    </row>
    <row r="1030" spans="1:5" x14ac:dyDescent="0.35">
      <c r="A1030" s="214"/>
      <c r="B1030" s="214"/>
      <c r="C1030" s="585"/>
      <c r="D1030" s="214"/>
      <c r="E1030" s="214"/>
    </row>
    <row r="1033" spans="1:5" x14ac:dyDescent="0.35">
      <c r="A1033" s="276" t="s">
        <v>51</v>
      </c>
      <c r="B1033" s="276"/>
      <c r="C1033" s="276"/>
      <c r="D1033" s="275">
        <v>0</v>
      </c>
      <c r="E1033" s="275"/>
    </row>
    <row r="1034" spans="1:5" x14ac:dyDescent="0.35">
      <c r="A1034" s="274" t="s">
        <v>55</v>
      </c>
      <c r="B1034" s="274"/>
      <c r="C1034" s="274"/>
      <c r="D1034" s="275" t="s">
        <v>187</v>
      </c>
      <c r="E1034" s="275"/>
    </row>
    <row r="1035" spans="1:5" x14ac:dyDescent="0.35">
      <c r="A1035" s="276" t="s">
        <v>53</v>
      </c>
      <c r="B1035" s="276"/>
      <c r="C1035" s="276"/>
      <c r="D1035" s="275"/>
      <c r="E1035" s="275"/>
    </row>
    <row r="1036" spans="1:5" x14ac:dyDescent="0.35">
      <c r="A1036" s="276" t="s">
        <v>54</v>
      </c>
      <c r="B1036" s="276"/>
      <c r="C1036" s="276"/>
      <c r="D1036" s="275" t="s">
        <v>85</v>
      </c>
      <c r="E1036" s="275"/>
    </row>
    <row r="1037" spans="1:5" x14ac:dyDescent="0.35">
      <c r="A1037" s="9"/>
      <c r="B1037" s="9"/>
      <c r="C1037" s="9"/>
      <c r="D1037" s="222"/>
      <c r="E1037" s="222"/>
    </row>
    <row r="1038" spans="1:5" x14ac:dyDescent="0.35">
      <c r="B1038" s="153" t="s">
        <v>48</v>
      </c>
    </row>
    <row r="1039" spans="1:5" x14ac:dyDescent="0.35">
      <c r="A1039" t="s">
        <v>69</v>
      </c>
      <c r="C1039" t="s">
        <v>802</v>
      </c>
    </row>
    <row r="1040" spans="1:5" x14ac:dyDescent="0.35">
      <c r="A1040" t="s">
        <v>507</v>
      </c>
    </row>
    <row r="1042" spans="1:5" ht="29" x14ac:dyDescent="0.35">
      <c r="A1042" s="1" t="s">
        <v>258</v>
      </c>
      <c r="B1042" s="2" t="s">
        <v>257</v>
      </c>
      <c r="C1042" s="2" t="s">
        <v>799</v>
      </c>
      <c r="D1042" s="2" t="s">
        <v>798</v>
      </c>
      <c r="E1042" s="2" t="s">
        <v>797</v>
      </c>
    </row>
    <row r="1043" spans="1:5" ht="29" x14ac:dyDescent="0.35">
      <c r="A1043" s="141"/>
      <c r="B1043" s="141"/>
      <c r="C1043" s="6" t="s">
        <v>796</v>
      </c>
      <c r="D1043" s="141"/>
      <c r="E1043" s="141"/>
    </row>
    <row r="1044" spans="1:5" ht="29" x14ac:dyDescent="0.35">
      <c r="A1044" s="141"/>
      <c r="B1044" s="141"/>
      <c r="C1044" s="6" t="s">
        <v>795</v>
      </c>
      <c r="D1044" s="141"/>
      <c r="E1044" s="141"/>
    </row>
    <row r="1045" spans="1:5" x14ac:dyDescent="0.35">
      <c r="A1045" s="141"/>
      <c r="B1045" s="141"/>
      <c r="C1045" s="586" t="s">
        <v>794</v>
      </c>
      <c r="D1045" s="141"/>
      <c r="E1045" s="141"/>
    </row>
    <row r="1046" spans="1:5" ht="29" x14ac:dyDescent="0.35">
      <c r="A1046" s="141"/>
      <c r="B1046" s="141"/>
      <c r="C1046" s="586" t="s">
        <v>793</v>
      </c>
      <c r="D1046" s="141"/>
      <c r="E1046" s="141"/>
    </row>
    <row r="1047" spans="1:5" ht="29" x14ac:dyDescent="0.35">
      <c r="A1047" s="141"/>
      <c r="B1047" s="141"/>
      <c r="C1047" s="586" t="s">
        <v>792</v>
      </c>
      <c r="D1047" s="141"/>
      <c r="E1047" s="141"/>
    </row>
    <row r="1048" spans="1:5" ht="29" x14ac:dyDescent="0.35">
      <c r="A1048" s="141"/>
      <c r="B1048" s="141"/>
      <c r="C1048" s="586" t="s">
        <v>791</v>
      </c>
      <c r="D1048" s="141"/>
      <c r="E1048" s="141"/>
    </row>
    <row r="1049" spans="1:5" x14ac:dyDescent="0.35">
      <c r="A1049" s="141"/>
      <c r="B1049" s="141"/>
      <c r="C1049" s="586" t="s">
        <v>790</v>
      </c>
      <c r="D1049" s="141"/>
      <c r="E1049" s="141"/>
    </row>
    <row r="1050" spans="1:5" ht="29" x14ac:dyDescent="0.35">
      <c r="A1050" s="141"/>
      <c r="B1050" s="141"/>
      <c r="C1050" s="586" t="s">
        <v>789</v>
      </c>
      <c r="D1050" s="141" t="s">
        <v>140</v>
      </c>
      <c r="E1050" s="141">
        <v>2258</v>
      </c>
    </row>
    <row r="1051" spans="1:5" x14ac:dyDescent="0.35">
      <c r="A1051" s="141"/>
      <c r="B1051" s="141"/>
      <c r="C1051" s="586" t="s">
        <v>787</v>
      </c>
      <c r="D1051" s="141"/>
      <c r="E1051" s="141"/>
    </row>
    <row r="1052" spans="1:5" x14ac:dyDescent="0.35">
      <c r="A1052" s="141"/>
      <c r="B1052" s="141"/>
      <c r="C1052" s="586" t="s">
        <v>786</v>
      </c>
      <c r="D1052" s="141"/>
      <c r="E1052" s="141"/>
    </row>
    <row r="1053" spans="1:5" x14ac:dyDescent="0.35">
      <c r="A1053" s="214"/>
      <c r="B1053" s="214"/>
      <c r="C1053" s="585"/>
      <c r="D1053" s="214"/>
      <c r="E1053" s="214"/>
    </row>
    <row r="1056" spans="1:5" x14ac:dyDescent="0.35">
      <c r="A1056" s="276" t="s">
        <v>51</v>
      </c>
      <c r="B1056" s="276"/>
      <c r="C1056" s="276"/>
      <c r="D1056" s="275"/>
      <c r="E1056" s="275"/>
    </row>
    <row r="1057" spans="1:5" x14ac:dyDescent="0.35">
      <c r="A1057" s="274" t="s">
        <v>55</v>
      </c>
      <c r="B1057" s="274"/>
      <c r="C1057" s="274"/>
      <c r="D1057" s="452" t="s">
        <v>801</v>
      </c>
      <c r="E1057" s="451"/>
    </row>
    <row r="1058" spans="1:5" x14ac:dyDescent="0.35">
      <c r="A1058" s="276" t="s">
        <v>53</v>
      </c>
      <c r="B1058" s="276"/>
      <c r="C1058" s="276"/>
      <c r="D1058" s="275"/>
      <c r="E1058" s="275"/>
    </row>
    <row r="1059" spans="1:5" x14ac:dyDescent="0.35">
      <c r="A1059" s="276" t="s">
        <v>54</v>
      </c>
      <c r="B1059" s="276"/>
      <c r="C1059" s="276"/>
      <c r="D1059" s="292">
        <v>43186</v>
      </c>
      <c r="E1059" s="275"/>
    </row>
    <row r="1060" spans="1:5" x14ac:dyDescent="0.35">
      <c r="A1060" s="9"/>
      <c r="B1060" s="9"/>
      <c r="C1060" s="9"/>
      <c r="D1060" s="23"/>
      <c r="E1060" s="222"/>
    </row>
    <row r="1061" spans="1:5" x14ac:dyDescent="0.35">
      <c r="B1061" s="153" t="s">
        <v>49</v>
      </c>
    </row>
    <row r="1062" spans="1:5" x14ac:dyDescent="0.35">
      <c r="A1062" t="s">
        <v>69</v>
      </c>
      <c r="C1062" t="s">
        <v>266</v>
      </c>
    </row>
    <row r="1063" spans="1:5" x14ac:dyDescent="0.35">
      <c r="A1063" t="s">
        <v>190</v>
      </c>
    </row>
    <row r="1065" spans="1:5" ht="29" x14ac:dyDescent="0.35">
      <c r="A1065" s="1" t="s">
        <v>258</v>
      </c>
      <c r="B1065" s="2" t="s">
        <v>257</v>
      </c>
      <c r="C1065" s="2" t="s">
        <v>799</v>
      </c>
      <c r="D1065" s="2" t="s">
        <v>798</v>
      </c>
      <c r="E1065" s="2" t="s">
        <v>797</v>
      </c>
    </row>
    <row r="1066" spans="1:5" s="474" customFormat="1" ht="29" x14ac:dyDescent="0.35">
      <c r="A1066" s="141">
        <v>1</v>
      </c>
      <c r="B1066" s="141" t="s">
        <v>49</v>
      </c>
      <c r="C1066" s="6" t="s">
        <v>796</v>
      </c>
      <c r="D1066" s="141"/>
      <c r="E1066" s="141">
        <v>0</v>
      </c>
    </row>
    <row r="1067" spans="1:5" ht="29" x14ac:dyDescent="0.35">
      <c r="A1067" s="141">
        <v>2</v>
      </c>
      <c r="B1067" s="141" t="s">
        <v>49</v>
      </c>
      <c r="C1067" s="6" t="s">
        <v>795</v>
      </c>
      <c r="D1067" s="141"/>
      <c r="E1067" s="141">
        <v>0</v>
      </c>
    </row>
    <row r="1068" spans="1:5" x14ac:dyDescent="0.35">
      <c r="A1068" s="141">
        <v>3</v>
      </c>
      <c r="B1068" s="141" t="s">
        <v>49</v>
      </c>
      <c r="C1068" s="586" t="s">
        <v>794</v>
      </c>
      <c r="D1068" s="141"/>
      <c r="E1068" s="141">
        <v>0</v>
      </c>
    </row>
    <row r="1069" spans="1:5" ht="29" x14ac:dyDescent="0.35">
      <c r="A1069" s="141">
        <v>4</v>
      </c>
      <c r="B1069" s="141" t="s">
        <v>49</v>
      </c>
      <c r="C1069" s="586" t="s">
        <v>793</v>
      </c>
      <c r="D1069" s="141"/>
      <c r="E1069" s="141">
        <v>0</v>
      </c>
    </row>
    <row r="1070" spans="1:5" ht="29" x14ac:dyDescent="0.35">
      <c r="A1070" s="141">
        <v>5</v>
      </c>
      <c r="B1070" s="141" t="s">
        <v>49</v>
      </c>
      <c r="C1070" s="586" t="s">
        <v>792</v>
      </c>
      <c r="D1070" s="141"/>
      <c r="E1070" s="141">
        <v>0</v>
      </c>
    </row>
    <row r="1071" spans="1:5" ht="29" x14ac:dyDescent="0.35">
      <c r="A1071" s="141">
        <v>6</v>
      </c>
      <c r="B1071" s="141" t="s">
        <v>49</v>
      </c>
      <c r="C1071" s="586" t="s">
        <v>791</v>
      </c>
      <c r="D1071" s="141"/>
      <c r="E1071" s="141">
        <v>0</v>
      </c>
    </row>
    <row r="1072" spans="1:5" x14ac:dyDescent="0.35">
      <c r="A1072" s="141">
        <v>7</v>
      </c>
      <c r="B1072" s="141" t="s">
        <v>49</v>
      </c>
      <c r="C1072" s="586" t="s">
        <v>790</v>
      </c>
      <c r="D1072" s="141"/>
      <c r="E1072" s="141">
        <v>0</v>
      </c>
    </row>
    <row r="1073" spans="1:5" ht="29" x14ac:dyDescent="0.35">
      <c r="A1073" s="141">
        <v>8</v>
      </c>
      <c r="B1073" s="141" t="s">
        <v>49</v>
      </c>
      <c r="C1073" s="586" t="s">
        <v>789</v>
      </c>
      <c r="D1073" s="141"/>
      <c r="E1073" s="141">
        <v>0</v>
      </c>
    </row>
    <row r="1074" spans="1:5" x14ac:dyDescent="0.35">
      <c r="A1074" s="141">
        <v>9</v>
      </c>
      <c r="B1074" s="141" t="s">
        <v>49</v>
      </c>
      <c r="C1074" s="586" t="s">
        <v>787</v>
      </c>
      <c r="D1074" s="141"/>
      <c r="E1074" s="141">
        <v>0</v>
      </c>
    </row>
    <row r="1075" spans="1:5" x14ac:dyDescent="0.35">
      <c r="A1075" s="141">
        <v>10</v>
      </c>
      <c r="B1075" s="141" t="s">
        <v>49</v>
      </c>
      <c r="C1075" s="586" t="s">
        <v>786</v>
      </c>
      <c r="D1075" s="141"/>
      <c r="E1075" s="141">
        <v>0</v>
      </c>
    </row>
    <row r="1076" spans="1:5" x14ac:dyDescent="0.35">
      <c r="A1076" s="214"/>
      <c r="B1076" s="214"/>
      <c r="C1076" s="585"/>
      <c r="D1076" s="214"/>
      <c r="E1076" s="214"/>
    </row>
    <row r="1079" spans="1:5" x14ac:dyDescent="0.35">
      <c r="A1079" s="276" t="s">
        <v>51</v>
      </c>
      <c r="B1079" s="276"/>
      <c r="C1079" s="276"/>
      <c r="D1079" s="275">
        <v>0</v>
      </c>
      <c r="E1079" s="275"/>
    </row>
    <row r="1080" spans="1:5" x14ac:dyDescent="0.35">
      <c r="A1080" s="274" t="s">
        <v>55</v>
      </c>
      <c r="B1080" s="274"/>
      <c r="C1080" s="274"/>
      <c r="D1080" s="290" t="s">
        <v>191</v>
      </c>
      <c r="E1080" s="291"/>
    </row>
    <row r="1081" spans="1:5" x14ac:dyDescent="0.35">
      <c r="A1081" s="276" t="s">
        <v>53</v>
      </c>
      <c r="B1081" s="276"/>
      <c r="C1081" s="276"/>
      <c r="D1081" s="275"/>
      <c r="E1081" s="275"/>
    </row>
    <row r="1082" spans="1:5" x14ac:dyDescent="0.35">
      <c r="A1082" s="276" t="s">
        <v>54</v>
      </c>
      <c r="B1082" s="276"/>
      <c r="C1082" s="276"/>
      <c r="D1082" s="275"/>
      <c r="E1082" s="275"/>
    </row>
    <row r="1083" spans="1:5" x14ac:dyDescent="0.35">
      <c r="A1083" s="9"/>
      <c r="B1083" s="9"/>
      <c r="C1083" s="9"/>
      <c r="D1083" s="222"/>
      <c r="E1083" s="222"/>
    </row>
    <row r="1084" spans="1:5" x14ac:dyDescent="0.35">
      <c r="B1084" s="153" t="s">
        <v>50</v>
      </c>
    </row>
    <row r="1085" spans="1:5" x14ac:dyDescent="0.35">
      <c r="A1085" s="145" t="s">
        <v>69</v>
      </c>
      <c r="B1085" s="145"/>
      <c r="C1085" s="145" t="s">
        <v>400</v>
      </c>
      <c r="D1085" s="145"/>
      <c r="E1085" s="145"/>
    </row>
    <row r="1086" spans="1:5" x14ac:dyDescent="0.35">
      <c r="A1086" s="145" t="s">
        <v>116</v>
      </c>
      <c r="B1086" s="145"/>
      <c r="C1086" s="145"/>
      <c r="D1086" s="145"/>
      <c r="E1086" s="145"/>
    </row>
    <row r="1087" spans="1:5" x14ac:dyDescent="0.35">
      <c r="A1087" s="145"/>
      <c r="B1087" s="145"/>
      <c r="C1087" s="145"/>
      <c r="D1087" s="145"/>
      <c r="E1087" s="145"/>
    </row>
    <row r="1088" spans="1:5" ht="24" x14ac:dyDescent="0.35">
      <c r="A1088" s="152" t="s">
        <v>258</v>
      </c>
      <c r="B1088" s="151" t="s">
        <v>257</v>
      </c>
      <c r="C1088" s="151" t="s">
        <v>799</v>
      </c>
      <c r="D1088" s="151" t="s">
        <v>798</v>
      </c>
      <c r="E1088" s="151" t="s">
        <v>797</v>
      </c>
    </row>
    <row r="1089" spans="1:5" x14ac:dyDescent="0.35">
      <c r="A1089" s="149"/>
      <c r="B1089" s="149"/>
      <c r="C1089" s="559" t="s">
        <v>796</v>
      </c>
      <c r="D1089" s="149">
        <v>0</v>
      </c>
      <c r="E1089" s="149"/>
    </row>
    <row r="1090" spans="1:5" ht="24.5" x14ac:dyDescent="0.35">
      <c r="A1090" s="149"/>
      <c r="B1090" s="149"/>
      <c r="C1090" s="559" t="s">
        <v>795</v>
      </c>
      <c r="D1090" s="149">
        <v>0</v>
      </c>
      <c r="E1090" s="149"/>
    </row>
    <row r="1091" spans="1:5" x14ac:dyDescent="0.35">
      <c r="A1091" s="149"/>
      <c r="B1091" s="149"/>
      <c r="C1091" s="588" t="s">
        <v>794</v>
      </c>
      <c r="D1091" s="149">
        <v>0</v>
      </c>
      <c r="E1091" s="149"/>
    </row>
    <row r="1092" spans="1:5" ht="24.5" x14ac:dyDescent="0.35">
      <c r="A1092" s="149"/>
      <c r="B1092" s="149"/>
      <c r="C1092" s="588" t="s">
        <v>793</v>
      </c>
      <c r="D1092" s="149">
        <v>0</v>
      </c>
      <c r="E1092" s="149"/>
    </row>
    <row r="1093" spans="1:5" x14ac:dyDescent="0.35">
      <c r="A1093" s="149"/>
      <c r="B1093" s="149"/>
      <c r="C1093" s="588" t="s">
        <v>792</v>
      </c>
      <c r="D1093" s="149">
        <v>0</v>
      </c>
      <c r="E1093" s="149"/>
    </row>
    <row r="1094" spans="1:5" x14ac:dyDescent="0.35">
      <c r="A1094" s="149"/>
      <c r="B1094" s="149"/>
      <c r="C1094" s="588" t="s">
        <v>791</v>
      </c>
      <c r="D1094" s="149">
        <v>0</v>
      </c>
      <c r="E1094" s="149"/>
    </row>
    <row r="1095" spans="1:5" x14ac:dyDescent="0.35">
      <c r="A1095" s="149"/>
      <c r="B1095" s="149"/>
      <c r="C1095" s="588" t="s">
        <v>790</v>
      </c>
      <c r="D1095" s="149">
        <v>0</v>
      </c>
      <c r="E1095" s="149"/>
    </row>
    <row r="1096" spans="1:5" ht="24.5" x14ac:dyDescent="0.35">
      <c r="A1096" s="149"/>
      <c r="B1096" s="149"/>
      <c r="C1096" s="588" t="s">
        <v>789</v>
      </c>
      <c r="D1096" s="149">
        <v>0</v>
      </c>
      <c r="E1096" s="149"/>
    </row>
    <row r="1097" spans="1:5" x14ac:dyDescent="0.35">
      <c r="A1097" s="149"/>
      <c r="B1097" s="149"/>
      <c r="C1097" s="588" t="s">
        <v>787</v>
      </c>
      <c r="D1097" s="149">
        <v>0</v>
      </c>
      <c r="E1097" s="149"/>
    </row>
    <row r="1098" spans="1:5" x14ac:dyDescent="0.35">
      <c r="A1098" s="149"/>
      <c r="B1098" s="149"/>
      <c r="C1098" s="588" t="s">
        <v>786</v>
      </c>
      <c r="D1098" s="149">
        <v>0</v>
      </c>
      <c r="E1098" s="149"/>
    </row>
    <row r="1099" spans="1:5" x14ac:dyDescent="0.35">
      <c r="A1099" s="359" t="s">
        <v>51</v>
      </c>
      <c r="B1099" s="359"/>
      <c r="C1099" s="359"/>
      <c r="D1099" s="360">
        <v>0</v>
      </c>
      <c r="E1099" s="360"/>
    </row>
    <row r="1100" spans="1:5" x14ac:dyDescent="0.35">
      <c r="A1100" s="502" t="s">
        <v>55</v>
      </c>
      <c r="B1100" s="502"/>
      <c r="C1100" s="502"/>
      <c r="D1100" s="360" t="s">
        <v>197</v>
      </c>
      <c r="E1100" s="360"/>
    </row>
    <row r="1101" spans="1:5" x14ac:dyDescent="0.35">
      <c r="A1101" s="359" t="s">
        <v>53</v>
      </c>
      <c r="B1101" s="359"/>
      <c r="C1101" s="359"/>
      <c r="D1101" s="360"/>
      <c r="E1101" s="360"/>
    </row>
    <row r="1102" spans="1:5" x14ac:dyDescent="0.35">
      <c r="A1102" s="359" t="s">
        <v>54</v>
      </c>
      <c r="B1102" s="359"/>
      <c r="C1102" s="359"/>
      <c r="D1102" s="360"/>
      <c r="E1102" s="360"/>
    </row>
    <row r="1103" spans="1:5" x14ac:dyDescent="0.35">
      <c r="A1103" s="147"/>
      <c r="B1103" s="147"/>
      <c r="C1103" s="147"/>
      <c r="D1103" s="146"/>
      <c r="E1103" s="146"/>
    </row>
    <row r="1104" spans="1:5" x14ac:dyDescent="0.35">
      <c r="B1104" s="138" t="s">
        <v>208</v>
      </c>
    </row>
    <row r="1105" spans="1:5" x14ac:dyDescent="0.35">
      <c r="A1105" t="s">
        <v>69</v>
      </c>
      <c r="C1105" t="s">
        <v>399</v>
      </c>
    </row>
    <row r="1106" spans="1:5" x14ac:dyDescent="0.35">
      <c r="A1106" t="s">
        <v>800</v>
      </c>
    </row>
    <row r="1108" spans="1:5" ht="29" x14ac:dyDescent="0.35">
      <c r="A1108" s="1" t="s">
        <v>258</v>
      </c>
      <c r="B1108" s="2" t="s">
        <v>257</v>
      </c>
      <c r="C1108" s="2" t="s">
        <v>799</v>
      </c>
      <c r="D1108" s="2" t="s">
        <v>798</v>
      </c>
      <c r="E1108" s="2" t="s">
        <v>797</v>
      </c>
    </row>
    <row r="1109" spans="1:5" ht="29" x14ac:dyDescent="0.35">
      <c r="A1109" s="141"/>
      <c r="B1109" s="141"/>
      <c r="C1109" s="6" t="s">
        <v>796</v>
      </c>
      <c r="D1109" s="141"/>
      <c r="E1109" s="141">
        <v>0</v>
      </c>
    </row>
    <row r="1110" spans="1:5" ht="29" x14ac:dyDescent="0.35">
      <c r="A1110" s="141"/>
      <c r="B1110" s="141"/>
      <c r="C1110" s="6" t="s">
        <v>795</v>
      </c>
      <c r="D1110" s="141"/>
      <c r="E1110" s="141">
        <v>0</v>
      </c>
    </row>
    <row r="1111" spans="1:5" x14ac:dyDescent="0.35">
      <c r="A1111" s="141"/>
      <c r="B1111" s="141"/>
      <c r="C1111" s="586" t="s">
        <v>794</v>
      </c>
      <c r="D1111" s="141"/>
      <c r="E1111" s="141">
        <v>0</v>
      </c>
    </row>
    <row r="1112" spans="1:5" ht="29" x14ac:dyDescent="0.35">
      <c r="A1112" s="141"/>
      <c r="B1112" s="141"/>
      <c r="C1112" s="586" t="s">
        <v>793</v>
      </c>
      <c r="D1112" s="141"/>
      <c r="E1112" s="141">
        <v>0</v>
      </c>
    </row>
    <row r="1113" spans="1:5" ht="29" x14ac:dyDescent="0.35">
      <c r="A1113" s="141"/>
      <c r="B1113" s="141"/>
      <c r="C1113" s="586" t="s">
        <v>792</v>
      </c>
      <c r="D1113" s="141"/>
      <c r="E1113" s="141">
        <v>0</v>
      </c>
    </row>
    <row r="1114" spans="1:5" ht="29" x14ac:dyDescent="0.35">
      <c r="A1114" s="141"/>
      <c r="B1114" s="141"/>
      <c r="C1114" s="586" t="s">
        <v>791</v>
      </c>
      <c r="D1114" s="141"/>
      <c r="E1114" s="141">
        <v>0</v>
      </c>
    </row>
    <row r="1115" spans="1:5" x14ac:dyDescent="0.35">
      <c r="A1115" s="141"/>
      <c r="B1115" s="141"/>
      <c r="C1115" s="586" t="s">
        <v>790</v>
      </c>
      <c r="D1115" s="141"/>
      <c r="E1115" s="141">
        <v>0</v>
      </c>
    </row>
    <row r="1116" spans="1:5" ht="29" x14ac:dyDescent="0.35">
      <c r="A1116" s="141"/>
      <c r="B1116" s="141"/>
      <c r="C1116" s="586" t="s">
        <v>789</v>
      </c>
      <c r="D1116" s="141"/>
      <c r="E1116" s="141">
        <v>0</v>
      </c>
    </row>
    <row r="1117" spans="1:5" x14ac:dyDescent="0.35">
      <c r="A1117" s="141"/>
      <c r="B1117" s="141"/>
      <c r="C1117" s="586" t="s">
        <v>787</v>
      </c>
      <c r="D1117" s="141"/>
      <c r="E1117" s="141">
        <v>0</v>
      </c>
    </row>
    <row r="1118" spans="1:5" x14ac:dyDescent="0.35">
      <c r="A1118" s="141"/>
      <c r="B1118" s="141"/>
      <c r="C1118" s="586" t="s">
        <v>786</v>
      </c>
      <c r="D1118" s="141"/>
      <c r="E1118" s="141"/>
    </row>
    <row r="1119" spans="1:5" x14ac:dyDescent="0.35">
      <c r="A1119" s="214"/>
      <c r="B1119" s="214"/>
      <c r="C1119" s="585"/>
      <c r="D1119" s="214"/>
      <c r="E1119" s="214"/>
    </row>
    <row r="1122" spans="1:5" x14ac:dyDescent="0.35">
      <c r="A1122" s="276" t="s">
        <v>51</v>
      </c>
      <c r="B1122" s="276"/>
      <c r="C1122" s="276"/>
      <c r="D1122" s="275"/>
      <c r="E1122" s="275"/>
    </row>
    <row r="1123" spans="1:5" x14ac:dyDescent="0.35">
      <c r="A1123" s="274" t="s">
        <v>55</v>
      </c>
      <c r="B1123" s="274"/>
      <c r="C1123" s="274"/>
      <c r="D1123" s="275"/>
      <c r="E1123" s="275"/>
    </row>
    <row r="1124" spans="1:5" x14ac:dyDescent="0.35">
      <c r="A1124" s="276" t="s">
        <v>53</v>
      </c>
      <c r="B1124" s="276"/>
      <c r="C1124" s="276"/>
      <c r="D1124" s="275"/>
      <c r="E1124" s="275"/>
    </row>
    <row r="1125" spans="1:5" x14ac:dyDescent="0.35">
      <c r="A1125" s="276" t="s">
        <v>54</v>
      </c>
      <c r="B1125" s="276"/>
      <c r="C1125" s="276"/>
      <c r="D1125" s="275"/>
      <c r="E1125" s="275"/>
    </row>
    <row r="1127" spans="1:5" x14ac:dyDescent="0.35">
      <c r="B1127" s="138" t="s">
        <v>223</v>
      </c>
    </row>
    <row r="1128" spans="1:5" x14ac:dyDescent="0.35">
      <c r="A1128" t="s">
        <v>69</v>
      </c>
      <c r="C1128" t="s">
        <v>111</v>
      </c>
    </row>
    <row r="1129" spans="1:5" x14ac:dyDescent="0.35">
      <c r="A1129" s="587" t="s">
        <v>448</v>
      </c>
      <c r="B1129" s="474"/>
      <c r="C1129" s="474"/>
      <c r="D1129" s="474"/>
      <c r="E1129" s="474"/>
    </row>
    <row r="1131" spans="1:5" ht="29" x14ac:dyDescent="0.35">
      <c r="A1131" s="1" t="s">
        <v>258</v>
      </c>
      <c r="B1131" s="2" t="s">
        <v>257</v>
      </c>
      <c r="C1131" s="2" t="s">
        <v>799</v>
      </c>
      <c r="D1131" s="2" t="s">
        <v>798</v>
      </c>
      <c r="E1131" s="2" t="s">
        <v>797</v>
      </c>
    </row>
    <row r="1132" spans="1:5" ht="29" x14ac:dyDescent="0.35">
      <c r="A1132" s="141"/>
      <c r="B1132" s="141"/>
      <c r="C1132" s="6" t="s">
        <v>796</v>
      </c>
      <c r="D1132" s="141"/>
      <c r="E1132" s="141">
        <v>0</v>
      </c>
    </row>
    <row r="1133" spans="1:5" ht="29" x14ac:dyDescent="0.35">
      <c r="A1133" s="141"/>
      <c r="B1133" s="141"/>
      <c r="C1133" s="6" t="s">
        <v>795</v>
      </c>
      <c r="D1133" s="141"/>
      <c r="E1133" s="141">
        <v>0</v>
      </c>
    </row>
    <row r="1134" spans="1:5" x14ac:dyDescent="0.35">
      <c r="A1134" s="141"/>
      <c r="B1134" s="141"/>
      <c r="C1134" s="586" t="s">
        <v>794</v>
      </c>
      <c r="D1134" s="141"/>
      <c r="E1134" s="141">
        <v>0</v>
      </c>
    </row>
    <row r="1135" spans="1:5" ht="29" x14ac:dyDescent="0.35">
      <c r="A1135" s="141"/>
      <c r="B1135" s="141"/>
      <c r="C1135" s="586" t="s">
        <v>793</v>
      </c>
      <c r="D1135" s="141"/>
      <c r="E1135" s="141">
        <v>0</v>
      </c>
    </row>
    <row r="1136" spans="1:5" ht="29" x14ac:dyDescent="0.35">
      <c r="A1136" s="141"/>
      <c r="B1136" s="141"/>
      <c r="C1136" s="586" t="s">
        <v>792</v>
      </c>
      <c r="D1136" s="141"/>
      <c r="E1136" s="141">
        <v>0</v>
      </c>
    </row>
    <row r="1137" spans="1:5" ht="29" x14ac:dyDescent="0.35">
      <c r="A1137" s="141"/>
      <c r="B1137" s="141"/>
      <c r="C1137" s="586" t="s">
        <v>791</v>
      </c>
      <c r="D1137" s="141"/>
      <c r="E1137" s="141">
        <v>0</v>
      </c>
    </row>
    <row r="1138" spans="1:5" x14ac:dyDescent="0.35">
      <c r="A1138" s="141"/>
      <c r="B1138" s="141"/>
      <c r="C1138" s="586" t="s">
        <v>790</v>
      </c>
      <c r="D1138" s="141"/>
      <c r="E1138" s="141">
        <v>0</v>
      </c>
    </row>
    <row r="1139" spans="1:5" ht="29" x14ac:dyDescent="0.35">
      <c r="A1139" s="141"/>
      <c r="B1139" s="141"/>
      <c r="C1139" s="586" t="s">
        <v>789</v>
      </c>
      <c r="D1139" s="141" t="s">
        <v>788</v>
      </c>
      <c r="E1139" s="141">
        <v>37108</v>
      </c>
    </row>
    <row r="1140" spans="1:5" x14ac:dyDescent="0.35">
      <c r="A1140" s="141"/>
      <c r="B1140" s="141"/>
      <c r="C1140" s="586" t="s">
        <v>787</v>
      </c>
      <c r="D1140" s="141"/>
      <c r="E1140" s="141">
        <v>0</v>
      </c>
    </row>
    <row r="1141" spans="1:5" x14ac:dyDescent="0.35">
      <c r="A1141" s="141"/>
      <c r="B1141" s="141"/>
      <c r="C1141" s="586" t="s">
        <v>786</v>
      </c>
      <c r="D1141" s="141"/>
      <c r="E1141" s="141"/>
    </row>
    <row r="1142" spans="1:5" x14ac:dyDescent="0.35">
      <c r="A1142" s="214"/>
      <c r="B1142" s="214"/>
      <c r="C1142" s="585"/>
      <c r="D1142" s="214"/>
      <c r="E1142" s="214"/>
    </row>
    <row r="1145" spans="1:5" x14ac:dyDescent="0.35">
      <c r="A1145" s="276" t="s">
        <v>51</v>
      </c>
      <c r="B1145" s="276"/>
      <c r="C1145" s="276"/>
      <c r="D1145" s="275">
        <v>37108</v>
      </c>
      <c r="E1145" s="275"/>
    </row>
    <row r="1146" spans="1:5" x14ac:dyDescent="0.35">
      <c r="A1146" s="274" t="s">
        <v>55</v>
      </c>
      <c r="B1146" s="274"/>
      <c r="C1146" s="274"/>
      <c r="D1146" s="275"/>
      <c r="E1146" s="275"/>
    </row>
    <row r="1147" spans="1:5" x14ac:dyDescent="0.35">
      <c r="A1147" s="276" t="s">
        <v>53</v>
      </c>
      <c r="B1147" s="276"/>
      <c r="C1147" s="276"/>
      <c r="D1147" s="275"/>
      <c r="E1147" s="275"/>
    </row>
    <row r="1148" spans="1:5" x14ac:dyDescent="0.35">
      <c r="A1148" s="276" t="s">
        <v>54</v>
      </c>
      <c r="B1148" s="276"/>
      <c r="C1148" s="276"/>
      <c r="D1148" s="275"/>
      <c r="E1148" s="275"/>
    </row>
    <row r="1150" spans="1:5" x14ac:dyDescent="0.35">
      <c r="B1150" s="138"/>
      <c r="C1150" s="138"/>
      <c r="D1150" s="138"/>
      <c r="E1150" s="138"/>
    </row>
    <row r="1151" spans="1:5" x14ac:dyDescent="0.35">
      <c r="B1151" s="138" t="s">
        <v>785</v>
      </c>
      <c r="C1151" s="138"/>
      <c r="D1151" s="138" t="s">
        <v>228</v>
      </c>
      <c r="E1151" s="138"/>
    </row>
    <row r="1152" spans="1:5" x14ac:dyDescent="0.35">
      <c r="B1152" s="138"/>
      <c r="C1152" s="138"/>
      <c r="D1152" s="138" t="s">
        <v>113</v>
      </c>
      <c r="E1152" s="138"/>
    </row>
    <row r="1153" spans="2:5" x14ac:dyDescent="0.35">
      <c r="B1153" s="138"/>
      <c r="C1153" s="138"/>
      <c r="D1153" s="138"/>
      <c r="E1153" s="138"/>
    </row>
    <row r="1154" spans="2:5" x14ac:dyDescent="0.35">
      <c r="B1154" s="138" t="s">
        <v>227</v>
      </c>
      <c r="C1154" s="138"/>
      <c r="D1154" s="138" t="s">
        <v>229</v>
      </c>
      <c r="E1154" s="138"/>
    </row>
    <row r="1155" spans="2:5" x14ac:dyDescent="0.35">
      <c r="B1155" s="138" t="s">
        <v>244</v>
      </c>
      <c r="C1155" s="138"/>
      <c r="D1155" s="138"/>
      <c r="E1155" s="138"/>
    </row>
    <row r="1156" spans="2:5" x14ac:dyDescent="0.35">
      <c r="B1156" s="138"/>
      <c r="C1156" s="138"/>
      <c r="D1156" s="138" t="s">
        <v>230</v>
      </c>
      <c r="E1156" s="138"/>
    </row>
  </sheetData>
  <mergeCells count="391">
    <mergeCell ref="A123:C123"/>
    <mergeCell ref="D123:E123"/>
    <mergeCell ref="A507:C507"/>
    <mergeCell ref="D507:E507"/>
    <mergeCell ref="A508:C508"/>
    <mergeCell ref="D508:E508"/>
    <mergeCell ref="A1147:C1147"/>
    <mergeCell ref="D1147:E1147"/>
    <mergeCell ref="A1148:C1148"/>
    <mergeCell ref="D1148:E1148"/>
    <mergeCell ref="A120:C120"/>
    <mergeCell ref="D120:E120"/>
    <mergeCell ref="A121:C121"/>
    <mergeCell ref="D121:E121"/>
    <mergeCell ref="A122:C122"/>
    <mergeCell ref="D122:E122"/>
    <mergeCell ref="A715:C715"/>
    <mergeCell ref="D715:E715"/>
    <mergeCell ref="A1145:C1145"/>
    <mergeCell ref="D1145:E1145"/>
    <mergeCell ref="A1146:C1146"/>
    <mergeCell ref="D1146:E1146"/>
    <mergeCell ref="A760:C760"/>
    <mergeCell ref="D760:E760"/>
    <mergeCell ref="A692:C692"/>
    <mergeCell ref="D692:E692"/>
    <mergeCell ref="A693:C693"/>
    <mergeCell ref="D693:E693"/>
    <mergeCell ref="A694:C694"/>
    <mergeCell ref="D694:E694"/>
    <mergeCell ref="A714:C714"/>
    <mergeCell ref="D714:E714"/>
    <mergeCell ref="A763:C763"/>
    <mergeCell ref="D763:E763"/>
    <mergeCell ref="A716:C716"/>
    <mergeCell ref="D716:E716"/>
    <mergeCell ref="A717:C717"/>
    <mergeCell ref="D717:E717"/>
    <mergeCell ref="A737:C737"/>
    <mergeCell ref="D737:E737"/>
    <mergeCell ref="A738:C738"/>
    <mergeCell ref="D738:E738"/>
    <mergeCell ref="A669:C669"/>
    <mergeCell ref="D669:E669"/>
    <mergeCell ref="A761:C761"/>
    <mergeCell ref="D761:E761"/>
    <mergeCell ref="A762:C762"/>
    <mergeCell ref="D762:E762"/>
    <mergeCell ref="A739:C739"/>
    <mergeCell ref="D739:E739"/>
    <mergeCell ref="A740:C740"/>
    <mergeCell ref="D740:E740"/>
    <mergeCell ref="A647:C647"/>
    <mergeCell ref="D647:E647"/>
    <mergeCell ref="A648:C648"/>
    <mergeCell ref="D648:E648"/>
    <mergeCell ref="A668:C668"/>
    <mergeCell ref="D668:E668"/>
    <mergeCell ref="A625:C625"/>
    <mergeCell ref="D625:E625"/>
    <mergeCell ref="A645:C645"/>
    <mergeCell ref="D645:E645"/>
    <mergeCell ref="A646:C646"/>
    <mergeCell ref="D646:E646"/>
    <mergeCell ref="A670:C670"/>
    <mergeCell ref="D670:E670"/>
    <mergeCell ref="A671:C671"/>
    <mergeCell ref="D671:E671"/>
    <mergeCell ref="A691:C691"/>
    <mergeCell ref="D691:E691"/>
    <mergeCell ref="A624:C624"/>
    <mergeCell ref="D624:E624"/>
    <mergeCell ref="A599:C599"/>
    <mergeCell ref="D599:E599"/>
    <mergeCell ref="A600:C600"/>
    <mergeCell ref="D600:E600"/>
    <mergeCell ref="A601:C601"/>
    <mergeCell ref="D601:E601"/>
    <mergeCell ref="A602:C602"/>
    <mergeCell ref="D602:E602"/>
    <mergeCell ref="A577:B577"/>
    <mergeCell ref="A578:B578"/>
    <mergeCell ref="A579:B579"/>
    <mergeCell ref="A622:C622"/>
    <mergeCell ref="D622:E622"/>
    <mergeCell ref="A623:C623"/>
    <mergeCell ref="D623:E623"/>
    <mergeCell ref="D554:E554"/>
    <mergeCell ref="A555:C555"/>
    <mergeCell ref="D555:E555"/>
    <mergeCell ref="A556:C556"/>
    <mergeCell ref="D556:E556"/>
    <mergeCell ref="A576:B576"/>
    <mergeCell ref="A486:C486"/>
    <mergeCell ref="D486:E486"/>
    <mergeCell ref="A487:C487"/>
    <mergeCell ref="D487:E487"/>
    <mergeCell ref="A553:C553"/>
    <mergeCell ref="D553:E553"/>
    <mergeCell ref="A509:C509"/>
    <mergeCell ref="D509:E509"/>
    <mergeCell ref="A510:C510"/>
    <mergeCell ref="D510:E510"/>
    <mergeCell ref="A464:C464"/>
    <mergeCell ref="D464:E464"/>
    <mergeCell ref="A484:C484"/>
    <mergeCell ref="D484:E484"/>
    <mergeCell ref="A485:C485"/>
    <mergeCell ref="D485:E485"/>
    <mergeCell ref="A461:C461"/>
    <mergeCell ref="D461:E461"/>
    <mergeCell ref="A462:C462"/>
    <mergeCell ref="D462:E462"/>
    <mergeCell ref="A463:C463"/>
    <mergeCell ref="D463:E463"/>
    <mergeCell ref="A304:C304"/>
    <mergeCell ref="D304:E304"/>
    <mergeCell ref="A444:C444"/>
    <mergeCell ref="D444:E444"/>
    <mergeCell ref="A445:C445"/>
    <mergeCell ref="D445:E445"/>
    <mergeCell ref="A212:C212"/>
    <mergeCell ref="D212:E212"/>
    <mergeCell ref="A213:C213"/>
    <mergeCell ref="D213:E213"/>
    <mergeCell ref="A214:C214"/>
    <mergeCell ref="D214:E214"/>
    <mergeCell ref="A397:C397"/>
    <mergeCell ref="D397:E397"/>
    <mergeCell ref="A398:C398"/>
    <mergeCell ref="D398:E398"/>
    <mergeCell ref="A215:C215"/>
    <mergeCell ref="D215:E215"/>
    <mergeCell ref="A235:C235"/>
    <mergeCell ref="D235:E235"/>
    <mergeCell ref="A236:C236"/>
    <mergeCell ref="D236:E236"/>
    <mergeCell ref="A190:C190"/>
    <mergeCell ref="D190:E190"/>
    <mergeCell ref="A191:C191"/>
    <mergeCell ref="D191:E191"/>
    <mergeCell ref="A192:C192"/>
    <mergeCell ref="D192:E192"/>
    <mergeCell ref="A168:C168"/>
    <mergeCell ref="D168:E168"/>
    <mergeCell ref="A169:C169"/>
    <mergeCell ref="D169:E169"/>
    <mergeCell ref="A189:C189"/>
    <mergeCell ref="D189:E189"/>
    <mergeCell ref="A146:C146"/>
    <mergeCell ref="D146:E146"/>
    <mergeCell ref="A166:C166"/>
    <mergeCell ref="D166:E166"/>
    <mergeCell ref="A167:C167"/>
    <mergeCell ref="D167:E167"/>
    <mergeCell ref="A143:C143"/>
    <mergeCell ref="D143:E143"/>
    <mergeCell ref="A144:C144"/>
    <mergeCell ref="D144:E144"/>
    <mergeCell ref="A145:C145"/>
    <mergeCell ref="D145:E145"/>
    <mergeCell ref="A97:C97"/>
    <mergeCell ref="D97:E97"/>
    <mergeCell ref="A98:C98"/>
    <mergeCell ref="D98:E98"/>
    <mergeCell ref="A99:C99"/>
    <mergeCell ref="D99:E99"/>
    <mergeCell ref="A12:A23"/>
    <mergeCell ref="B12:B23"/>
    <mergeCell ref="A74:C74"/>
    <mergeCell ref="D74:E74"/>
    <mergeCell ref="A75:C75"/>
    <mergeCell ref="D75:E75"/>
    <mergeCell ref="A442:C442"/>
    <mergeCell ref="D442:E442"/>
    <mergeCell ref="A443:C443"/>
    <mergeCell ref="D443:E443"/>
    <mergeCell ref="A76:C76"/>
    <mergeCell ref="D76:E76"/>
    <mergeCell ref="A77:C77"/>
    <mergeCell ref="D77:E77"/>
    <mergeCell ref="A100:C100"/>
    <mergeCell ref="D100:E100"/>
    <mergeCell ref="A422:C422"/>
    <mergeCell ref="D422:E422"/>
    <mergeCell ref="A419:C419"/>
    <mergeCell ref="D419:E419"/>
    <mergeCell ref="A420:C420"/>
    <mergeCell ref="D420:E420"/>
    <mergeCell ref="A237:C237"/>
    <mergeCell ref="D237:E237"/>
    <mergeCell ref="A238:C238"/>
    <mergeCell ref="D238:E238"/>
    <mergeCell ref="A421:C421"/>
    <mergeCell ref="D421:E421"/>
    <mergeCell ref="A399:C399"/>
    <mergeCell ref="D399:E399"/>
    <mergeCell ref="A396:C396"/>
    <mergeCell ref="D396:E396"/>
    <mergeCell ref="D806:E806"/>
    <mergeCell ref="A533:C533"/>
    <mergeCell ref="D533:E533"/>
    <mergeCell ref="A530:C530"/>
    <mergeCell ref="D530:E530"/>
    <mergeCell ref="A531:C531"/>
    <mergeCell ref="D531:E531"/>
    <mergeCell ref="A532:C532"/>
    <mergeCell ref="D532:E532"/>
    <mergeCell ref="A554:C554"/>
    <mergeCell ref="D830:E830"/>
    <mergeCell ref="A783:C783"/>
    <mergeCell ref="D783:E783"/>
    <mergeCell ref="A784:C784"/>
    <mergeCell ref="D784:E784"/>
    <mergeCell ref="A785:C785"/>
    <mergeCell ref="D785:E785"/>
    <mergeCell ref="A786:C786"/>
    <mergeCell ref="D786:E786"/>
    <mergeCell ref="A806:C806"/>
    <mergeCell ref="D854:E854"/>
    <mergeCell ref="A807:C807"/>
    <mergeCell ref="D807:E807"/>
    <mergeCell ref="A808:C808"/>
    <mergeCell ref="D808:E808"/>
    <mergeCell ref="A809:C809"/>
    <mergeCell ref="D809:E809"/>
    <mergeCell ref="A829:C829"/>
    <mergeCell ref="D829:E829"/>
    <mergeCell ref="A830:C830"/>
    <mergeCell ref="D878:E878"/>
    <mergeCell ref="A831:C831"/>
    <mergeCell ref="D831:E831"/>
    <mergeCell ref="A832:C832"/>
    <mergeCell ref="D832:E832"/>
    <mergeCell ref="A852:C852"/>
    <mergeCell ref="D852:E852"/>
    <mergeCell ref="A853:C853"/>
    <mergeCell ref="D853:E853"/>
    <mergeCell ref="A854:C854"/>
    <mergeCell ref="A1056:C1056"/>
    <mergeCell ref="A855:C855"/>
    <mergeCell ref="D855:E855"/>
    <mergeCell ref="A875:C875"/>
    <mergeCell ref="D875:E875"/>
    <mergeCell ref="A876:C876"/>
    <mergeCell ref="D876:E876"/>
    <mergeCell ref="A877:C877"/>
    <mergeCell ref="D877:E877"/>
    <mergeCell ref="A878:C878"/>
    <mergeCell ref="A991:C991"/>
    <mergeCell ref="D991:E991"/>
    <mergeCell ref="A1036:C1036"/>
    <mergeCell ref="D1036:E1036"/>
    <mergeCell ref="D1035:E1035"/>
    <mergeCell ref="A1013:C1013"/>
    <mergeCell ref="D1013:E1013"/>
    <mergeCell ref="A1017:C1017"/>
    <mergeCell ref="D1034:E1034"/>
    <mergeCell ref="A1035:C1035"/>
    <mergeCell ref="A968:C968"/>
    <mergeCell ref="D968:E968"/>
    <mergeCell ref="A988:C988"/>
    <mergeCell ref="D988:E988"/>
    <mergeCell ref="A989:C989"/>
    <mergeCell ref="D989:E989"/>
    <mergeCell ref="A990:C990"/>
    <mergeCell ref="D990:E990"/>
    <mergeCell ref="A924:C924"/>
    <mergeCell ref="D924:E924"/>
    <mergeCell ref="A942:C942"/>
    <mergeCell ref="D942:E942"/>
    <mergeCell ref="A943:C943"/>
    <mergeCell ref="A1059:C1059"/>
    <mergeCell ref="D1059:E1059"/>
    <mergeCell ref="A1033:C1033"/>
    <mergeCell ref="D1033:E1033"/>
    <mergeCell ref="A1034:C1034"/>
    <mergeCell ref="D945:E945"/>
    <mergeCell ref="D900:E900"/>
    <mergeCell ref="A901:C901"/>
    <mergeCell ref="D901:E901"/>
    <mergeCell ref="A921:C921"/>
    <mergeCell ref="D921:E921"/>
    <mergeCell ref="A922:C922"/>
    <mergeCell ref="D922:E922"/>
    <mergeCell ref="A923:C923"/>
    <mergeCell ref="D923:E923"/>
    <mergeCell ref="D1056:E1056"/>
    <mergeCell ref="A1057:C1057"/>
    <mergeCell ref="D1057:E1057"/>
    <mergeCell ref="A1058:C1058"/>
    <mergeCell ref="D1058:E1058"/>
    <mergeCell ref="A898:C898"/>
    <mergeCell ref="D898:E898"/>
    <mergeCell ref="A899:C899"/>
    <mergeCell ref="D899:E899"/>
    <mergeCell ref="A900:C900"/>
    <mergeCell ref="A1010:C1010"/>
    <mergeCell ref="D1010:E1010"/>
    <mergeCell ref="A1011:C1011"/>
    <mergeCell ref="D1011:E1011"/>
    <mergeCell ref="A1012:C1012"/>
    <mergeCell ref="D1012:E1012"/>
    <mergeCell ref="D943:E943"/>
    <mergeCell ref="A965:C965"/>
    <mergeCell ref="D965:E965"/>
    <mergeCell ref="A966:C966"/>
    <mergeCell ref="D966:E966"/>
    <mergeCell ref="A967:C967"/>
    <mergeCell ref="D967:E967"/>
    <mergeCell ref="A944:C944"/>
    <mergeCell ref="D944:E944"/>
    <mergeCell ref="A945:C945"/>
    <mergeCell ref="A1123:C1123"/>
    <mergeCell ref="D1123:E1123"/>
    <mergeCell ref="A1099:C1099"/>
    <mergeCell ref="D1099:E1099"/>
    <mergeCell ref="A1100:C1100"/>
    <mergeCell ref="D1100:E1100"/>
    <mergeCell ref="A1101:C1101"/>
    <mergeCell ref="D1101:E1101"/>
    <mergeCell ref="A1122:C1122"/>
    <mergeCell ref="D1122:E1122"/>
    <mergeCell ref="A1081:C1081"/>
    <mergeCell ref="D1081:E1081"/>
    <mergeCell ref="A1082:C1082"/>
    <mergeCell ref="D1082:E1082"/>
    <mergeCell ref="A375:C375"/>
    <mergeCell ref="D375:E375"/>
    <mergeCell ref="A376:C376"/>
    <mergeCell ref="D376:E376"/>
    <mergeCell ref="A1079:C1079"/>
    <mergeCell ref="D1079:E1079"/>
    <mergeCell ref="A1125:C1125"/>
    <mergeCell ref="D1125:E1125"/>
    <mergeCell ref="A51:C51"/>
    <mergeCell ref="D51:E51"/>
    <mergeCell ref="A52:C52"/>
    <mergeCell ref="D52:E52"/>
    <mergeCell ref="A53:C53"/>
    <mergeCell ref="D53:E53"/>
    <mergeCell ref="A54:C54"/>
    <mergeCell ref="D54:E54"/>
    <mergeCell ref="A330:C330"/>
    <mergeCell ref="D330:E330"/>
    <mergeCell ref="A350:C350"/>
    <mergeCell ref="D350:E350"/>
    <mergeCell ref="A1124:C1124"/>
    <mergeCell ref="D1124:E1124"/>
    <mergeCell ref="A1102:C1102"/>
    <mergeCell ref="D1102:E1102"/>
    <mergeCell ref="A1080:C1080"/>
    <mergeCell ref="D1080:E1080"/>
    <mergeCell ref="A284:C284"/>
    <mergeCell ref="D284:E284"/>
    <mergeCell ref="A373:C373"/>
    <mergeCell ref="D373:E373"/>
    <mergeCell ref="A327:C327"/>
    <mergeCell ref="D327:E327"/>
    <mergeCell ref="A328:C328"/>
    <mergeCell ref="D328:E328"/>
    <mergeCell ref="A329:C329"/>
    <mergeCell ref="D329:E329"/>
    <mergeCell ref="A281:C281"/>
    <mergeCell ref="D281:E281"/>
    <mergeCell ref="A282:C282"/>
    <mergeCell ref="D282:E282"/>
    <mergeCell ref="A283:C283"/>
    <mergeCell ref="D283:E283"/>
    <mergeCell ref="A305:C305"/>
    <mergeCell ref="D305:E305"/>
    <mergeCell ref="A306:C306"/>
    <mergeCell ref="D306:E306"/>
    <mergeCell ref="A307:C307"/>
    <mergeCell ref="D307:E307"/>
    <mergeCell ref="A261:C261"/>
    <mergeCell ref="D261:E261"/>
    <mergeCell ref="A374:C374"/>
    <mergeCell ref="D374:E374"/>
    <mergeCell ref="A351:C351"/>
    <mergeCell ref="D351:E351"/>
    <mergeCell ref="A352:C352"/>
    <mergeCell ref="D352:E352"/>
    <mergeCell ref="A353:C353"/>
    <mergeCell ref="D353:E353"/>
    <mergeCell ref="A258:C258"/>
    <mergeCell ref="D258:E258"/>
    <mergeCell ref="A259:C259"/>
    <mergeCell ref="D259:E259"/>
    <mergeCell ref="A260:C260"/>
    <mergeCell ref="D260:E26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FC792-05E4-4E49-B964-FB18E82100D2}">
  <dimension ref="A2:G1015"/>
  <sheetViews>
    <sheetView workbookViewId="0">
      <selection activeCell="D1010" sqref="D1010"/>
    </sheetView>
  </sheetViews>
  <sheetFormatPr defaultRowHeight="14.5" x14ac:dyDescent="0.35"/>
  <cols>
    <col min="1" max="1" width="5.26953125" customWidth="1"/>
    <col min="2" max="7" width="25.1796875" customWidth="1"/>
  </cols>
  <sheetData>
    <row r="2" spans="1:7" ht="16.5" x14ac:dyDescent="0.35">
      <c r="F2" s="3" t="s">
        <v>875</v>
      </c>
    </row>
    <row r="3" spans="1:7" ht="16.5" x14ac:dyDescent="0.35">
      <c r="F3" s="4" t="s">
        <v>0</v>
      </c>
    </row>
    <row r="4" spans="1:7" ht="16.5" x14ac:dyDescent="0.35">
      <c r="F4" s="4"/>
    </row>
    <row r="5" spans="1:7" ht="18.5" x14ac:dyDescent="0.45">
      <c r="A5" s="443" t="s">
        <v>874</v>
      </c>
      <c r="B5" s="272"/>
      <c r="C5" s="272"/>
      <c r="D5" s="272"/>
      <c r="E5" s="272"/>
      <c r="F5" s="272"/>
      <c r="G5" s="272"/>
    </row>
    <row r="6" spans="1:7" ht="18.5" x14ac:dyDescent="0.45">
      <c r="A6" s="272"/>
      <c r="B6" s="443"/>
      <c r="C6" s="443" t="s">
        <v>873</v>
      </c>
      <c r="D6" s="443"/>
      <c r="E6" s="272"/>
      <c r="F6" s="272"/>
      <c r="G6" s="272"/>
    </row>
    <row r="8" spans="1:7" ht="16.5" x14ac:dyDescent="0.35">
      <c r="A8" s="271" t="s">
        <v>1</v>
      </c>
    </row>
    <row r="9" spans="1:7" ht="16.5" x14ac:dyDescent="0.35">
      <c r="A9" s="271" t="s">
        <v>448</v>
      </c>
    </row>
    <row r="10" spans="1:7" ht="15" thickBot="1" x14ac:dyDescent="0.4">
      <c r="A10" s="250"/>
      <c r="B10" s="250"/>
      <c r="C10" s="250"/>
      <c r="D10" s="250"/>
      <c r="E10" s="250"/>
      <c r="F10" s="250"/>
      <c r="G10" s="250"/>
    </row>
    <row r="11" spans="1:7" ht="22.5" thickBot="1" x14ac:dyDescent="0.4">
      <c r="A11" s="267" t="s">
        <v>3</v>
      </c>
      <c r="B11" s="267" t="s">
        <v>872</v>
      </c>
      <c r="C11" s="266" t="s">
        <v>871</v>
      </c>
      <c r="D11" s="266" t="s">
        <v>870</v>
      </c>
      <c r="E11" s="266" t="s">
        <v>869</v>
      </c>
      <c r="F11" s="441" t="s">
        <v>868</v>
      </c>
      <c r="G11" s="266" t="s">
        <v>846</v>
      </c>
    </row>
    <row r="12" spans="1:7" ht="15" thickBot="1" x14ac:dyDescent="0.4">
      <c r="A12" s="439">
        <v>1</v>
      </c>
      <c r="B12" s="657" t="s">
        <v>150</v>
      </c>
      <c r="C12" s="437"/>
      <c r="D12" s="437"/>
      <c r="E12" s="437"/>
      <c r="F12" s="440"/>
      <c r="G12" s="498"/>
    </row>
    <row r="13" spans="1:7" ht="15" thickBot="1" x14ac:dyDescent="0.4">
      <c r="A13" s="439">
        <v>2</v>
      </c>
      <c r="B13" s="437"/>
      <c r="C13" s="437"/>
      <c r="D13" s="437"/>
      <c r="E13" s="437"/>
      <c r="F13" s="436"/>
      <c r="G13" s="498"/>
    </row>
    <row r="14" spans="1:7" ht="15" thickBot="1" x14ac:dyDescent="0.4">
      <c r="A14" s="439">
        <v>3</v>
      </c>
      <c r="B14" s="437"/>
      <c r="C14" s="437"/>
      <c r="D14" s="437"/>
      <c r="E14" s="437"/>
      <c r="F14" s="436"/>
      <c r="G14" s="498"/>
    </row>
    <row r="15" spans="1:7" ht="15" thickBot="1" x14ac:dyDescent="0.4">
      <c r="A15" s="439" t="s">
        <v>827</v>
      </c>
      <c r="B15" s="437"/>
      <c r="C15" s="437"/>
      <c r="D15" s="437"/>
      <c r="E15" s="437"/>
      <c r="F15" s="436"/>
      <c r="G15" s="498"/>
    </row>
    <row r="18" spans="1:7" ht="15" thickBot="1" x14ac:dyDescent="0.4">
      <c r="A18" s="250"/>
      <c r="B18" s="250"/>
      <c r="C18" s="250"/>
    </row>
    <row r="19" spans="1:7" ht="15" thickBot="1" x14ac:dyDescent="0.4">
      <c r="A19" s="250"/>
      <c r="B19" s="435" t="s">
        <v>51</v>
      </c>
      <c r="C19" s="656">
        <f>SUM(F12:F15)</f>
        <v>0</v>
      </c>
      <c r="D19" s="655"/>
    </row>
    <row r="20" spans="1:7" ht="48" customHeight="1" thickBot="1" x14ac:dyDescent="0.4">
      <c r="A20" s="250"/>
      <c r="B20" s="5" t="s">
        <v>52</v>
      </c>
      <c r="C20" s="310" t="s">
        <v>770</v>
      </c>
      <c r="D20" s="312"/>
    </row>
    <row r="21" spans="1:7" ht="77.25" customHeight="1" thickBot="1" x14ac:dyDescent="0.4">
      <c r="A21" s="250"/>
      <c r="B21" s="5" t="s">
        <v>53</v>
      </c>
      <c r="C21" s="497"/>
      <c r="D21" s="496"/>
    </row>
    <row r="22" spans="1:7" ht="34.5" customHeight="1" thickBot="1" x14ac:dyDescent="0.4">
      <c r="A22" s="250"/>
      <c r="B22" s="5" t="s">
        <v>54</v>
      </c>
      <c r="C22" s="654" t="s">
        <v>244</v>
      </c>
      <c r="D22" s="653"/>
      <c r="E22" s="652"/>
    </row>
    <row r="25" spans="1:7" ht="18" customHeight="1" x14ac:dyDescent="0.35"/>
    <row r="26" spans="1:7" x14ac:dyDescent="0.35">
      <c r="B26" s="153" t="s">
        <v>4</v>
      </c>
    </row>
    <row r="27" spans="1:7" x14ac:dyDescent="0.35">
      <c r="A27" s="18" t="s">
        <v>69</v>
      </c>
      <c r="B27" s="18"/>
      <c r="C27" s="18"/>
      <c r="D27" s="18"/>
      <c r="E27" s="18" t="s">
        <v>432</v>
      </c>
      <c r="F27" s="18"/>
      <c r="G27" s="18"/>
    </row>
    <row r="28" spans="1:7" x14ac:dyDescent="0.35">
      <c r="A28" s="18" t="s">
        <v>637</v>
      </c>
      <c r="B28" s="18"/>
      <c r="C28" s="18"/>
      <c r="D28" s="18"/>
      <c r="E28" s="18"/>
      <c r="F28" s="18"/>
      <c r="G28" s="18"/>
    </row>
    <row r="29" spans="1:7" x14ac:dyDescent="0.35">
      <c r="A29" s="18"/>
      <c r="B29" s="18"/>
      <c r="C29" s="18"/>
      <c r="D29" s="18"/>
      <c r="E29" s="18"/>
      <c r="F29" s="18"/>
      <c r="G29" s="18"/>
    </row>
    <row r="30" spans="1:7" ht="43.5" x14ac:dyDescent="0.35">
      <c r="A30" s="17" t="s">
        <v>3</v>
      </c>
      <c r="B30" s="19" t="s">
        <v>851</v>
      </c>
      <c r="C30" s="19" t="s">
        <v>850</v>
      </c>
      <c r="D30" s="19" t="s">
        <v>849</v>
      </c>
      <c r="E30" s="19" t="s">
        <v>848</v>
      </c>
      <c r="F30" s="19" t="s">
        <v>847</v>
      </c>
      <c r="G30" s="19" t="s">
        <v>846</v>
      </c>
    </row>
    <row r="31" spans="1:7" x14ac:dyDescent="0.35">
      <c r="A31" s="17"/>
      <c r="B31" s="17"/>
      <c r="C31" s="17"/>
      <c r="D31" s="17"/>
      <c r="E31" s="17"/>
      <c r="F31" s="17"/>
      <c r="G31" s="17"/>
    </row>
    <row r="32" spans="1:7" x14ac:dyDescent="0.35">
      <c r="A32" s="17"/>
      <c r="B32" s="17"/>
      <c r="C32" s="17"/>
      <c r="D32" s="17"/>
      <c r="E32" s="17"/>
      <c r="F32" s="17"/>
      <c r="G32" s="17"/>
    </row>
    <row r="33" spans="1:7" x14ac:dyDescent="0.35">
      <c r="A33" s="17"/>
      <c r="B33" s="17"/>
      <c r="C33" s="17"/>
      <c r="D33" s="17"/>
      <c r="E33" s="17"/>
      <c r="F33" s="17"/>
      <c r="G33" s="17"/>
    </row>
    <row r="34" spans="1:7" x14ac:dyDescent="0.35">
      <c r="A34" s="17"/>
      <c r="B34" s="17"/>
      <c r="C34" s="17"/>
      <c r="D34" s="17"/>
      <c r="E34" s="17"/>
      <c r="F34" s="17"/>
      <c r="G34" s="17"/>
    </row>
    <row r="35" spans="1:7" x14ac:dyDescent="0.35">
      <c r="A35" s="17"/>
      <c r="B35" s="17"/>
      <c r="C35" s="17"/>
      <c r="D35" s="17"/>
      <c r="E35" s="17"/>
      <c r="F35" s="17"/>
      <c r="G35" s="17"/>
    </row>
    <row r="36" spans="1:7" x14ac:dyDescent="0.35">
      <c r="A36" s="17"/>
      <c r="B36" s="17"/>
      <c r="C36" s="17"/>
      <c r="D36" s="17"/>
      <c r="E36" s="17"/>
      <c r="F36" s="17"/>
      <c r="G36" s="17"/>
    </row>
    <row r="37" spans="1:7" x14ac:dyDescent="0.35">
      <c r="A37" s="18"/>
      <c r="B37" s="18"/>
      <c r="C37" s="18"/>
      <c r="D37" s="18"/>
      <c r="E37" s="18"/>
      <c r="F37" s="18"/>
      <c r="G37" s="18"/>
    </row>
    <row r="38" spans="1:7" x14ac:dyDescent="0.35">
      <c r="A38" s="18"/>
      <c r="B38" s="18"/>
      <c r="C38" s="18"/>
      <c r="D38" s="18"/>
      <c r="E38" s="18"/>
      <c r="F38" s="18"/>
      <c r="G38" s="18"/>
    </row>
    <row r="39" spans="1:7" x14ac:dyDescent="0.35">
      <c r="A39" s="557"/>
      <c r="B39" s="557"/>
      <c r="C39" s="557"/>
      <c r="D39" s="557"/>
      <c r="E39" s="557"/>
      <c r="F39" s="557"/>
      <c r="G39" s="557"/>
    </row>
    <row r="40" spans="1:7" x14ac:dyDescent="0.35">
      <c r="A40" s="18"/>
      <c r="B40" s="18"/>
      <c r="C40" s="18"/>
      <c r="D40" s="18"/>
      <c r="E40" s="18"/>
      <c r="F40" s="18"/>
      <c r="G40" s="18"/>
    </row>
    <row r="41" spans="1:7" x14ac:dyDescent="0.35">
      <c r="A41" s="18"/>
      <c r="B41" s="18"/>
      <c r="C41" s="18"/>
      <c r="D41" s="18"/>
      <c r="E41" s="18"/>
      <c r="F41" s="18"/>
      <c r="G41" s="18"/>
    </row>
    <row r="42" spans="1:7" x14ac:dyDescent="0.35">
      <c r="A42" s="295" t="s">
        <v>51</v>
      </c>
      <c r="B42" s="295"/>
      <c r="C42" s="295"/>
      <c r="D42" s="306">
        <v>0</v>
      </c>
      <c r="E42" s="306"/>
      <c r="F42" s="18"/>
      <c r="G42" s="18"/>
    </row>
    <row r="43" spans="1:7" x14ac:dyDescent="0.35">
      <c r="A43" s="307" t="s">
        <v>212</v>
      </c>
      <c r="B43" s="307"/>
      <c r="C43" s="307"/>
      <c r="D43" s="306" t="s">
        <v>215</v>
      </c>
      <c r="E43" s="306"/>
      <c r="F43" s="18"/>
      <c r="G43" s="18"/>
    </row>
    <row r="44" spans="1:7" x14ac:dyDescent="0.35">
      <c r="A44" s="295" t="s">
        <v>53</v>
      </c>
      <c r="B44" s="295"/>
      <c r="C44" s="295"/>
      <c r="D44" s="296"/>
      <c r="E44" s="296"/>
      <c r="F44" s="18"/>
      <c r="G44" s="18"/>
    </row>
    <row r="45" spans="1:7" x14ac:dyDescent="0.35">
      <c r="A45" s="295" t="s">
        <v>54</v>
      </c>
      <c r="B45" s="295"/>
      <c r="C45" s="295"/>
      <c r="D45" s="297">
        <v>43194</v>
      </c>
      <c r="E45" s="297"/>
      <c r="F45" s="18"/>
      <c r="G45" s="18"/>
    </row>
    <row r="46" spans="1:7" x14ac:dyDescent="0.35">
      <c r="A46" s="24"/>
      <c r="B46" s="24"/>
      <c r="C46" s="24"/>
      <c r="D46" s="25"/>
      <c r="E46" s="25"/>
      <c r="F46" s="18"/>
      <c r="G46" s="18"/>
    </row>
    <row r="47" spans="1:7" x14ac:dyDescent="0.35">
      <c r="B47" s="153" t="s">
        <v>5</v>
      </c>
    </row>
    <row r="48" spans="1:7" x14ac:dyDescent="0.35">
      <c r="A48" t="s">
        <v>69</v>
      </c>
      <c r="E48" t="s">
        <v>70</v>
      </c>
    </row>
    <row r="49" spans="1:7" x14ac:dyDescent="0.35">
      <c r="A49" t="s">
        <v>71</v>
      </c>
    </row>
    <row r="51" spans="1:7" ht="43.5" x14ac:dyDescent="0.35">
      <c r="A51" s="141" t="s">
        <v>3</v>
      </c>
      <c r="B51" s="6" t="s">
        <v>851</v>
      </c>
      <c r="C51" s="6" t="s">
        <v>850</v>
      </c>
      <c r="D51" s="6" t="s">
        <v>849</v>
      </c>
      <c r="E51" s="6" t="s">
        <v>848</v>
      </c>
      <c r="F51" s="6" t="s">
        <v>847</v>
      </c>
      <c r="G51" s="6" t="s">
        <v>846</v>
      </c>
    </row>
    <row r="52" spans="1:7" x14ac:dyDescent="0.35">
      <c r="A52" s="141"/>
      <c r="B52" s="141"/>
      <c r="C52" s="141"/>
      <c r="D52" s="141"/>
      <c r="E52" s="141"/>
      <c r="F52" s="141"/>
      <c r="G52" s="141"/>
    </row>
    <row r="53" spans="1:7" x14ac:dyDescent="0.35">
      <c r="A53" s="141"/>
      <c r="B53" s="141"/>
      <c r="C53" s="141"/>
      <c r="D53" s="141"/>
      <c r="E53" s="141"/>
      <c r="F53" s="141"/>
      <c r="G53" s="141"/>
    </row>
    <row r="54" spans="1:7" x14ac:dyDescent="0.35">
      <c r="A54" s="141"/>
      <c r="B54" s="141"/>
      <c r="C54" s="141"/>
      <c r="D54" s="141"/>
      <c r="E54" s="141"/>
      <c r="F54" s="141"/>
      <c r="G54" s="141"/>
    </row>
    <row r="55" spans="1:7" x14ac:dyDescent="0.35">
      <c r="A55" s="141"/>
      <c r="B55" s="141"/>
      <c r="C55" s="141"/>
      <c r="D55" s="141"/>
      <c r="E55" s="141"/>
      <c r="F55" s="141"/>
      <c r="G55" s="141"/>
    </row>
    <row r="56" spans="1:7" x14ac:dyDescent="0.35">
      <c r="A56" s="141"/>
      <c r="B56" s="141"/>
      <c r="C56" s="141"/>
      <c r="D56" s="141"/>
      <c r="E56" s="141"/>
      <c r="F56" s="141"/>
      <c r="G56" s="141"/>
    </row>
    <row r="57" spans="1:7" x14ac:dyDescent="0.35">
      <c r="A57" s="141"/>
      <c r="B57" s="141"/>
      <c r="C57" s="141"/>
      <c r="D57" s="141"/>
      <c r="E57" s="141"/>
      <c r="F57" s="141"/>
      <c r="G57" s="141"/>
    </row>
    <row r="60" spans="1:7" x14ac:dyDescent="0.35">
      <c r="A60" s="449"/>
      <c r="B60" s="449"/>
      <c r="C60" s="449"/>
      <c r="D60" s="449"/>
      <c r="E60" s="449"/>
      <c r="F60" s="449"/>
      <c r="G60" s="449"/>
    </row>
    <row r="63" spans="1:7" x14ac:dyDescent="0.35">
      <c r="A63" s="276" t="s">
        <v>51</v>
      </c>
      <c r="B63" s="276"/>
      <c r="C63" s="276"/>
      <c r="D63" s="275">
        <v>0</v>
      </c>
      <c r="E63" s="275"/>
    </row>
    <row r="64" spans="1:7" x14ac:dyDescent="0.35">
      <c r="A64" s="274" t="s">
        <v>55</v>
      </c>
      <c r="B64" s="274"/>
      <c r="C64" s="274"/>
      <c r="D64" s="275" t="s">
        <v>56</v>
      </c>
      <c r="E64" s="275"/>
    </row>
    <row r="65" spans="1:7" x14ac:dyDescent="0.35">
      <c r="A65" s="276" t="s">
        <v>53</v>
      </c>
      <c r="B65" s="276"/>
      <c r="C65" s="276"/>
      <c r="D65" s="275"/>
      <c r="E65" s="275"/>
    </row>
    <row r="66" spans="1:7" x14ac:dyDescent="0.35">
      <c r="A66" s="276" t="s">
        <v>54</v>
      </c>
      <c r="B66" s="276"/>
      <c r="C66" s="276"/>
      <c r="D66" s="292">
        <v>43185</v>
      </c>
      <c r="E66" s="275"/>
    </row>
    <row r="67" spans="1:7" x14ac:dyDescent="0.35">
      <c r="A67" s="9"/>
      <c r="B67" s="9"/>
      <c r="C67" s="9"/>
      <c r="D67" s="23"/>
      <c r="E67" s="222"/>
    </row>
    <row r="68" spans="1:7" x14ac:dyDescent="0.35">
      <c r="B68" s="153" t="s">
        <v>6</v>
      </c>
    </row>
    <row r="69" spans="1:7" x14ac:dyDescent="0.35">
      <c r="A69" t="s">
        <v>69</v>
      </c>
      <c r="E69" t="s">
        <v>78</v>
      </c>
    </row>
    <row r="70" spans="1:7" x14ac:dyDescent="0.35">
      <c r="A70" t="s">
        <v>79</v>
      </c>
    </row>
    <row r="72" spans="1:7" ht="43.5" x14ac:dyDescent="0.35">
      <c r="A72" s="141" t="s">
        <v>3</v>
      </c>
      <c r="B72" s="6" t="s">
        <v>851</v>
      </c>
      <c r="C72" s="6" t="s">
        <v>850</v>
      </c>
      <c r="D72" s="6" t="s">
        <v>849</v>
      </c>
      <c r="E72" s="6" t="s">
        <v>848</v>
      </c>
      <c r="F72" s="6" t="s">
        <v>847</v>
      </c>
      <c r="G72" s="6" t="s">
        <v>846</v>
      </c>
    </row>
    <row r="73" spans="1:7" x14ac:dyDescent="0.35">
      <c r="A73" s="141">
        <v>1</v>
      </c>
      <c r="B73" s="141" t="s">
        <v>80</v>
      </c>
      <c r="C73" s="141" t="s">
        <v>80</v>
      </c>
      <c r="D73" s="141" t="s">
        <v>80</v>
      </c>
      <c r="E73" s="141" t="s">
        <v>80</v>
      </c>
      <c r="F73" s="141">
        <v>0</v>
      </c>
      <c r="G73" s="141" t="s">
        <v>80</v>
      </c>
    </row>
    <row r="74" spans="1:7" x14ac:dyDescent="0.35">
      <c r="A74" s="141"/>
      <c r="B74" s="141"/>
      <c r="C74" s="141"/>
      <c r="D74" s="141"/>
      <c r="E74" s="141"/>
      <c r="F74" s="141"/>
      <c r="G74" s="141"/>
    </row>
    <row r="75" spans="1:7" x14ac:dyDescent="0.35">
      <c r="A75" s="141"/>
      <c r="B75" s="141"/>
      <c r="C75" s="141"/>
      <c r="D75" s="141"/>
      <c r="E75" s="141"/>
      <c r="F75" s="141"/>
      <c r="G75" s="141"/>
    </row>
    <row r="76" spans="1:7" x14ac:dyDescent="0.35">
      <c r="A76" s="141"/>
      <c r="B76" s="141"/>
      <c r="C76" s="141"/>
      <c r="D76" s="141"/>
      <c r="E76" s="141"/>
      <c r="F76" s="141"/>
      <c r="G76" s="141"/>
    </row>
    <row r="77" spans="1:7" x14ac:dyDescent="0.35">
      <c r="A77" s="141"/>
      <c r="B77" s="141"/>
      <c r="C77" s="141"/>
      <c r="D77" s="141"/>
      <c r="E77" s="141"/>
      <c r="F77" s="141"/>
      <c r="G77" s="141"/>
    </row>
    <row r="78" spans="1:7" x14ac:dyDescent="0.35">
      <c r="A78" s="141"/>
      <c r="B78" s="141"/>
      <c r="C78" s="141"/>
      <c r="D78" s="141"/>
      <c r="E78" s="141"/>
      <c r="F78" s="141"/>
      <c r="G78" s="141"/>
    </row>
    <row r="81" spans="1:7" x14ac:dyDescent="0.35">
      <c r="A81" s="449"/>
      <c r="B81" s="449"/>
      <c r="C81" s="449"/>
      <c r="D81" s="449"/>
      <c r="E81" s="449"/>
      <c r="F81" s="449"/>
      <c r="G81" s="449"/>
    </row>
    <row r="84" spans="1:7" x14ac:dyDescent="0.35">
      <c r="A84" s="276" t="s">
        <v>51</v>
      </c>
      <c r="B84" s="276"/>
      <c r="C84" s="276"/>
      <c r="D84" s="275">
        <v>0</v>
      </c>
      <c r="E84" s="275"/>
    </row>
    <row r="85" spans="1:7" x14ac:dyDescent="0.35">
      <c r="A85" s="274" t="s">
        <v>55</v>
      </c>
      <c r="B85" s="274"/>
      <c r="C85" s="274"/>
      <c r="D85" s="275" t="s">
        <v>76</v>
      </c>
      <c r="E85" s="275"/>
    </row>
    <row r="86" spans="1:7" x14ac:dyDescent="0.35">
      <c r="A86" s="276" t="s">
        <v>53</v>
      </c>
      <c r="B86" s="276"/>
      <c r="C86" s="276"/>
      <c r="D86" s="275"/>
      <c r="E86" s="275"/>
    </row>
    <row r="87" spans="1:7" x14ac:dyDescent="0.35">
      <c r="A87" s="276" t="s">
        <v>54</v>
      </c>
      <c r="B87" s="276"/>
      <c r="C87" s="276"/>
      <c r="D87" s="275" t="s">
        <v>77</v>
      </c>
      <c r="E87" s="275"/>
    </row>
    <row r="88" spans="1:7" x14ac:dyDescent="0.35">
      <c r="A88" s="9"/>
      <c r="B88" s="9"/>
      <c r="C88" s="9"/>
      <c r="D88" s="222"/>
      <c r="E88" s="222"/>
    </row>
    <row r="89" spans="1:7" x14ac:dyDescent="0.35">
      <c r="B89" s="153" t="s">
        <v>7</v>
      </c>
    </row>
    <row r="90" spans="1:7" x14ac:dyDescent="0.35">
      <c r="B90" s="153"/>
    </row>
    <row r="91" spans="1:7" x14ac:dyDescent="0.35">
      <c r="B91" s="153" t="s">
        <v>8</v>
      </c>
    </row>
    <row r="92" spans="1:7" x14ac:dyDescent="0.35">
      <c r="A92" t="s">
        <v>69</v>
      </c>
      <c r="E92" t="s">
        <v>81</v>
      </c>
    </row>
    <row r="93" spans="1:7" x14ac:dyDescent="0.35">
      <c r="A93" t="s">
        <v>84</v>
      </c>
    </row>
    <row r="95" spans="1:7" ht="43.5" x14ac:dyDescent="0.35">
      <c r="A95" s="141" t="s">
        <v>3</v>
      </c>
      <c r="B95" s="6" t="s">
        <v>851</v>
      </c>
      <c r="C95" s="6" t="s">
        <v>850</v>
      </c>
      <c r="D95" s="6" t="s">
        <v>849</v>
      </c>
      <c r="E95" s="6" t="s">
        <v>848</v>
      </c>
      <c r="F95" s="6" t="s">
        <v>847</v>
      </c>
      <c r="G95" s="6" t="s">
        <v>846</v>
      </c>
    </row>
    <row r="96" spans="1:7" x14ac:dyDescent="0.35">
      <c r="A96" s="141"/>
      <c r="B96" s="141"/>
      <c r="C96" s="141"/>
      <c r="D96" s="141"/>
      <c r="E96" s="141"/>
      <c r="F96" s="141"/>
      <c r="G96" s="141"/>
    </row>
    <row r="97" spans="1:7" x14ac:dyDescent="0.35">
      <c r="A97" s="141"/>
      <c r="B97" s="141"/>
      <c r="C97" s="141"/>
      <c r="D97" s="141"/>
      <c r="E97" s="141"/>
      <c r="F97" s="141"/>
      <c r="G97" s="141"/>
    </row>
    <row r="98" spans="1:7" x14ac:dyDescent="0.35">
      <c r="A98" s="141"/>
      <c r="B98" s="141"/>
      <c r="C98" s="141"/>
      <c r="D98" s="141"/>
      <c r="E98" s="141"/>
      <c r="F98" s="141"/>
      <c r="G98" s="141"/>
    </row>
    <row r="99" spans="1:7" x14ac:dyDescent="0.35">
      <c r="A99" s="141"/>
      <c r="B99" s="141"/>
      <c r="C99" s="141"/>
      <c r="D99" s="141"/>
      <c r="E99" s="141"/>
      <c r="F99" s="141"/>
      <c r="G99" s="141"/>
    </row>
    <row r="100" spans="1:7" x14ac:dyDescent="0.35">
      <c r="A100" s="141"/>
      <c r="B100" s="141"/>
      <c r="C100" s="141"/>
      <c r="D100" s="141"/>
      <c r="E100" s="141"/>
      <c r="F100" s="141"/>
      <c r="G100" s="141"/>
    </row>
    <row r="101" spans="1:7" x14ac:dyDescent="0.35">
      <c r="A101" s="141"/>
      <c r="B101" s="141"/>
      <c r="C101" s="141"/>
      <c r="D101" s="141"/>
      <c r="E101" s="141"/>
      <c r="F101" s="141"/>
      <c r="G101" s="141"/>
    </row>
    <row r="104" spans="1:7" x14ac:dyDescent="0.35">
      <c r="A104" s="449"/>
      <c r="B104" s="449"/>
      <c r="C104" s="449"/>
      <c r="D104" s="449"/>
      <c r="E104" s="449"/>
      <c r="F104" s="449"/>
      <c r="G104" s="449"/>
    </row>
    <row r="107" spans="1:7" x14ac:dyDescent="0.35">
      <c r="A107" s="276" t="s">
        <v>51</v>
      </c>
      <c r="B107" s="276"/>
      <c r="C107" s="276"/>
      <c r="D107" s="275"/>
      <c r="E107" s="275"/>
    </row>
    <row r="108" spans="1:7" x14ac:dyDescent="0.35">
      <c r="A108" s="274" t="s">
        <v>55</v>
      </c>
      <c r="B108" s="274"/>
      <c r="C108" s="274"/>
      <c r="D108" s="275" t="s">
        <v>82</v>
      </c>
      <c r="E108" s="275"/>
    </row>
    <row r="109" spans="1:7" x14ac:dyDescent="0.35">
      <c r="A109" s="276" t="s">
        <v>53</v>
      </c>
      <c r="B109" s="276"/>
      <c r="C109" s="276"/>
      <c r="D109" s="275"/>
      <c r="E109" s="275"/>
    </row>
    <row r="110" spans="1:7" x14ac:dyDescent="0.35">
      <c r="A110" s="276" t="s">
        <v>54</v>
      </c>
      <c r="B110" s="276"/>
      <c r="C110" s="276"/>
      <c r="D110" s="275" t="s">
        <v>83</v>
      </c>
      <c r="E110" s="275"/>
    </row>
    <row r="111" spans="1:7" x14ac:dyDescent="0.35">
      <c r="A111" s="9"/>
      <c r="B111" s="9"/>
      <c r="C111" s="9"/>
      <c r="D111" s="222"/>
      <c r="E111" s="222"/>
    </row>
    <row r="112" spans="1:7" x14ac:dyDescent="0.35">
      <c r="B112" s="153" t="s">
        <v>9</v>
      </c>
    </row>
    <row r="113" spans="1:7" x14ac:dyDescent="0.35">
      <c r="A113" t="s">
        <v>69</v>
      </c>
      <c r="E113" t="s">
        <v>86</v>
      </c>
    </row>
    <row r="114" spans="1:7" x14ac:dyDescent="0.35">
      <c r="A114" t="s">
        <v>87</v>
      </c>
    </row>
    <row r="116" spans="1:7" ht="43.5" x14ac:dyDescent="0.35">
      <c r="A116" s="141" t="s">
        <v>3</v>
      </c>
      <c r="B116" s="6" t="s">
        <v>851</v>
      </c>
      <c r="C116" s="6" t="s">
        <v>850</v>
      </c>
      <c r="D116" s="6" t="s">
        <v>849</v>
      </c>
      <c r="E116" s="6" t="s">
        <v>848</v>
      </c>
      <c r="F116" s="6" t="s">
        <v>847</v>
      </c>
      <c r="G116" s="6" t="s">
        <v>846</v>
      </c>
    </row>
    <row r="117" spans="1:7" x14ac:dyDescent="0.35">
      <c r="A117" s="141"/>
      <c r="B117" s="141"/>
      <c r="C117" s="141"/>
      <c r="D117" s="141"/>
      <c r="E117" s="141"/>
      <c r="F117" s="141"/>
      <c r="G117" s="141"/>
    </row>
    <row r="118" spans="1:7" x14ac:dyDescent="0.35">
      <c r="A118" s="141"/>
      <c r="B118" s="141"/>
      <c r="C118" s="141"/>
      <c r="D118" s="141"/>
      <c r="E118" s="141"/>
      <c r="F118" s="141"/>
      <c r="G118" s="141"/>
    </row>
    <row r="119" spans="1:7" x14ac:dyDescent="0.35">
      <c r="A119" s="141"/>
      <c r="B119" s="141"/>
      <c r="C119" s="141"/>
      <c r="D119" s="141"/>
      <c r="E119" s="141"/>
      <c r="F119" s="141"/>
      <c r="G119" s="141"/>
    </row>
    <row r="120" spans="1:7" x14ac:dyDescent="0.35">
      <c r="A120" s="141"/>
      <c r="B120" s="141"/>
      <c r="C120" s="141"/>
      <c r="D120" s="141"/>
      <c r="E120" s="141"/>
      <c r="F120" s="141"/>
      <c r="G120" s="141"/>
    </row>
    <row r="121" spans="1:7" x14ac:dyDescent="0.35">
      <c r="A121" s="141"/>
      <c r="B121" s="141"/>
      <c r="C121" s="141"/>
      <c r="D121" s="141"/>
      <c r="E121" s="141"/>
      <c r="F121" s="141"/>
      <c r="G121" s="141"/>
    </row>
    <row r="122" spans="1:7" x14ac:dyDescent="0.35">
      <c r="A122" s="141"/>
      <c r="B122" s="141"/>
      <c r="C122" s="141"/>
      <c r="D122" s="141"/>
      <c r="E122" s="141"/>
      <c r="F122" s="141"/>
      <c r="G122" s="141"/>
    </row>
    <row r="125" spans="1:7" x14ac:dyDescent="0.35">
      <c r="A125" s="449"/>
      <c r="B125" s="449"/>
      <c r="C125" s="449"/>
      <c r="D125" s="449"/>
      <c r="E125" s="449"/>
      <c r="F125" s="449"/>
      <c r="G125" s="449"/>
    </row>
    <row r="128" spans="1:7" x14ac:dyDescent="0.35">
      <c r="A128" s="276" t="s">
        <v>51</v>
      </c>
      <c r="B128" s="276"/>
      <c r="C128" s="276"/>
      <c r="D128" s="276" t="s">
        <v>427</v>
      </c>
      <c r="E128" s="276"/>
    </row>
    <row r="129" spans="1:7" x14ac:dyDescent="0.35">
      <c r="A129" s="274" t="s">
        <v>55</v>
      </c>
      <c r="B129" s="274"/>
      <c r="C129" s="274"/>
      <c r="D129" s="276" t="s">
        <v>89</v>
      </c>
      <c r="E129" s="276"/>
    </row>
    <row r="130" spans="1:7" x14ac:dyDescent="0.35">
      <c r="A130" s="276" t="s">
        <v>53</v>
      </c>
      <c r="B130" s="276"/>
      <c r="C130" s="276"/>
      <c r="D130" s="276"/>
      <c r="E130" s="276"/>
    </row>
    <row r="131" spans="1:7" x14ac:dyDescent="0.35">
      <c r="A131" s="276" t="s">
        <v>54</v>
      </c>
      <c r="B131" s="276"/>
      <c r="C131" s="276"/>
      <c r="D131" s="276" t="s">
        <v>85</v>
      </c>
      <c r="E131" s="276"/>
    </row>
    <row r="132" spans="1:7" x14ac:dyDescent="0.35">
      <c r="A132" s="9"/>
      <c r="B132" s="9"/>
      <c r="C132" s="9"/>
      <c r="D132" s="9"/>
      <c r="E132" s="9"/>
    </row>
    <row r="133" spans="1:7" x14ac:dyDescent="0.35">
      <c r="B133" s="153" t="s">
        <v>10</v>
      </c>
    </row>
    <row r="134" spans="1:7" x14ac:dyDescent="0.35">
      <c r="A134" t="s">
        <v>69</v>
      </c>
      <c r="E134" t="s">
        <v>92</v>
      </c>
    </row>
    <row r="135" spans="1:7" x14ac:dyDescent="0.35">
      <c r="A135" t="s">
        <v>93</v>
      </c>
    </row>
    <row r="137" spans="1:7" ht="43.5" x14ac:dyDescent="0.35">
      <c r="A137" s="141" t="s">
        <v>3</v>
      </c>
      <c r="B137" s="6" t="s">
        <v>851</v>
      </c>
      <c r="C137" s="6" t="s">
        <v>850</v>
      </c>
      <c r="D137" s="6" t="s">
        <v>849</v>
      </c>
      <c r="E137" s="6" t="s">
        <v>848</v>
      </c>
      <c r="F137" s="6" t="s">
        <v>847</v>
      </c>
      <c r="G137" s="6" t="s">
        <v>846</v>
      </c>
    </row>
    <row r="138" spans="1:7" x14ac:dyDescent="0.35">
      <c r="A138" s="141"/>
      <c r="B138" s="141" t="s">
        <v>94</v>
      </c>
      <c r="C138" s="141" t="s">
        <v>94</v>
      </c>
      <c r="D138" s="141" t="s">
        <v>94</v>
      </c>
      <c r="E138" s="141" t="s">
        <v>94</v>
      </c>
      <c r="F138" s="141">
        <v>0</v>
      </c>
      <c r="G138" s="141" t="s">
        <v>94</v>
      </c>
    </row>
    <row r="139" spans="1:7" x14ac:dyDescent="0.35">
      <c r="A139" s="141"/>
      <c r="B139" s="141"/>
      <c r="C139" s="141"/>
      <c r="D139" s="141"/>
      <c r="E139" s="141"/>
      <c r="F139" s="141"/>
      <c r="G139" s="141"/>
    </row>
    <row r="140" spans="1:7" x14ac:dyDescent="0.35">
      <c r="A140" s="141"/>
      <c r="B140" s="141"/>
      <c r="C140" s="141"/>
      <c r="D140" s="141"/>
      <c r="E140" s="141"/>
      <c r="F140" s="141"/>
      <c r="G140" s="141"/>
    </row>
    <row r="141" spans="1:7" x14ac:dyDescent="0.35">
      <c r="A141" s="141"/>
      <c r="B141" s="141"/>
      <c r="C141" s="141"/>
      <c r="D141" s="141"/>
      <c r="E141" s="141"/>
      <c r="F141" s="141"/>
      <c r="G141" s="141"/>
    </row>
    <row r="142" spans="1:7" x14ac:dyDescent="0.35">
      <c r="A142" s="141"/>
      <c r="B142" s="141"/>
      <c r="C142" s="141"/>
      <c r="D142" s="141"/>
      <c r="E142" s="141"/>
      <c r="F142" s="141"/>
      <c r="G142" s="141"/>
    </row>
    <row r="143" spans="1:7" x14ac:dyDescent="0.35">
      <c r="A143" s="141"/>
      <c r="B143" s="141"/>
      <c r="C143" s="141"/>
      <c r="D143" s="141"/>
      <c r="E143" s="141"/>
      <c r="F143" s="141"/>
      <c r="G143" s="141"/>
    </row>
    <row r="146" spans="1:7" x14ac:dyDescent="0.35">
      <c r="A146" s="449"/>
      <c r="B146" s="449"/>
      <c r="C146" s="449"/>
      <c r="D146" s="449"/>
      <c r="E146" s="449"/>
      <c r="F146" s="449"/>
      <c r="G146" s="449"/>
    </row>
    <row r="149" spans="1:7" x14ac:dyDescent="0.35">
      <c r="A149" s="276" t="s">
        <v>51</v>
      </c>
      <c r="B149" s="276"/>
      <c r="C149" s="276"/>
      <c r="D149" s="275">
        <v>0</v>
      </c>
      <c r="E149" s="275"/>
    </row>
    <row r="150" spans="1:7" x14ac:dyDescent="0.35">
      <c r="A150" s="274" t="s">
        <v>55</v>
      </c>
      <c r="B150" s="274"/>
      <c r="C150" s="274"/>
      <c r="D150" s="275" t="s">
        <v>91</v>
      </c>
      <c r="E150" s="275"/>
    </row>
    <row r="151" spans="1:7" x14ac:dyDescent="0.35">
      <c r="A151" s="276" t="s">
        <v>53</v>
      </c>
      <c r="B151" s="276"/>
      <c r="C151" s="276"/>
      <c r="D151" s="275"/>
      <c r="E151" s="275"/>
    </row>
    <row r="152" spans="1:7" x14ac:dyDescent="0.35">
      <c r="A152" s="276" t="s">
        <v>54</v>
      </c>
      <c r="B152" s="276"/>
      <c r="C152" s="276"/>
      <c r="D152" s="292">
        <v>43214</v>
      </c>
      <c r="E152" s="275"/>
    </row>
    <row r="153" spans="1:7" x14ac:dyDescent="0.35">
      <c r="A153" s="9"/>
      <c r="B153" s="9"/>
      <c r="C153" s="9"/>
      <c r="D153" s="23"/>
      <c r="E153" s="222"/>
    </row>
    <row r="154" spans="1:7" x14ac:dyDescent="0.35">
      <c r="B154" s="153" t="s">
        <v>11</v>
      </c>
    </row>
    <row r="155" spans="1:7" x14ac:dyDescent="0.35">
      <c r="A155" t="s">
        <v>69</v>
      </c>
      <c r="E155" t="s">
        <v>98</v>
      </c>
    </row>
    <row r="156" spans="1:7" x14ac:dyDescent="0.35">
      <c r="A156" s="316" t="s">
        <v>99</v>
      </c>
      <c r="B156" s="316"/>
      <c r="C156" s="316"/>
      <c r="D156" s="316"/>
    </row>
    <row r="158" spans="1:7" ht="43.5" x14ac:dyDescent="0.35">
      <c r="A158" s="141" t="s">
        <v>3</v>
      </c>
      <c r="B158" s="6" t="s">
        <v>851</v>
      </c>
      <c r="C158" s="6" t="s">
        <v>850</v>
      </c>
      <c r="D158" s="6" t="s">
        <v>849</v>
      </c>
      <c r="E158" s="6" t="s">
        <v>848</v>
      </c>
      <c r="F158" s="6" t="s">
        <v>847</v>
      </c>
      <c r="G158" s="6" t="s">
        <v>846</v>
      </c>
    </row>
    <row r="159" spans="1:7" x14ac:dyDescent="0.35">
      <c r="A159" s="141"/>
      <c r="B159" s="141"/>
      <c r="C159" s="141"/>
      <c r="D159" s="141"/>
      <c r="E159" s="141"/>
      <c r="F159" s="141"/>
      <c r="G159" s="141"/>
    </row>
    <row r="160" spans="1:7" x14ac:dyDescent="0.35">
      <c r="A160" s="141"/>
      <c r="B160" s="141"/>
      <c r="C160" s="141"/>
      <c r="D160" s="141"/>
      <c r="E160" s="141"/>
      <c r="F160" s="141"/>
      <c r="G160" s="141"/>
    </row>
    <row r="161" spans="1:7" x14ac:dyDescent="0.35">
      <c r="A161" s="141"/>
      <c r="B161" s="141"/>
      <c r="C161" s="141"/>
      <c r="D161" s="141"/>
      <c r="E161" s="141"/>
      <c r="F161" s="141"/>
      <c r="G161" s="141"/>
    </row>
    <row r="162" spans="1:7" x14ac:dyDescent="0.35">
      <c r="A162" s="141"/>
      <c r="B162" s="141"/>
      <c r="C162" s="141"/>
      <c r="D162" s="141"/>
      <c r="E162" s="141"/>
      <c r="F162" s="141"/>
      <c r="G162" s="141"/>
    </row>
    <row r="163" spans="1:7" x14ac:dyDescent="0.35">
      <c r="A163" s="141"/>
      <c r="B163" s="141"/>
      <c r="C163" s="141"/>
      <c r="D163" s="141"/>
      <c r="E163" s="141"/>
      <c r="F163" s="141"/>
      <c r="G163" s="141"/>
    </row>
    <row r="164" spans="1:7" x14ac:dyDescent="0.35">
      <c r="A164" s="141"/>
      <c r="B164" s="141"/>
      <c r="C164" s="141"/>
      <c r="D164" s="141"/>
      <c r="E164" s="141"/>
      <c r="F164" s="141"/>
      <c r="G164" s="141"/>
    </row>
    <row r="167" spans="1:7" x14ac:dyDescent="0.35">
      <c r="A167" s="449"/>
      <c r="B167" s="449"/>
      <c r="C167" s="449"/>
      <c r="D167" s="449"/>
      <c r="E167" s="449"/>
      <c r="F167" s="449"/>
      <c r="G167" s="449"/>
    </row>
    <row r="170" spans="1:7" x14ac:dyDescent="0.35">
      <c r="A170" s="276" t="s">
        <v>51</v>
      </c>
      <c r="B170" s="276"/>
      <c r="C170" s="276"/>
      <c r="D170" s="275">
        <v>0</v>
      </c>
      <c r="E170" s="275"/>
    </row>
    <row r="171" spans="1:7" x14ac:dyDescent="0.35">
      <c r="A171" s="274" t="s">
        <v>55</v>
      </c>
      <c r="B171" s="274"/>
      <c r="C171" s="274"/>
      <c r="D171" s="275" t="s">
        <v>96</v>
      </c>
      <c r="E171" s="275"/>
    </row>
    <row r="172" spans="1:7" x14ac:dyDescent="0.35">
      <c r="A172" s="276" t="s">
        <v>53</v>
      </c>
      <c r="B172" s="276"/>
      <c r="C172" s="276"/>
      <c r="D172" s="275"/>
      <c r="E172" s="275"/>
    </row>
    <row r="173" spans="1:7" x14ac:dyDescent="0.35">
      <c r="A173" s="276" t="s">
        <v>54</v>
      </c>
      <c r="B173" s="276"/>
      <c r="C173" s="276"/>
      <c r="D173" s="275" t="s">
        <v>97</v>
      </c>
      <c r="E173" s="275"/>
    </row>
    <row r="174" spans="1:7" x14ac:dyDescent="0.35">
      <c r="A174" s="9"/>
      <c r="B174" s="9"/>
      <c r="C174" s="9"/>
      <c r="D174" s="222"/>
      <c r="E174" s="222"/>
    </row>
    <row r="175" spans="1:7" x14ac:dyDescent="0.35">
      <c r="B175" s="153" t="s">
        <v>12</v>
      </c>
    </row>
    <row r="176" spans="1:7" x14ac:dyDescent="0.35">
      <c r="A176" t="s">
        <v>69</v>
      </c>
      <c r="E176" t="s">
        <v>102</v>
      </c>
    </row>
    <row r="177" spans="1:7" x14ac:dyDescent="0.35">
      <c r="A177" t="s">
        <v>103</v>
      </c>
    </row>
    <row r="179" spans="1:7" ht="43.5" x14ac:dyDescent="0.35">
      <c r="A179" s="141" t="s">
        <v>3</v>
      </c>
      <c r="B179" s="6" t="s">
        <v>851</v>
      </c>
      <c r="C179" s="6" t="s">
        <v>850</v>
      </c>
      <c r="D179" s="6" t="s">
        <v>849</v>
      </c>
      <c r="E179" s="6" t="s">
        <v>848</v>
      </c>
      <c r="F179" s="6" t="s">
        <v>847</v>
      </c>
      <c r="G179" s="6" t="s">
        <v>846</v>
      </c>
    </row>
    <row r="180" spans="1:7" x14ac:dyDescent="0.35">
      <c r="A180" s="141"/>
      <c r="B180" s="141"/>
      <c r="C180" s="141"/>
      <c r="D180" s="141"/>
      <c r="E180" s="141"/>
      <c r="F180" s="141"/>
      <c r="G180" s="141"/>
    </row>
    <row r="181" spans="1:7" x14ac:dyDescent="0.35">
      <c r="A181" s="141"/>
      <c r="B181" s="141"/>
      <c r="C181" s="141"/>
      <c r="D181" s="141"/>
      <c r="E181" s="141"/>
      <c r="F181" s="141"/>
      <c r="G181" s="141"/>
    </row>
    <row r="182" spans="1:7" x14ac:dyDescent="0.35">
      <c r="A182" s="141"/>
      <c r="B182" s="141"/>
      <c r="C182" s="141"/>
      <c r="D182" s="141"/>
      <c r="E182" s="141"/>
      <c r="F182" s="141"/>
      <c r="G182" s="141"/>
    </row>
    <row r="183" spans="1:7" x14ac:dyDescent="0.35">
      <c r="A183" s="141"/>
      <c r="B183" s="141"/>
      <c r="C183" s="141"/>
      <c r="D183" s="141"/>
      <c r="E183" s="141"/>
      <c r="F183" s="141"/>
      <c r="G183" s="141"/>
    </row>
    <row r="184" spans="1:7" x14ac:dyDescent="0.35">
      <c r="A184" s="141"/>
      <c r="B184" s="141"/>
      <c r="C184" s="141"/>
      <c r="D184" s="141"/>
      <c r="E184" s="141"/>
      <c r="F184" s="141"/>
      <c r="G184" s="141"/>
    </row>
    <row r="185" spans="1:7" x14ac:dyDescent="0.35">
      <c r="A185" s="141"/>
      <c r="B185" s="141"/>
      <c r="C185" s="141"/>
      <c r="D185" s="141"/>
      <c r="E185" s="141"/>
      <c r="F185" s="141"/>
      <c r="G185" s="141"/>
    </row>
    <row r="188" spans="1:7" x14ac:dyDescent="0.35">
      <c r="A188" s="449"/>
      <c r="B188" s="449"/>
      <c r="C188" s="449"/>
      <c r="D188" s="449"/>
      <c r="E188" s="449"/>
      <c r="F188" s="449"/>
      <c r="G188" s="449"/>
    </row>
    <row r="191" spans="1:7" x14ac:dyDescent="0.35">
      <c r="A191" s="276" t="s">
        <v>51</v>
      </c>
      <c r="B191" s="276"/>
      <c r="C191" s="276"/>
      <c r="D191" s="275">
        <v>0</v>
      </c>
      <c r="E191" s="275"/>
    </row>
    <row r="192" spans="1:7" x14ac:dyDescent="0.35">
      <c r="A192" s="274" t="s">
        <v>55</v>
      </c>
      <c r="B192" s="274"/>
      <c r="C192" s="274"/>
      <c r="D192" s="275" t="s">
        <v>101</v>
      </c>
      <c r="E192" s="275"/>
    </row>
    <row r="193" spans="1:7" x14ac:dyDescent="0.35">
      <c r="A193" s="276" t="s">
        <v>53</v>
      </c>
      <c r="B193" s="276"/>
      <c r="C193" s="276"/>
      <c r="D193" s="275"/>
      <c r="E193" s="275"/>
    </row>
    <row r="194" spans="1:7" x14ac:dyDescent="0.35">
      <c r="A194" s="276" t="s">
        <v>54</v>
      </c>
      <c r="B194" s="276"/>
      <c r="C194" s="276"/>
      <c r="D194" s="275" t="s">
        <v>97</v>
      </c>
      <c r="E194" s="275"/>
    </row>
    <row r="195" spans="1:7" x14ac:dyDescent="0.35">
      <c r="A195" s="9"/>
      <c r="B195" s="9"/>
      <c r="C195" s="9"/>
      <c r="D195" s="222"/>
      <c r="E195" s="222"/>
    </row>
    <row r="196" spans="1:7" x14ac:dyDescent="0.35">
      <c r="B196" s="153" t="s">
        <v>13</v>
      </c>
    </row>
    <row r="197" spans="1:7" x14ac:dyDescent="0.35">
      <c r="A197" t="s">
        <v>69</v>
      </c>
      <c r="E197" t="s">
        <v>233</v>
      </c>
    </row>
    <row r="198" spans="1:7" x14ac:dyDescent="0.35">
      <c r="A198" t="s">
        <v>234</v>
      </c>
    </row>
    <row r="200" spans="1:7" ht="43.5" x14ac:dyDescent="0.35">
      <c r="A200" s="141" t="s">
        <v>3</v>
      </c>
      <c r="B200" s="6" t="s">
        <v>851</v>
      </c>
      <c r="C200" s="6" t="s">
        <v>850</v>
      </c>
      <c r="D200" s="6" t="s">
        <v>849</v>
      </c>
      <c r="E200" s="6" t="s">
        <v>848</v>
      </c>
      <c r="F200" s="6" t="s">
        <v>847</v>
      </c>
      <c r="G200" s="6" t="s">
        <v>846</v>
      </c>
    </row>
    <row r="201" spans="1:7" x14ac:dyDescent="0.35">
      <c r="A201" s="141"/>
      <c r="B201" s="141"/>
      <c r="C201" s="141"/>
      <c r="D201" s="141"/>
      <c r="E201" s="141"/>
      <c r="F201" s="141"/>
      <c r="G201" s="141"/>
    </row>
    <row r="202" spans="1:7" x14ac:dyDescent="0.35">
      <c r="A202" s="141"/>
      <c r="B202" s="141"/>
      <c r="C202" s="141"/>
      <c r="D202" s="141"/>
      <c r="E202" s="141"/>
      <c r="F202" s="141"/>
      <c r="G202" s="141"/>
    </row>
    <row r="203" spans="1:7" x14ac:dyDescent="0.35">
      <c r="A203" s="141"/>
      <c r="B203" s="141"/>
      <c r="C203" s="141"/>
      <c r="D203" s="141"/>
      <c r="E203" s="141"/>
      <c r="F203" s="141"/>
      <c r="G203" s="141"/>
    </row>
    <row r="204" spans="1:7" x14ac:dyDescent="0.35">
      <c r="A204" s="141"/>
      <c r="B204" s="141"/>
      <c r="C204" s="141"/>
      <c r="D204" s="141"/>
      <c r="E204" s="141"/>
      <c r="F204" s="141"/>
      <c r="G204" s="141"/>
    </row>
    <row r="205" spans="1:7" x14ac:dyDescent="0.35">
      <c r="A205" s="141"/>
      <c r="B205" s="141"/>
      <c r="C205" s="141"/>
      <c r="D205" s="141"/>
      <c r="E205" s="141"/>
      <c r="F205" s="141"/>
      <c r="G205" s="141"/>
    </row>
    <row r="206" spans="1:7" x14ac:dyDescent="0.35">
      <c r="A206" s="141"/>
      <c r="B206" s="141" t="s">
        <v>866</v>
      </c>
      <c r="C206" s="141"/>
      <c r="D206" s="141"/>
      <c r="E206" s="141"/>
      <c r="F206" s="141">
        <v>0</v>
      </c>
      <c r="G206" s="141"/>
    </row>
    <row r="209" spans="1:7" x14ac:dyDescent="0.35">
      <c r="A209" s="449"/>
      <c r="B209" s="449"/>
      <c r="C209" s="449"/>
      <c r="D209" s="449"/>
      <c r="E209" s="449"/>
      <c r="F209" s="449"/>
      <c r="G209" s="449"/>
    </row>
    <row r="212" spans="1:7" x14ac:dyDescent="0.35">
      <c r="A212" s="276" t="s">
        <v>51</v>
      </c>
      <c r="B212" s="276"/>
      <c r="C212" s="276"/>
      <c r="D212" s="275"/>
      <c r="E212" s="275"/>
    </row>
    <row r="213" spans="1:7" x14ac:dyDescent="0.35">
      <c r="A213" s="274" t="s">
        <v>55</v>
      </c>
      <c r="B213" s="274"/>
      <c r="C213" s="274"/>
      <c r="D213" s="275" t="s">
        <v>231</v>
      </c>
      <c r="E213" s="275"/>
    </row>
    <row r="214" spans="1:7" x14ac:dyDescent="0.35">
      <c r="A214" s="276" t="s">
        <v>53</v>
      </c>
      <c r="B214" s="276"/>
      <c r="C214" s="276"/>
      <c r="D214" s="275"/>
      <c r="E214" s="275"/>
    </row>
    <row r="215" spans="1:7" x14ac:dyDescent="0.35">
      <c r="A215" s="276" t="s">
        <v>54</v>
      </c>
      <c r="B215" s="276"/>
      <c r="C215" s="276"/>
      <c r="D215" s="292" t="s">
        <v>232</v>
      </c>
      <c r="E215" s="275"/>
    </row>
    <row r="216" spans="1:7" x14ac:dyDescent="0.35">
      <c r="B216" s="153"/>
    </row>
    <row r="217" spans="1:7" x14ac:dyDescent="0.35">
      <c r="B217" s="153" t="s">
        <v>14</v>
      </c>
    </row>
    <row r="218" spans="1:7" x14ac:dyDescent="0.35">
      <c r="A218" t="s">
        <v>69</v>
      </c>
      <c r="E218" t="s">
        <v>217</v>
      </c>
    </row>
    <row r="219" spans="1:7" x14ac:dyDescent="0.35">
      <c r="A219" t="s">
        <v>867</v>
      </c>
    </row>
    <row r="221" spans="1:7" ht="43.5" x14ac:dyDescent="0.35">
      <c r="A221" s="141" t="s">
        <v>3</v>
      </c>
      <c r="B221" s="6" t="s">
        <v>851</v>
      </c>
      <c r="C221" s="6" t="s">
        <v>850</v>
      </c>
      <c r="D221" s="6" t="s">
        <v>849</v>
      </c>
      <c r="E221" s="6" t="s">
        <v>848</v>
      </c>
      <c r="F221" s="6" t="s">
        <v>847</v>
      </c>
      <c r="G221" s="6" t="s">
        <v>846</v>
      </c>
    </row>
    <row r="222" spans="1:7" x14ac:dyDescent="0.35">
      <c r="A222" s="141"/>
      <c r="B222" s="141"/>
      <c r="C222" s="141"/>
      <c r="D222" s="141"/>
      <c r="E222" s="141"/>
      <c r="F222" s="141"/>
      <c r="G222" s="141"/>
    </row>
    <row r="223" spans="1:7" x14ac:dyDescent="0.35">
      <c r="A223" s="141"/>
      <c r="B223" s="141"/>
      <c r="C223" s="141"/>
      <c r="D223" s="141"/>
      <c r="E223" s="141"/>
      <c r="F223" s="141"/>
      <c r="G223" s="141"/>
    </row>
    <row r="224" spans="1:7" x14ac:dyDescent="0.35">
      <c r="A224" s="141"/>
      <c r="B224" s="141"/>
      <c r="C224" s="141"/>
      <c r="D224" s="141"/>
      <c r="E224" s="141"/>
      <c r="F224" s="141"/>
      <c r="G224" s="141"/>
    </row>
    <row r="225" spans="1:7" x14ac:dyDescent="0.35">
      <c r="A225" s="141"/>
      <c r="B225" s="141"/>
      <c r="C225" s="141"/>
      <c r="D225" s="141"/>
      <c r="E225" s="141"/>
      <c r="F225" s="141"/>
      <c r="G225" s="141"/>
    </row>
    <row r="226" spans="1:7" x14ac:dyDescent="0.35">
      <c r="A226" s="141"/>
      <c r="B226" s="141"/>
      <c r="C226" s="141"/>
      <c r="D226" s="141"/>
      <c r="E226" s="141"/>
      <c r="F226" s="141"/>
      <c r="G226" s="141"/>
    </row>
    <row r="227" spans="1:7" x14ac:dyDescent="0.35">
      <c r="A227" s="141"/>
      <c r="B227" s="141" t="s">
        <v>866</v>
      </c>
      <c r="C227" s="141"/>
      <c r="D227" s="141"/>
      <c r="E227" s="141"/>
      <c r="F227" s="141">
        <v>0</v>
      </c>
      <c r="G227" s="141"/>
    </row>
    <row r="230" spans="1:7" x14ac:dyDescent="0.35">
      <c r="A230" s="449"/>
      <c r="B230" s="449"/>
      <c r="C230" s="449"/>
      <c r="D230" s="449"/>
      <c r="E230" s="449"/>
      <c r="F230" s="449"/>
      <c r="G230" s="449"/>
    </row>
    <row r="233" spans="1:7" x14ac:dyDescent="0.35">
      <c r="A233" s="276" t="s">
        <v>51</v>
      </c>
      <c r="B233" s="276"/>
      <c r="C233" s="276"/>
      <c r="D233" s="275"/>
      <c r="E233" s="275"/>
    </row>
    <row r="234" spans="1:7" x14ac:dyDescent="0.35">
      <c r="A234" s="274" t="s">
        <v>55</v>
      </c>
      <c r="B234" s="274"/>
      <c r="C234" s="274"/>
      <c r="D234" s="275" t="s">
        <v>216</v>
      </c>
      <c r="E234" s="275"/>
    </row>
    <row r="235" spans="1:7" x14ac:dyDescent="0.35">
      <c r="A235" s="276" t="s">
        <v>53</v>
      </c>
      <c r="B235" s="276"/>
      <c r="C235" s="276"/>
      <c r="D235" s="275"/>
      <c r="E235" s="275"/>
    </row>
    <row r="236" spans="1:7" x14ac:dyDescent="0.35">
      <c r="A236" s="276" t="s">
        <v>54</v>
      </c>
      <c r="B236" s="276"/>
      <c r="C236" s="276"/>
      <c r="D236" s="292">
        <v>43187</v>
      </c>
      <c r="E236" s="275"/>
    </row>
    <row r="237" spans="1:7" x14ac:dyDescent="0.35">
      <c r="A237" s="9"/>
      <c r="B237" s="9"/>
      <c r="C237" s="9"/>
      <c r="D237" s="23"/>
      <c r="E237" s="222"/>
    </row>
    <row r="238" spans="1:7" x14ac:dyDescent="0.35">
      <c r="B238" s="153" t="s">
        <v>15</v>
      </c>
    </row>
    <row r="239" spans="1:7" x14ac:dyDescent="0.35">
      <c r="A239" t="s">
        <v>69</v>
      </c>
      <c r="E239" t="s">
        <v>200</v>
      </c>
    </row>
    <row r="240" spans="1:7" x14ac:dyDescent="0.35">
      <c r="A240" t="s">
        <v>84</v>
      </c>
    </row>
    <row r="242" spans="1:7" ht="43.5" x14ac:dyDescent="0.35">
      <c r="A242" s="141" t="s">
        <v>3</v>
      </c>
      <c r="B242" s="6" t="s">
        <v>851</v>
      </c>
      <c r="C242" s="6" t="s">
        <v>850</v>
      </c>
      <c r="D242" s="6" t="s">
        <v>849</v>
      </c>
      <c r="E242" s="6" t="s">
        <v>848</v>
      </c>
      <c r="F242" s="6" t="s">
        <v>847</v>
      </c>
      <c r="G242" s="6" t="s">
        <v>846</v>
      </c>
    </row>
    <row r="243" spans="1:7" x14ac:dyDescent="0.35">
      <c r="A243" s="141">
        <v>1</v>
      </c>
      <c r="B243" s="141" t="s">
        <v>198</v>
      </c>
      <c r="C243" s="139" t="s">
        <v>94</v>
      </c>
      <c r="D243" s="139" t="s">
        <v>94</v>
      </c>
      <c r="E243" s="139" t="s">
        <v>94</v>
      </c>
      <c r="F243" s="139" t="s">
        <v>94</v>
      </c>
      <c r="G243" s="139" t="s">
        <v>94</v>
      </c>
    </row>
    <row r="244" spans="1:7" x14ac:dyDescent="0.35">
      <c r="A244" s="141"/>
      <c r="B244" s="141"/>
      <c r="C244" s="141"/>
      <c r="D244" s="141"/>
      <c r="E244" s="141"/>
      <c r="F244" s="141"/>
      <c r="G244" s="141"/>
    </row>
    <row r="245" spans="1:7" x14ac:dyDescent="0.35">
      <c r="A245" s="141"/>
      <c r="B245" s="141"/>
      <c r="C245" s="141"/>
      <c r="D245" s="141"/>
      <c r="E245" s="141"/>
      <c r="F245" s="141"/>
      <c r="G245" s="141"/>
    </row>
    <row r="246" spans="1:7" x14ac:dyDescent="0.35">
      <c r="A246" s="141"/>
      <c r="B246" s="141"/>
      <c r="C246" s="141"/>
      <c r="D246" s="141"/>
      <c r="E246" s="141"/>
      <c r="F246" s="141"/>
      <c r="G246" s="141"/>
    </row>
    <row r="247" spans="1:7" x14ac:dyDescent="0.35">
      <c r="A247" s="141"/>
      <c r="B247" s="141"/>
      <c r="C247" s="141"/>
      <c r="D247" s="141"/>
      <c r="E247" s="141"/>
      <c r="F247" s="141"/>
      <c r="G247" s="141"/>
    </row>
    <row r="248" spans="1:7" x14ac:dyDescent="0.35">
      <c r="A248" s="141"/>
      <c r="B248" s="141"/>
      <c r="C248" s="141"/>
      <c r="D248" s="141"/>
      <c r="E248" s="141"/>
      <c r="F248" s="141"/>
      <c r="G248" s="141"/>
    </row>
    <row r="251" spans="1:7" x14ac:dyDescent="0.35">
      <c r="A251" s="449"/>
      <c r="B251" s="449"/>
      <c r="C251" s="449"/>
      <c r="D251" s="449"/>
      <c r="E251" s="449"/>
      <c r="F251" s="449"/>
      <c r="G251" s="449"/>
    </row>
    <row r="254" spans="1:7" x14ac:dyDescent="0.35">
      <c r="A254" s="276" t="s">
        <v>51</v>
      </c>
      <c r="B254" s="276"/>
      <c r="C254" s="276"/>
      <c r="D254" s="275">
        <v>0</v>
      </c>
      <c r="E254" s="275"/>
    </row>
    <row r="255" spans="1:7" x14ac:dyDescent="0.35">
      <c r="A255" s="274" t="s">
        <v>55</v>
      </c>
      <c r="B255" s="274"/>
      <c r="C255" s="274"/>
      <c r="D255" s="354" t="s">
        <v>199</v>
      </c>
      <c r="E255" s="355"/>
    </row>
    <row r="256" spans="1:7" x14ac:dyDescent="0.35">
      <c r="A256" s="276" t="s">
        <v>53</v>
      </c>
      <c r="B256" s="276"/>
      <c r="C256" s="276"/>
      <c r="D256" s="275"/>
      <c r="E256" s="275"/>
    </row>
    <row r="257" spans="1:7" x14ac:dyDescent="0.35">
      <c r="A257" s="276" t="s">
        <v>54</v>
      </c>
      <c r="B257" s="276"/>
      <c r="C257" s="276"/>
      <c r="D257" s="292">
        <v>43182</v>
      </c>
      <c r="E257" s="275"/>
    </row>
    <row r="258" spans="1:7" x14ac:dyDescent="0.35">
      <c r="A258" s="9"/>
      <c r="B258" s="9"/>
      <c r="C258" s="9"/>
      <c r="D258" s="23"/>
      <c r="E258" s="222"/>
    </row>
    <row r="259" spans="1:7" x14ac:dyDescent="0.35">
      <c r="B259" s="153" t="s">
        <v>16</v>
      </c>
    </row>
    <row r="260" spans="1:7" x14ac:dyDescent="0.35">
      <c r="A260" t="s">
        <v>69</v>
      </c>
      <c r="E260" t="s">
        <v>204</v>
      </c>
    </row>
    <row r="261" spans="1:7" x14ac:dyDescent="0.35">
      <c r="A261" t="s">
        <v>201</v>
      </c>
    </row>
    <row r="263" spans="1:7" ht="43.5" x14ac:dyDescent="0.35">
      <c r="A263" s="141" t="s">
        <v>3</v>
      </c>
      <c r="B263" s="6" t="s">
        <v>851</v>
      </c>
      <c r="C263" s="6" t="s">
        <v>850</v>
      </c>
      <c r="D263" s="6" t="s">
        <v>849</v>
      </c>
      <c r="E263" s="6" t="s">
        <v>848</v>
      </c>
      <c r="F263" s="6" t="s">
        <v>847</v>
      </c>
      <c r="G263" s="6" t="s">
        <v>846</v>
      </c>
    </row>
    <row r="264" spans="1:7" x14ac:dyDescent="0.35">
      <c r="A264" s="141">
        <v>1</v>
      </c>
      <c r="B264" s="141" t="s">
        <v>202</v>
      </c>
      <c r="C264" s="139" t="s">
        <v>94</v>
      </c>
      <c r="D264" s="139" t="s">
        <v>94</v>
      </c>
      <c r="E264" s="139" t="s">
        <v>94</v>
      </c>
      <c r="F264" s="139" t="s">
        <v>94</v>
      </c>
      <c r="G264" s="139" t="s">
        <v>94</v>
      </c>
    </row>
    <row r="265" spans="1:7" x14ac:dyDescent="0.35">
      <c r="A265" s="141"/>
      <c r="B265" s="141"/>
      <c r="C265" s="141"/>
      <c r="D265" s="141"/>
      <c r="E265" s="141"/>
      <c r="F265" s="141"/>
      <c r="G265" s="141"/>
    </row>
    <row r="266" spans="1:7" x14ac:dyDescent="0.35">
      <c r="A266" s="141"/>
      <c r="B266" s="141"/>
      <c r="C266" s="141"/>
      <c r="D266" s="141"/>
      <c r="E266" s="141"/>
      <c r="F266" s="141"/>
      <c r="G266" s="141"/>
    </row>
    <row r="267" spans="1:7" x14ac:dyDescent="0.35">
      <c r="A267" s="141"/>
      <c r="B267" s="141"/>
      <c r="C267" s="141"/>
      <c r="D267" s="141"/>
      <c r="E267" s="141"/>
      <c r="F267" s="141"/>
      <c r="G267" s="141"/>
    </row>
    <row r="268" spans="1:7" x14ac:dyDescent="0.35">
      <c r="A268" s="141"/>
      <c r="B268" s="141"/>
      <c r="C268" s="141"/>
      <c r="D268" s="141"/>
      <c r="E268" s="141"/>
      <c r="F268" s="141"/>
      <c r="G268" s="141"/>
    </row>
    <row r="269" spans="1:7" x14ac:dyDescent="0.35">
      <c r="A269" s="141"/>
      <c r="B269" s="141"/>
      <c r="C269" s="141"/>
      <c r="D269" s="141"/>
      <c r="E269" s="141"/>
      <c r="F269" s="141"/>
      <c r="G269" s="141"/>
    </row>
    <row r="272" spans="1:7" x14ac:dyDescent="0.35">
      <c r="A272" s="449"/>
      <c r="B272" s="449"/>
      <c r="C272" s="449"/>
      <c r="D272" s="449"/>
      <c r="E272" s="449"/>
      <c r="F272" s="449"/>
      <c r="G272" s="449"/>
    </row>
    <row r="275" spans="1:7" x14ac:dyDescent="0.35">
      <c r="A275" s="276" t="s">
        <v>51</v>
      </c>
      <c r="B275" s="276"/>
      <c r="C275" s="276"/>
      <c r="D275" s="275">
        <v>0</v>
      </c>
      <c r="E275" s="275"/>
    </row>
    <row r="276" spans="1:7" x14ac:dyDescent="0.35">
      <c r="A276" s="274" t="s">
        <v>55</v>
      </c>
      <c r="B276" s="274"/>
      <c r="C276" s="274"/>
      <c r="D276" s="354" t="s">
        <v>203</v>
      </c>
      <c r="E276" s="355"/>
    </row>
    <row r="277" spans="1:7" x14ac:dyDescent="0.35">
      <c r="A277" s="276" t="s">
        <v>53</v>
      </c>
      <c r="B277" s="276"/>
      <c r="C277" s="276"/>
      <c r="D277" s="275"/>
      <c r="E277" s="275"/>
    </row>
    <row r="278" spans="1:7" x14ac:dyDescent="0.35">
      <c r="A278" s="276" t="s">
        <v>54</v>
      </c>
      <c r="B278" s="276"/>
      <c r="C278" s="276"/>
      <c r="D278" s="292">
        <v>43220</v>
      </c>
      <c r="E278" s="275"/>
    </row>
    <row r="279" spans="1:7" x14ac:dyDescent="0.35">
      <c r="A279" s="9"/>
      <c r="B279" s="9"/>
      <c r="C279" s="9"/>
      <c r="D279" s="23"/>
      <c r="E279" s="222"/>
    </row>
    <row r="280" spans="1:7" x14ac:dyDescent="0.35">
      <c r="B280" s="153" t="s">
        <v>17</v>
      </c>
    </row>
    <row r="281" spans="1:7" x14ac:dyDescent="0.35">
      <c r="A281" t="s">
        <v>69</v>
      </c>
      <c r="E281" t="s">
        <v>426</v>
      </c>
    </row>
    <row r="282" spans="1:7" x14ac:dyDescent="0.35">
      <c r="A282" t="s">
        <v>84</v>
      </c>
    </row>
    <row r="284" spans="1:7" ht="43.5" x14ac:dyDescent="0.35">
      <c r="A284" s="141" t="s">
        <v>3</v>
      </c>
      <c r="B284" s="6" t="s">
        <v>851</v>
      </c>
      <c r="C284" s="6" t="s">
        <v>850</v>
      </c>
      <c r="D284" s="6" t="s">
        <v>849</v>
      </c>
      <c r="E284" s="6" t="s">
        <v>848</v>
      </c>
      <c r="F284" s="6" t="s">
        <v>847</v>
      </c>
      <c r="G284" s="6" t="s">
        <v>846</v>
      </c>
    </row>
    <row r="285" spans="1:7" x14ac:dyDescent="0.35">
      <c r="A285" s="141"/>
      <c r="B285" s="141"/>
      <c r="C285" s="141"/>
      <c r="D285" s="141"/>
      <c r="E285" s="141"/>
      <c r="F285" s="141"/>
      <c r="G285" s="141"/>
    </row>
    <row r="286" spans="1:7" x14ac:dyDescent="0.35">
      <c r="A286" s="141"/>
      <c r="B286" s="141"/>
      <c r="C286" s="141"/>
      <c r="D286" s="141"/>
      <c r="E286" s="141"/>
      <c r="F286" s="141"/>
      <c r="G286" s="141"/>
    </row>
    <row r="287" spans="1:7" x14ac:dyDescent="0.35">
      <c r="A287" s="141"/>
      <c r="B287" s="141"/>
      <c r="C287" s="141"/>
      <c r="D287" s="141"/>
      <c r="E287" s="141"/>
      <c r="F287" s="141"/>
      <c r="G287" s="141"/>
    </row>
    <row r="288" spans="1:7" x14ac:dyDescent="0.35">
      <c r="A288" s="141"/>
      <c r="B288" s="141"/>
      <c r="C288" s="141"/>
      <c r="D288" s="141"/>
      <c r="E288" s="141"/>
      <c r="F288" s="141"/>
      <c r="G288" s="141"/>
    </row>
    <row r="289" spans="1:7" x14ac:dyDescent="0.35">
      <c r="A289" s="141"/>
      <c r="B289" s="141"/>
      <c r="C289" s="141"/>
      <c r="D289" s="141"/>
      <c r="E289" s="141"/>
      <c r="F289" s="141"/>
      <c r="G289" s="141"/>
    </row>
    <row r="290" spans="1:7" x14ac:dyDescent="0.35">
      <c r="A290" s="141"/>
      <c r="B290" s="141"/>
      <c r="C290" s="141"/>
      <c r="D290" s="141"/>
      <c r="E290" s="141"/>
      <c r="F290" s="141"/>
      <c r="G290" s="141"/>
    </row>
    <row r="293" spans="1:7" x14ac:dyDescent="0.35">
      <c r="A293" s="449"/>
      <c r="B293" s="449"/>
      <c r="C293" s="449"/>
      <c r="D293" s="449"/>
      <c r="E293" s="449"/>
      <c r="F293" s="449"/>
      <c r="G293" s="449"/>
    </row>
    <row r="296" spans="1:7" x14ac:dyDescent="0.35">
      <c r="A296" s="276" t="s">
        <v>51</v>
      </c>
      <c r="B296" s="276"/>
      <c r="C296" s="276"/>
      <c r="D296" s="275"/>
      <c r="E296" s="275"/>
    </row>
    <row r="297" spans="1:7" ht="15.5" x14ac:dyDescent="0.35">
      <c r="A297" s="274" t="s">
        <v>55</v>
      </c>
      <c r="B297" s="274"/>
      <c r="C297" s="274"/>
      <c r="D297" s="294" t="s">
        <v>206</v>
      </c>
      <c r="E297" s="294"/>
    </row>
    <row r="298" spans="1:7" ht="15.5" x14ac:dyDescent="0.35">
      <c r="A298" s="276" t="s">
        <v>53</v>
      </c>
      <c r="B298" s="276"/>
      <c r="C298" s="276"/>
      <c r="D298" s="294"/>
      <c r="E298" s="294"/>
    </row>
    <row r="299" spans="1:7" ht="15.5" x14ac:dyDescent="0.35">
      <c r="A299" s="276" t="s">
        <v>54</v>
      </c>
      <c r="B299" s="276"/>
      <c r="C299" s="276"/>
      <c r="D299" s="362">
        <v>43187</v>
      </c>
      <c r="E299" s="294"/>
    </row>
    <row r="300" spans="1:7" ht="15.5" x14ac:dyDescent="0.35">
      <c r="A300" s="9"/>
      <c r="B300" s="9"/>
      <c r="C300" s="9"/>
      <c r="D300" s="26"/>
      <c r="E300" s="230"/>
    </row>
    <row r="301" spans="1:7" x14ac:dyDescent="0.35">
      <c r="B301" s="153" t="s">
        <v>18</v>
      </c>
    </row>
    <row r="302" spans="1:7" x14ac:dyDescent="0.35">
      <c r="A302" t="s">
        <v>69</v>
      </c>
      <c r="E302" t="s">
        <v>865</v>
      </c>
    </row>
    <row r="303" spans="1:7" x14ac:dyDescent="0.35">
      <c r="A303" t="s">
        <v>84</v>
      </c>
    </row>
    <row r="305" spans="1:7" ht="43.5" x14ac:dyDescent="0.35">
      <c r="A305" s="141" t="s">
        <v>3</v>
      </c>
      <c r="B305" s="6" t="s">
        <v>851</v>
      </c>
      <c r="C305" s="6" t="s">
        <v>850</v>
      </c>
      <c r="D305" s="6" t="s">
        <v>849</v>
      </c>
      <c r="E305" s="6" t="s">
        <v>848</v>
      </c>
      <c r="F305" s="6" t="s">
        <v>847</v>
      </c>
      <c r="G305" s="6" t="s">
        <v>846</v>
      </c>
    </row>
    <row r="306" spans="1:7" x14ac:dyDescent="0.35">
      <c r="A306" s="141"/>
      <c r="B306" s="141"/>
      <c r="C306" s="141"/>
      <c r="D306" s="141"/>
      <c r="E306" s="141"/>
      <c r="F306" s="141"/>
      <c r="G306" s="141"/>
    </row>
    <row r="307" spans="1:7" x14ac:dyDescent="0.35">
      <c r="A307" s="141"/>
      <c r="B307" s="141"/>
      <c r="C307" s="141"/>
      <c r="D307" s="141"/>
      <c r="E307" s="141"/>
      <c r="F307" s="141"/>
      <c r="G307" s="141"/>
    </row>
    <row r="308" spans="1:7" x14ac:dyDescent="0.35">
      <c r="A308" s="141"/>
      <c r="B308" s="141"/>
      <c r="C308" s="141"/>
      <c r="D308" s="141"/>
      <c r="E308" s="141"/>
      <c r="F308" s="141"/>
      <c r="G308" s="141"/>
    </row>
    <row r="309" spans="1:7" x14ac:dyDescent="0.35">
      <c r="A309" s="141"/>
      <c r="B309" s="141"/>
      <c r="C309" s="141"/>
      <c r="D309" s="141"/>
      <c r="E309" s="141"/>
      <c r="F309" s="141"/>
      <c r="G309" s="141"/>
    </row>
    <row r="310" spans="1:7" x14ac:dyDescent="0.35">
      <c r="A310" s="141"/>
      <c r="B310" s="141"/>
      <c r="C310" s="141"/>
      <c r="D310" s="141"/>
      <c r="E310" s="141"/>
      <c r="F310" s="141"/>
      <c r="G310" s="141"/>
    </row>
    <row r="311" spans="1:7" x14ac:dyDescent="0.35">
      <c r="A311" s="141"/>
      <c r="B311" s="141"/>
      <c r="C311" s="141"/>
      <c r="D311" s="141"/>
      <c r="E311" s="141"/>
      <c r="F311" s="141"/>
      <c r="G311" s="141"/>
    </row>
    <row r="314" spans="1:7" x14ac:dyDescent="0.35">
      <c r="A314" s="449"/>
      <c r="B314" s="449"/>
      <c r="C314" s="449"/>
      <c r="D314" s="449"/>
      <c r="E314" s="449"/>
      <c r="F314" s="449"/>
      <c r="G314" s="449"/>
    </row>
    <row r="317" spans="1:7" x14ac:dyDescent="0.35">
      <c r="A317" s="276" t="s">
        <v>51</v>
      </c>
      <c r="B317" s="276"/>
      <c r="C317" s="276"/>
      <c r="D317" s="275"/>
      <c r="E317" s="275"/>
    </row>
    <row r="318" spans="1:7" x14ac:dyDescent="0.35">
      <c r="A318" s="274" t="s">
        <v>55</v>
      </c>
      <c r="B318" s="274"/>
      <c r="C318" s="274"/>
      <c r="D318" s="354" t="s">
        <v>219</v>
      </c>
      <c r="E318" s="355"/>
    </row>
    <row r="319" spans="1:7" x14ac:dyDescent="0.35">
      <c r="A319" s="276" t="s">
        <v>53</v>
      </c>
      <c r="B319" s="276"/>
      <c r="C319" s="276"/>
      <c r="D319" s="275"/>
      <c r="E319" s="275"/>
    </row>
    <row r="320" spans="1:7" x14ac:dyDescent="0.35">
      <c r="A320" s="276" t="s">
        <v>54</v>
      </c>
      <c r="B320" s="276"/>
      <c r="C320" s="276"/>
      <c r="D320" s="292">
        <v>43220</v>
      </c>
      <c r="E320" s="275"/>
    </row>
    <row r="321" spans="1:7" x14ac:dyDescent="0.35">
      <c r="A321" s="9"/>
      <c r="B321" s="9"/>
      <c r="C321" s="9"/>
      <c r="D321" s="23"/>
      <c r="E321" s="222"/>
    </row>
    <row r="322" spans="1:7" x14ac:dyDescent="0.35">
      <c r="B322" s="153" t="s">
        <v>19</v>
      </c>
    </row>
    <row r="323" spans="1:7" x14ac:dyDescent="0.35">
      <c r="A323" t="s">
        <v>69</v>
      </c>
      <c r="E323" t="s">
        <v>105</v>
      </c>
      <c r="F323" t="s">
        <v>19</v>
      </c>
    </row>
    <row r="324" spans="1:7" x14ac:dyDescent="0.35">
      <c r="A324" t="s">
        <v>84</v>
      </c>
      <c r="C324" t="s">
        <v>19</v>
      </c>
    </row>
    <row r="326" spans="1:7" ht="43.5" x14ac:dyDescent="0.35">
      <c r="A326" s="141" t="s">
        <v>3</v>
      </c>
      <c r="B326" s="6" t="s">
        <v>851</v>
      </c>
      <c r="C326" s="6" t="s">
        <v>850</v>
      </c>
      <c r="D326" s="6" t="s">
        <v>849</v>
      </c>
      <c r="E326" s="6" t="s">
        <v>848</v>
      </c>
      <c r="F326" s="6" t="s">
        <v>847</v>
      </c>
      <c r="G326" s="6" t="s">
        <v>846</v>
      </c>
    </row>
    <row r="327" spans="1:7" x14ac:dyDescent="0.35">
      <c r="A327" s="141"/>
      <c r="B327" s="141"/>
      <c r="C327" s="141"/>
      <c r="D327" s="141"/>
      <c r="E327" s="141"/>
      <c r="F327" s="141"/>
      <c r="G327" s="141"/>
    </row>
    <row r="328" spans="1:7" x14ac:dyDescent="0.35">
      <c r="A328" s="141"/>
      <c r="B328" s="141"/>
      <c r="C328" s="141"/>
      <c r="D328" s="141"/>
      <c r="E328" s="141"/>
      <c r="F328" s="141"/>
      <c r="G328" s="141"/>
    </row>
    <row r="329" spans="1:7" x14ac:dyDescent="0.35">
      <c r="A329" s="141"/>
      <c r="B329" s="141"/>
      <c r="C329" s="141"/>
      <c r="D329" s="141"/>
      <c r="E329" s="141"/>
      <c r="F329" s="141"/>
      <c r="G329" s="141"/>
    </row>
    <row r="330" spans="1:7" x14ac:dyDescent="0.35">
      <c r="A330" s="141"/>
      <c r="B330" s="141"/>
      <c r="C330" s="141"/>
      <c r="D330" s="141"/>
      <c r="E330" s="141"/>
      <c r="F330" s="141"/>
      <c r="G330" s="141"/>
    </row>
    <row r="331" spans="1:7" x14ac:dyDescent="0.35">
      <c r="A331" s="141"/>
      <c r="B331" s="141"/>
      <c r="C331" s="141"/>
      <c r="D331" s="141"/>
      <c r="E331" s="141"/>
      <c r="F331" s="141"/>
      <c r="G331" s="141"/>
    </row>
    <row r="332" spans="1:7" x14ac:dyDescent="0.35">
      <c r="A332" s="141"/>
      <c r="B332" s="141"/>
      <c r="C332" s="141"/>
      <c r="D332" s="141"/>
      <c r="E332" s="141"/>
      <c r="F332" s="141"/>
      <c r="G332" s="141"/>
    </row>
    <row r="335" spans="1:7" x14ac:dyDescent="0.35">
      <c r="A335" s="449"/>
      <c r="B335" s="449"/>
      <c r="C335" s="449"/>
      <c r="D335" s="449"/>
      <c r="E335" s="449"/>
      <c r="F335" s="449"/>
      <c r="G335" s="449"/>
    </row>
    <row r="338" spans="1:7" x14ac:dyDescent="0.35">
      <c r="A338" s="276" t="s">
        <v>51</v>
      </c>
      <c r="B338" s="276"/>
      <c r="C338" s="276"/>
      <c r="D338" s="275">
        <v>0</v>
      </c>
      <c r="E338" s="275"/>
    </row>
    <row r="339" spans="1:7" x14ac:dyDescent="0.35">
      <c r="A339" s="274" t="s">
        <v>55</v>
      </c>
      <c r="B339" s="274"/>
      <c r="C339" s="274"/>
      <c r="D339" s="275" t="s">
        <v>104</v>
      </c>
      <c r="E339" s="275"/>
    </row>
    <row r="340" spans="1:7" x14ac:dyDescent="0.35">
      <c r="A340" s="276" t="s">
        <v>53</v>
      </c>
      <c r="B340" s="276"/>
      <c r="C340" s="276"/>
      <c r="D340" s="275"/>
      <c r="E340" s="275"/>
    </row>
    <row r="341" spans="1:7" x14ac:dyDescent="0.35">
      <c r="A341" s="276" t="s">
        <v>54</v>
      </c>
      <c r="B341" s="276"/>
      <c r="C341" s="276"/>
      <c r="D341" s="292">
        <v>43185</v>
      </c>
      <c r="E341" s="275"/>
    </row>
    <row r="342" spans="1:7" x14ac:dyDescent="0.35">
      <c r="A342" s="9"/>
      <c r="B342" s="9"/>
      <c r="C342" s="9"/>
      <c r="D342" s="23"/>
      <c r="E342" s="222"/>
    </row>
    <row r="343" spans="1:7" x14ac:dyDescent="0.35">
      <c r="B343" s="153" t="s">
        <v>20</v>
      </c>
    </row>
    <row r="344" spans="1:7" x14ac:dyDescent="0.35">
      <c r="A344" t="s">
        <v>69</v>
      </c>
      <c r="E344" t="s">
        <v>107</v>
      </c>
    </row>
    <row r="345" spans="1:7" x14ac:dyDescent="0.35">
      <c r="A345" t="s">
        <v>108</v>
      </c>
    </row>
    <row r="347" spans="1:7" ht="43.5" x14ac:dyDescent="0.35">
      <c r="A347" s="141" t="s">
        <v>3</v>
      </c>
      <c r="B347" s="6" t="s">
        <v>851</v>
      </c>
      <c r="C347" s="6" t="s">
        <v>850</v>
      </c>
      <c r="D347" s="6" t="s">
        <v>849</v>
      </c>
      <c r="E347" s="6" t="s">
        <v>848</v>
      </c>
      <c r="F347" s="6" t="s">
        <v>847</v>
      </c>
      <c r="G347" s="6" t="s">
        <v>846</v>
      </c>
    </row>
    <row r="348" spans="1:7" x14ac:dyDescent="0.35">
      <c r="A348" s="141"/>
      <c r="B348" s="141"/>
      <c r="C348" s="141"/>
      <c r="D348" s="141"/>
      <c r="E348" s="141"/>
      <c r="F348" s="141">
        <v>0</v>
      </c>
      <c r="G348" s="141"/>
    </row>
    <row r="349" spans="1:7" x14ac:dyDescent="0.35">
      <c r="A349" s="141"/>
      <c r="B349" s="141"/>
      <c r="C349" s="141"/>
      <c r="D349" s="141"/>
      <c r="E349" s="141"/>
      <c r="F349" s="141">
        <v>0</v>
      </c>
      <c r="G349" s="141"/>
    </row>
    <row r="350" spans="1:7" x14ac:dyDescent="0.35">
      <c r="A350" s="141"/>
      <c r="B350" s="141"/>
      <c r="C350" s="141"/>
      <c r="D350" s="141"/>
      <c r="E350" s="141"/>
      <c r="F350" s="141">
        <v>0</v>
      </c>
      <c r="G350" s="141"/>
    </row>
    <row r="351" spans="1:7" x14ac:dyDescent="0.35">
      <c r="A351" s="141"/>
      <c r="B351" s="141"/>
      <c r="C351" s="141"/>
      <c r="D351" s="141"/>
      <c r="E351" s="141"/>
      <c r="F351" s="141">
        <v>0</v>
      </c>
      <c r="G351" s="141"/>
    </row>
    <row r="352" spans="1:7" x14ac:dyDescent="0.35">
      <c r="A352" s="141"/>
      <c r="B352" s="141"/>
      <c r="C352" s="141"/>
      <c r="D352" s="141"/>
      <c r="E352" s="141"/>
      <c r="F352" s="141">
        <v>0</v>
      </c>
      <c r="G352" s="141"/>
    </row>
    <row r="353" spans="1:7" x14ac:dyDescent="0.35">
      <c r="A353" s="141"/>
      <c r="B353" s="141"/>
      <c r="C353" s="141"/>
      <c r="D353" s="141"/>
      <c r="E353" s="141"/>
      <c r="F353" s="141">
        <v>0</v>
      </c>
      <c r="G353" s="141"/>
    </row>
    <row r="356" spans="1:7" x14ac:dyDescent="0.35">
      <c r="A356" s="449"/>
      <c r="B356" s="449"/>
      <c r="C356" s="449"/>
      <c r="D356" s="449"/>
      <c r="E356" s="449"/>
      <c r="F356" s="449"/>
      <c r="G356" s="449"/>
    </row>
    <row r="359" spans="1:7" x14ac:dyDescent="0.35">
      <c r="A359" s="276" t="s">
        <v>51</v>
      </c>
      <c r="B359" s="276"/>
      <c r="C359" s="276"/>
      <c r="D359" s="275">
        <v>0</v>
      </c>
      <c r="E359" s="275"/>
    </row>
    <row r="360" spans="1:7" x14ac:dyDescent="0.35">
      <c r="A360" s="274" t="s">
        <v>55</v>
      </c>
      <c r="B360" s="274"/>
      <c r="C360" s="274"/>
      <c r="D360" s="275" t="s">
        <v>106</v>
      </c>
      <c r="E360" s="275"/>
    </row>
    <row r="361" spans="1:7" x14ac:dyDescent="0.35">
      <c r="A361" s="276" t="s">
        <v>53</v>
      </c>
      <c r="B361" s="276"/>
      <c r="C361" s="276"/>
      <c r="D361" s="275"/>
      <c r="E361" s="275"/>
    </row>
    <row r="362" spans="1:7" x14ac:dyDescent="0.35">
      <c r="A362" s="276" t="s">
        <v>54</v>
      </c>
      <c r="B362" s="276"/>
      <c r="C362" s="276"/>
      <c r="D362" s="275" t="s">
        <v>83</v>
      </c>
      <c r="E362" s="275"/>
    </row>
    <row r="363" spans="1:7" x14ac:dyDescent="0.35">
      <c r="A363" s="9"/>
      <c r="B363" s="9"/>
      <c r="C363" s="9"/>
      <c r="D363" s="222"/>
      <c r="E363" s="222"/>
    </row>
    <row r="364" spans="1:7" x14ac:dyDescent="0.35">
      <c r="B364" s="153" t="s">
        <v>21</v>
      </c>
    </row>
    <row r="365" spans="1:7" x14ac:dyDescent="0.35">
      <c r="A365" t="s">
        <v>69</v>
      </c>
      <c r="E365" t="s">
        <v>424</v>
      </c>
    </row>
    <row r="366" spans="1:7" x14ac:dyDescent="0.35">
      <c r="A366" t="s">
        <v>864</v>
      </c>
    </row>
    <row r="368" spans="1:7" ht="43.5" x14ac:dyDescent="0.35">
      <c r="A368" s="141" t="s">
        <v>3</v>
      </c>
      <c r="B368" s="6" t="s">
        <v>851</v>
      </c>
      <c r="C368" s="6" t="s">
        <v>850</v>
      </c>
      <c r="D368" s="6" t="s">
        <v>849</v>
      </c>
      <c r="E368" s="6" t="s">
        <v>848</v>
      </c>
      <c r="F368" s="6" t="s">
        <v>847</v>
      </c>
      <c r="G368" s="6" t="s">
        <v>846</v>
      </c>
    </row>
    <row r="369" spans="1:7" x14ac:dyDescent="0.35">
      <c r="A369" s="141">
        <v>1</v>
      </c>
      <c r="B369" s="141" t="s">
        <v>21</v>
      </c>
      <c r="C369" s="141"/>
      <c r="D369" s="141"/>
      <c r="E369" s="141"/>
      <c r="F369" s="141">
        <v>0</v>
      </c>
      <c r="G369" s="141"/>
    </row>
    <row r="370" spans="1:7" x14ac:dyDescent="0.35">
      <c r="A370" s="141"/>
      <c r="B370" s="141"/>
      <c r="C370" s="141"/>
      <c r="D370" s="141"/>
      <c r="E370" s="141"/>
      <c r="F370" s="141"/>
      <c r="G370" s="141"/>
    </row>
    <row r="371" spans="1:7" x14ac:dyDescent="0.35">
      <c r="A371" s="141"/>
      <c r="B371" s="141"/>
      <c r="C371" s="141"/>
      <c r="D371" s="141"/>
      <c r="E371" s="141"/>
      <c r="F371" s="141"/>
      <c r="G371" s="141"/>
    </row>
    <row r="372" spans="1:7" x14ac:dyDescent="0.35">
      <c r="A372" s="141"/>
      <c r="B372" s="141"/>
      <c r="C372" s="141"/>
      <c r="D372" s="141"/>
      <c r="E372" s="141"/>
      <c r="F372" s="141"/>
      <c r="G372" s="141"/>
    </row>
    <row r="373" spans="1:7" x14ac:dyDescent="0.35">
      <c r="A373" s="141"/>
      <c r="B373" s="141"/>
      <c r="C373" s="141"/>
      <c r="D373" s="141"/>
      <c r="E373" s="141"/>
      <c r="F373" s="141"/>
      <c r="G373" s="141"/>
    </row>
    <row r="374" spans="1:7" x14ac:dyDescent="0.35">
      <c r="A374" s="141"/>
      <c r="B374" s="141"/>
      <c r="C374" s="141"/>
      <c r="D374" s="141"/>
      <c r="E374" s="141"/>
      <c r="F374" s="141"/>
      <c r="G374" s="141"/>
    </row>
    <row r="377" spans="1:7" x14ac:dyDescent="0.35">
      <c r="A377" s="449"/>
      <c r="B377" s="449"/>
      <c r="C377" s="449"/>
      <c r="D377" s="449"/>
      <c r="E377" s="449"/>
      <c r="F377" s="449"/>
      <c r="G377" s="449"/>
    </row>
    <row r="380" spans="1:7" x14ac:dyDescent="0.35">
      <c r="A380" s="276" t="s">
        <v>51</v>
      </c>
      <c r="B380" s="276"/>
      <c r="C380" s="276"/>
      <c r="D380" s="275">
        <v>0</v>
      </c>
      <c r="E380" s="275"/>
    </row>
    <row r="381" spans="1:7" x14ac:dyDescent="0.35">
      <c r="A381" s="274" t="s">
        <v>55</v>
      </c>
      <c r="B381" s="274"/>
      <c r="C381" s="274"/>
      <c r="D381" s="275" t="s">
        <v>109</v>
      </c>
      <c r="E381" s="275"/>
    </row>
    <row r="382" spans="1:7" x14ac:dyDescent="0.35">
      <c r="A382" s="276" t="s">
        <v>53</v>
      </c>
      <c r="B382" s="276"/>
      <c r="C382" s="276"/>
      <c r="D382" s="275"/>
      <c r="E382" s="275"/>
    </row>
    <row r="383" spans="1:7" x14ac:dyDescent="0.35">
      <c r="A383" s="276" t="s">
        <v>54</v>
      </c>
      <c r="B383" s="276"/>
      <c r="C383" s="276"/>
      <c r="D383" s="275" t="s">
        <v>110</v>
      </c>
      <c r="E383" s="275"/>
    </row>
    <row r="384" spans="1:7" x14ac:dyDescent="0.35">
      <c r="A384" s="9"/>
      <c r="B384" s="9"/>
      <c r="C384" s="9"/>
      <c r="D384" s="222"/>
      <c r="E384" s="222"/>
    </row>
    <row r="385" spans="1:7" x14ac:dyDescent="0.35">
      <c r="B385" s="153" t="s">
        <v>22</v>
      </c>
    </row>
    <row r="386" spans="1:7" x14ac:dyDescent="0.35">
      <c r="A386" t="s">
        <v>69</v>
      </c>
      <c r="E386" t="s">
        <v>111</v>
      </c>
      <c r="F386" t="s">
        <v>22</v>
      </c>
    </row>
    <row r="387" spans="1:7" x14ac:dyDescent="0.35">
      <c r="A387" t="s">
        <v>116</v>
      </c>
      <c r="C387" t="s">
        <v>117</v>
      </c>
    </row>
    <row r="389" spans="1:7" ht="43.5" x14ac:dyDescent="0.35">
      <c r="A389" s="141" t="s">
        <v>3</v>
      </c>
      <c r="B389" s="6" t="s">
        <v>851</v>
      </c>
      <c r="C389" s="6" t="s">
        <v>850</v>
      </c>
      <c r="D389" s="6" t="s">
        <v>849</v>
      </c>
      <c r="E389" s="6" t="s">
        <v>848</v>
      </c>
      <c r="F389" s="6" t="s">
        <v>847</v>
      </c>
      <c r="G389" s="6" t="s">
        <v>846</v>
      </c>
    </row>
    <row r="390" spans="1:7" x14ac:dyDescent="0.35">
      <c r="A390" s="141"/>
      <c r="B390" s="141"/>
      <c r="C390" s="141"/>
      <c r="D390" s="141"/>
      <c r="E390" s="141"/>
      <c r="F390" s="141"/>
      <c r="G390" s="141"/>
    </row>
    <row r="391" spans="1:7" x14ac:dyDescent="0.35">
      <c r="A391" s="141"/>
      <c r="B391" s="141"/>
      <c r="C391" s="141"/>
      <c r="D391" s="141"/>
      <c r="E391" s="141"/>
      <c r="F391" s="141"/>
      <c r="G391" s="141"/>
    </row>
    <row r="392" spans="1:7" x14ac:dyDescent="0.35">
      <c r="A392" s="141"/>
      <c r="B392" s="141"/>
      <c r="C392" s="141"/>
      <c r="D392" s="141"/>
      <c r="E392" s="141"/>
      <c r="F392" s="141"/>
      <c r="G392" s="141"/>
    </row>
    <row r="393" spans="1:7" x14ac:dyDescent="0.35">
      <c r="A393" s="141"/>
      <c r="B393" s="141"/>
      <c r="C393" s="141"/>
      <c r="D393" s="141"/>
      <c r="E393" s="141"/>
      <c r="F393" s="141"/>
      <c r="G393" s="141"/>
    </row>
    <row r="394" spans="1:7" x14ac:dyDescent="0.35">
      <c r="A394" s="141"/>
      <c r="B394" s="141"/>
      <c r="C394" s="141"/>
      <c r="D394" s="141"/>
      <c r="E394" s="141"/>
      <c r="F394" s="141"/>
      <c r="G394" s="141"/>
    </row>
    <row r="395" spans="1:7" x14ac:dyDescent="0.35">
      <c r="A395" s="141"/>
      <c r="B395" s="141"/>
      <c r="C395" s="141"/>
      <c r="D395" s="141"/>
      <c r="E395" s="141"/>
      <c r="F395" s="141"/>
      <c r="G395" s="141"/>
    </row>
    <row r="397" spans="1:7" x14ac:dyDescent="0.35">
      <c r="A397" s="276" t="s">
        <v>51</v>
      </c>
      <c r="B397" s="276"/>
      <c r="C397" s="276"/>
      <c r="D397" s="275">
        <v>0</v>
      </c>
      <c r="E397" s="275"/>
    </row>
    <row r="398" spans="1:7" x14ac:dyDescent="0.35">
      <c r="A398" s="274" t="s">
        <v>55</v>
      </c>
      <c r="B398" s="274"/>
      <c r="C398" s="274"/>
      <c r="D398" s="275" t="s">
        <v>114</v>
      </c>
      <c r="E398" s="275"/>
    </row>
    <row r="399" spans="1:7" x14ac:dyDescent="0.35">
      <c r="A399" s="276" t="s">
        <v>53</v>
      </c>
      <c r="B399" s="276"/>
      <c r="C399" s="276"/>
      <c r="D399" s="275"/>
      <c r="E399" s="275"/>
    </row>
    <row r="400" spans="1:7" x14ac:dyDescent="0.35">
      <c r="A400" s="276" t="s">
        <v>54</v>
      </c>
      <c r="B400" s="276"/>
      <c r="C400" s="276"/>
      <c r="D400" s="275" t="s">
        <v>115</v>
      </c>
      <c r="E400" s="275"/>
    </row>
    <row r="401" spans="1:7" x14ac:dyDescent="0.35">
      <c r="A401" s="9"/>
      <c r="B401" s="9"/>
      <c r="C401" s="9"/>
      <c r="D401" s="222"/>
      <c r="E401" s="222"/>
    </row>
    <row r="402" spans="1:7" x14ac:dyDescent="0.35">
      <c r="B402" s="153" t="s">
        <v>23</v>
      </c>
    </row>
    <row r="403" spans="1:7" x14ac:dyDescent="0.35">
      <c r="A403" t="s">
        <v>69</v>
      </c>
      <c r="E403" t="s">
        <v>119</v>
      </c>
    </row>
    <row r="404" spans="1:7" x14ac:dyDescent="0.35">
      <c r="A404" t="s">
        <v>751</v>
      </c>
    </row>
    <row r="406" spans="1:7" ht="43.5" x14ac:dyDescent="0.35">
      <c r="A406" s="141" t="s">
        <v>3</v>
      </c>
      <c r="B406" s="6" t="s">
        <v>851</v>
      </c>
      <c r="C406" s="6" t="s">
        <v>850</v>
      </c>
      <c r="D406" s="6" t="s">
        <v>849</v>
      </c>
      <c r="E406" s="6" t="s">
        <v>848</v>
      </c>
      <c r="F406" s="6" t="s">
        <v>847</v>
      </c>
      <c r="G406" s="6" t="s">
        <v>846</v>
      </c>
    </row>
    <row r="407" spans="1:7" x14ac:dyDescent="0.35">
      <c r="A407" s="141">
        <v>1</v>
      </c>
      <c r="B407" s="141" t="s">
        <v>94</v>
      </c>
      <c r="C407" s="141" t="s">
        <v>94</v>
      </c>
      <c r="D407" s="141" t="s">
        <v>94</v>
      </c>
      <c r="E407" s="141" t="s">
        <v>94</v>
      </c>
      <c r="F407" s="141">
        <v>0</v>
      </c>
      <c r="G407" s="141" t="s">
        <v>94</v>
      </c>
    </row>
    <row r="408" spans="1:7" x14ac:dyDescent="0.35">
      <c r="A408" s="141"/>
      <c r="B408" s="141"/>
      <c r="C408" s="141"/>
      <c r="D408" s="141"/>
      <c r="E408" s="141"/>
      <c r="F408" s="141"/>
      <c r="G408" s="141"/>
    </row>
    <row r="409" spans="1:7" x14ac:dyDescent="0.35">
      <c r="A409" s="141"/>
      <c r="B409" s="141"/>
      <c r="C409" s="141"/>
      <c r="D409" s="141"/>
      <c r="E409" s="141"/>
      <c r="F409" s="141"/>
      <c r="G409" s="141"/>
    </row>
    <row r="410" spans="1:7" x14ac:dyDescent="0.35">
      <c r="A410" s="141"/>
      <c r="B410" s="141"/>
      <c r="C410" s="141"/>
      <c r="D410" s="141"/>
      <c r="E410" s="141"/>
      <c r="F410" s="141"/>
      <c r="G410" s="141"/>
    </row>
    <row r="411" spans="1:7" x14ac:dyDescent="0.35">
      <c r="A411" s="141"/>
      <c r="B411" s="141"/>
      <c r="C411" s="141"/>
      <c r="D411" s="141"/>
      <c r="E411" s="141"/>
      <c r="F411" s="141"/>
      <c r="G411" s="141"/>
    </row>
    <row r="412" spans="1:7" x14ac:dyDescent="0.35">
      <c r="A412" s="141"/>
      <c r="B412" s="141"/>
      <c r="C412" s="141"/>
      <c r="D412" s="141"/>
      <c r="E412" s="141"/>
      <c r="F412" s="141"/>
      <c r="G412" s="141"/>
    </row>
    <row r="415" spans="1:7" x14ac:dyDescent="0.35">
      <c r="A415" s="449"/>
      <c r="B415" s="449"/>
      <c r="C415" s="449"/>
      <c r="D415" s="449"/>
      <c r="E415" s="449"/>
      <c r="F415" s="449"/>
      <c r="G415" s="449"/>
    </row>
    <row r="418" spans="1:7" x14ac:dyDescent="0.35">
      <c r="A418" s="276" t="s">
        <v>51</v>
      </c>
      <c r="B418" s="276"/>
      <c r="C418" s="276"/>
      <c r="D418" s="275">
        <v>0</v>
      </c>
      <c r="E418" s="275"/>
    </row>
    <row r="419" spans="1:7" x14ac:dyDescent="0.35">
      <c r="A419" s="274" t="s">
        <v>55</v>
      </c>
      <c r="B419" s="274"/>
      <c r="C419" s="274"/>
      <c r="D419" s="275" t="s">
        <v>118</v>
      </c>
      <c r="E419" s="275"/>
    </row>
    <row r="420" spans="1:7" x14ac:dyDescent="0.35">
      <c r="A420" s="276" t="s">
        <v>53</v>
      </c>
      <c r="B420" s="276"/>
      <c r="C420" s="276"/>
      <c r="D420" s="275"/>
      <c r="E420" s="275"/>
    </row>
    <row r="421" spans="1:7" x14ac:dyDescent="0.35">
      <c r="A421" s="276" t="s">
        <v>54</v>
      </c>
      <c r="B421" s="276"/>
      <c r="C421" s="276"/>
      <c r="D421" s="275" t="s">
        <v>85</v>
      </c>
      <c r="E421" s="275"/>
    </row>
    <row r="422" spans="1:7" x14ac:dyDescent="0.35">
      <c r="A422" s="9"/>
      <c r="B422" s="9"/>
      <c r="C422" s="9"/>
      <c r="D422" s="222"/>
      <c r="E422" s="222"/>
    </row>
    <row r="423" spans="1:7" x14ac:dyDescent="0.35">
      <c r="B423" s="153" t="s">
        <v>24</v>
      </c>
    </row>
    <row r="424" spans="1:7" x14ac:dyDescent="0.35">
      <c r="A424" t="s">
        <v>69</v>
      </c>
      <c r="E424" t="s">
        <v>105</v>
      </c>
    </row>
    <row r="425" spans="1:7" x14ac:dyDescent="0.35">
      <c r="A425" t="s">
        <v>84</v>
      </c>
    </row>
    <row r="427" spans="1:7" ht="43.5" x14ac:dyDescent="0.35">
      <c r="A427" s="141" t="s">
        <v>3</v>
      </c>
      <c r="B427" s="6" t="s">
        <v>851</v>
      </c>
      <c r="C427" s="6" t="s">
        <v>850</v>
      </c>
      <c r="D427" s="6" t="s">
        <v>849</v>
      </c>
      <c r="E427" s="6" t="s">
        <v>848</v>
      </c>
      <c r="F427" s="6" t="s">
        <v>847</v>
      </c>
      <c r="G427" s="6" t="s">
        <v>846</v>
      </c>
    </row>
    <row r="428" spans="1:7" x14ac:dyDescent="0.35">
      <c r="A428" s="141">
        <v>1</v>
      </c>
      <c r="B428" s="141"/>
      <c r="C428" s="141"/>
      <c r="D428" s="141"/>
      <c r="E428" s="141"/>
      <c r="F428" s="141">
        <v>0</v>
      </c>
      <c r="G428" s="141"/>
    </row>
    <row r="429" spans="1:7" x14ac:dyDescent="0.35">
      <c r="A429" s="141"/>
      <c r="B429" s="141"/>
      <c r="C429" s="141"/>
      <c r="D429" s="141"/>
      <c r="E429" s="141"/>
      <c r="F429" s="141"/>
      <c r="G429" s="141"/>
    </row>
    <row r="430" spans="1:7" x14ac:dyDescent="0.35">
      <c r="A430" s="141"/>
      <c r="B430" s="141"/>
      <c r="C430" s="141"/>
      <c r="D430" s="141"/>
      <c r="E430" s="141"/>
      <c r="F430" s="141"/>
      <c r="G430" s="141"/>
    </row>
    <row r="431" spans="1:7" x14ac:dyDescent="0.35">
      <c r="A431" s="141"/>
      <c r="B431" s="141"/>
      <c r="C431" s="141"/>
      <c r="D431" s="141"/>
      <c r="E431" s="141"/>
      <c r="F431" s="141"/>
      <c r="G431" s="141"/>
    </row>
    <row r="432" spans="1:7" x14ac:dyDescent="0.35">
      <c r="A432" s="141"/>
      <c r="B432" s="141"/>
      <c r="C432" s="141"/>
      <c r="D432" s="141"/>
      <c r="E432" s="141"/>
      <c r="F432" s="141"/>
      <c r="G432" s="141"/>
    </row>
    <row r="433" spans="1:7" x14ac:dyDescent="0.35">
      <c r="A433" s="141"/>
      <c r="B433" s="141"/>
      <c r="C433" s="141"/>
      <c r="D433" s="141"/>
      <c r="E433" s="141"/>
      <c r="F433" s="141"/>
      <c r="G433" s="141"/>
    </row>
    <row r="436" spans="1:7" x14ac:dyDescent="0.35">
      <c r="A436" s="449"/>
      <c r="B436" s="449"/>
      <c r="C436" s="449"/>
      <c r="D436" s="449"/>
      <c r="E436" s="449"/>
      <c r="F436" s="449"/>
      <c r="G436" s="449"/>
    </row>
    <row r="439" spans="1:7" x14ac:dyDescent="0.35">
      <c r="A439" s="276" t="s">
        <v>51</v>
      </c>
      <c r="B439" s="276"/>
      <c r="C439" s="276"/>
      <c r="D439" s="275">
        <v>0</v>
      </c>
      <c r="E439" s="275"/>
    </row>
    <row r="440" spans="1:7" x14ac:dyDescent="0.35">
      <c r="A440" s="274" t="s">
        <v>55</v>
      </c>
      <c r="B440" s="274"/>
      <c r="C440" s="274"/>
      <c r="D440" s="278"/>
      <c r="E440" s="278"/>
    </row>
    <row r="441" spans="1:7" x14ac:dyDescent="0.35">
      <c r="A441" s="276" t="s">
        <v>53</v>
      </c>
      <c r="B441" s="276"/>
      <c r="C441" s="276"/>
      <c r="D441" s="275"/>
      <c r="E441" s="275"/>
    </row>
    <row r="442" spans="1:7" x14ac:dyDescent="0.35">
      <c r="A442" s="276" t="s">
        <v>54</v>
      </c>
      <c r="B442" s="276"/>
      <c r="C442" s="276"/>
      <c r="D442" s="275"/>
      <c r="E442" s="275"/>
    </row>
    <row r="443" spans="1:7" x14ac:dyDescent="0.35">
      <c r="B443" s="153"/>
    </row>
    <row r="444" spans="1:7" x14ac:dyDescent="0.35">
      <c r="B444" s="153" t="s">
        <v>25</v>
      </c>
    </row>
    <row r="445" spans="1:7" x14ac:dyDescent="0.35">
      <c r="A445" t="s">
        <v>69</v>
      </c>
      <c r="E445" t="s">
        <v>105</v>
      </c>
      <c r="F445" t="s">
        <v>121</v>
      </c>
    </row>
    <row r="446" spans="1:7" x14ac:dyDescent="0.35">
      <c r="A446" t="s">
        <v>84</v>
      </c>
      <c r="C446" t="s">
        <v>863</v>
      </c>
    </row>
    <row r="448" spans="1:7" ht="43.5" x14ac:dyDescent="0.35">
      <c r="A448" s="141" t="s">
        <v>3</v>
      </c>
      <c r="B448" s="6" t="s">
        <v>851</v>
      </c>
      <c r="C448" s="6" t="s">
        <v>850</v>
      </c>
      <c r="D448" s="6" t="s">
        <v>849</v>
      </c>
      <c r="E448" s="6" t="s">
        <v>848</v>
      </c>
      <c r="F448" s="6" t="s">
        <v>847</v>
      </c>
      <c r="G448" s="6" t="s">
        <v>846</v>
      </c>
    </row>
    <row r="449" spans="1:7" x14ac:dyDescent="0.35">
      <c r="A449" s="141">
        <v>1</v>
      </c>
      <c r="B449" s="141"/>
      <c r="C449" s="141"/>
      <c r="D449" s="141"/>
      <c r="E449" s="141"/>
      <c r="F449" s="141">
        <v>0</v>
      </c>
      <c r="G449" s="141"/>
    </row>
    <row r="450" spans="1:7" x14ac:dyDescent="0.35">
      <c r="A450" s="141"/>
      <c r="B450" s="141"/>
      <c r="C450" s="141"/>
      <c r="D450" s="141"/>
      <c r="E450" s="141"/>
      <c r="F450" s="141"/>
      <c r="G450" s="141"/>
    </row>
    <row r="451" spans="1:7" x14ac:dyDescent="0.35">
      <c r="A451" s="141"/>
      <c r="B451" s="141"/>
      <c r="C451" s="141"/>
      <c r="D451" s="141"/>
      <c r="E451" s="141"/>
      <c r="F451" s="141"/>
      <c r="G451" s="141"/>
    </row>
    <row r="452" spans="1:7" x14ac:dyDescent="0.35">
      <c r="A452" s="141"/>
      <c r="B452" s="141"/>
      <c r="C452" s="141"/>
      <c r="D452" s="141"/>
      <c r="E452" s="141"/>
      <c r="F452" s="141"/>
      <c r="G452" s="141"/>
    </row>
    <row r="453" spans="1:7" x14ac:dyDescent="0.35">
      <c r="A453" s="141"/>
      <c r="B453" s="141"/>
      <c r="C453" s="141"/>
      <c r="D453" s="141"/>
      <c r="E453" s="141"/>
      <c r="F453" s="141"/>
      <c r="G453" s="141"/>
    </row>
    <row r="454" spans="1:7" x14ac:dyDescent="0.35">
      <c r="A454" s="141"/>
      <c r="B454" s="141"/>
      <c r="C454" s="141"/>
      <c r="D454" s="141"/>
      <c r="E454" s="141"/>
      <c r="F454" s="141"/>
      <c r="G454" s="141"/>
    </row>
    <row r="457" spans="1:7" x14ac:dyDescent="0.35">
      <c r="A457" s="449"/>
      <c r="B457" s="449"/>
      <c r="C457" s="449"/>
      <c r="D457" s="449"/>
      <c r="E457" s="449"/>
      <c r="F457" s="449"/>
      <c r="G457" s="449"/>
    </row>
    <row r="460" spans="1:7" x14ac:dyDescent="0.35">
      <c r="A460" s="276" t="s">
        <v>51</v>
      </c>
      <c r="B460" s="276"/>
      <c r="C460" s="276"/>
      <c r="D460" s="275">
        <v>0</v>
      </c>
      <c r="E460" s="275"/>
    </row>
    <row r="461" spans="1:7" x14ac:dyDescent="0.35">
      <c r="A461" s="274" t="s">
        <v>55</v>
      </c>
      <c r="B461" s="274"/>
      <c r="C461" s="274"/>
      <c r="D461" s="278" t="s">
        <v>121</v>
      </c>
      <c r="E461" s="278"/>
    </row>
    <row r="462" spans="1:7" x14ac:dyDescent="0.35">
      <c r="A462" s="276" t="s">
        <v>53</v>
      </c>
      <c r="B462" s="276"/>
      <c r="C462" s="276"/>
      <c r="D462" s="275"/>
      <c r="E462" s="275"/>
    </row>
    <row r="463" spans="1:7" x14ac:dyDescent="0.35">
      <c r="A463" s="276" t="s">
        <v>54</v>
      </c>
      <c r="B463" s="276"/>
      <c r="C463" s="276"/>
      <c r="D463" s="275" t="s">
        <v>83</v>
      </c>
      <c r="E463" s="275"/>
    </row>
    <row r="464" spans="1:7" x14ac:dyDescent="0.35">
      <c r="A464" s="9"/>
      <c r="B464" s="9"/>
      <c r="C464" s="9"/>
      <c r="D464" s="222"/>
      <c r="E464" s="222"/>
    </row>
    <row r="465" spans="1:7" x14ac:dyDescent="0.35">
      <c r="B465" s="153" t="s">
        <v>26</v>
      </c>
    </row>
    <row r="466" spans="1:7" x14ac:dyDescent="0.35">
      <c r="A466" t="s">
        <v>69</v>
      </c>
      <c r="E466" t="s">
        <v>105</v>
      </c>
      <c r="F466" t="s">
        <v>26</v>
      </c>
    </row>
    <row r="467" spans="1:7" x14ac:dyDescent="0.35">
      <c r="A467" t="s">
        <v>84</v>
      </c>
      <c r="C467" t="s">
        <v>125</v>
      </c>
    </row>
    <row r="469" spans="1:7" ht="43.5" x14ac:dyDescent="0.35">
      <c r="A469" s="141" t="s">
        <v>3</v>
      </c>
      <c r="B469" s="6" t="s">
        <v>851</v>
      </c>
      <c r="C469" s="6" t="s">
        <v>850</v>
      </c>
      <c r="D469" s="6" t="s">
        <v>849</v>
      </c>
      <c r="E469" s="6" t="s">
        <v>848</v>
      </c>
      <c r="F469" s="6" t="s">
        <v>847</v>
      </c>
      <c r="G469" s="6" t="s">
        <v>846</v>
      </c>
    </row>
    <row r="470" spans="1:7" x14ac:dyDescent="0.35">
      <c r="A470" s="141"/>
      <c r="B470" s="141"/>
      <c r="C470" s="141"/>
      <c r="D470" s="141"/>
      <c r="E470" s="141"/>
      <c r="F470" s="141">
        <v>0</v>
      </c>
      <c r="G470" s="141"/>
    </row>
    <row r="471" spans="1:7" x14ac:dyDescent="0.35">
      <c r="A471" s="141"/>
      <c r="B471" s="141"/>
      <c r="C471" s="141"/>
      <c r="D471" s="141"/>
      <c r="E471" s="141"/>
      <c r="F471" s="141"/>
      <c r="G471" s="141"/>
    </row>
    <row r="472" spans="1:7" x14ac:dyDescent="0.35">
      <c r="A472" s="141"/>
      <c r="B472" s="141"/>
      <c r="C472" s="141"/>
      <c r="D472" s="141"/>
      <c r="E472" s="141"/>
      <c r="F472" s="141"/>
      <c r="G472" s="141"/>
    </row>
    <row r="473" spans="1:7" x14ac:dyDescent="0.35">
      <c r="A473" s="141"/>
      <c r="B473" s="141"/>
      <c r="C473" s="141"/>
      <c r="D473" s="141"/>
      <c r="E473" s="141"/>
      <c r="F473" s="141"/>
      <c r="G473" s="141"/>
    </row>
    <row r="474" spans="1:7" x14ac:dyDescent="0.35">
      <c r="A474" s="141"/>
      <c r="B474" s="141"/>
      <c r="C474" s="141"/>
      <c r="D474" s="141"/>
      <c r="E474" s="141"/>
      <c r="F474" s="141"/>
      <c r="G474" s="141"/>
    </row>
    <row r="475" spans="1:7" x14ac:dyDescent="0.35">
      <c r="A475" s="141"/>
      <c r="B475" s="141"/>
      <c r="C475" s="141"/>
      <c r="D475" s="141"/>
      <c r="E475" s="141"/>
      <c r="F475" s="141"/>
      <c r="G475" s="141"/>
    </row>
    <row r="478" spans="1:7" x14ac:dyDescent="0.35">
      <c r="A478" s="449"/>
      <c r="B478" s="449"/>
      <c r="C478" s="449"/>
      <c r="D478" s="449"/>
      <c r="E478" s="449"/>
      <c r="F478" s="449"/>
      <c r="G478" s="449"/>
    </row>
    <row r="481" spans="1:7" x14ac:dyDescent="0.35">
      <c r="A481" s="276" t="s">
        <v>51</v>
      </c>
      <c r="B481" s="276"/>
      <c r="C481" s="276"/>
      <c r="D481" s="275">
        <v>0</v>
      </c>
      <c r="E481" s="275"/>
    </row>
    <row r="482" spans="1:7" x14ac:dyDescent="0.35">
      <c r="A482" s="274" t="s">
        <v>55</v>
      </c>
      <c r="B482" s="274"/>
      <c r="C482" s="274"/>
      <c r="D482" s="275" t="s">
        <v>126</v>
      </c>
      <c r="E482" s="275"/>
    </row>
    <row r="483" spans="1:7" x14ac:dyDescent="0.35">
      <c r="A483" s="276" t="s">
        <v>53</v>
      </c>
      <c r="B483" s="276"/>
      <c r="C483" s="276"/>
      <c r="D483" s="275"/>
      <c r="E483" s="275"/>
    </row>
    <row r="484" spans="1:7" x14ac:dyDescent="0.35">
      <c r="A484" s="276" t="s">
        <v>54</v>
      </c>
      <c r="B484" s="276"/>
      <c r="C484" s="276"/>
      <c r="D484" s="275"/>
      <c r="E484" s="275"/>
    </row>
    <row r="485" spans="1:7" x14ac:dyDescent="0.35">
      <c r="A485" s="9"/>
      <c r="B485" s="9"/>
      <c r="C485" s="9"/>
      <c r="D485" s="222"/>
      <c r="E485" s="222"/>
    </row>
    <row r="486" spans="1:7" x14ac:dyDescent="0.35">
      <c r="B486" s="153" t="s">
        <v>27</v>
      </c>
    </row>
    <row r="487" spans="1:7" x14ac:dyDescent="0.35">
      <c r="A487" t="s">
        <v>69</v>
      </c>
      <c r="E487" t="s">
        <v>132</v>
      </c>
    </row>
    <row r="488" spans="1:7" x14ac:dyDescent="0.35">
      <c r="A488" t="s">
        <v>128</v>
      </c>
    </row>
    <row r="490" spans="1:7" ht="43.5" x14ac:dyDescent="0.35">
      <c r="A490" s="2" t="s">
        <v>3</v>
      </c>
      <c r="B490" s="2" t="s">
        <v>851</v>
      </c>
      <c r="C490" s="2" t="s">
        <v>850</v>
      </c>
      <c r="D490" s="2" t="s">
        <v>849</v>
      </c>
      <c r="E490" s="2" t="s">
        <v>848</v>
      </c>
      <c r="F490" s="2" t="s">
        <v>847</v>
      </c>
      <c r="G490" s="2" t="s">
        <v>846</v>
      </c>
    </row>
    <row r="491" spans="1:7" x14ac:dyDescent="0.35">
      <c r="A491" s="141">
        <v>1</v>
      </c>
      <c r="B491" s="139" t="s">
        <v>94</v>
      </c>
      <c r="C491" s="139" t="s">
        <v>94</v>
      </c>
      <c r="D491" s="139" t="s">
        <v>94</v>
      </c>
      <c r="E491" s="139" t="s">
        <v>94</v>
      </c>
      <c r="F491" s="651">
        <v>0</v>
      </c>
      <c r="G491" s="139" t="s">
        <v>94</v>
      </c>
    </row>
    <row r="494" spans="1:7" x14ac:dyDescent="0.35">
      <c r="A494" s="276" t="s">
        <v>51</v>
      </c>
      <c r="B494" s="276"/>
      <c r="C494" s="276"/>
      <c r="D494" s="277">
        <v>0</v>
      </c>
      <c r="E494" s="277"/>
    </row>
    <row r="495" spans="1:7" x14ac:dyDescent="0.35">
      <c r="A495" s="274" t="s">
        <v>55</v>
      </c>
      <c r="B495" s="274"/>
      <c r="C495" s="274"/>
      <c r="D495" s="278" t="s">
        <v>130</v>
      </c>
      <c r="E495" s="278"/>
    </row>
    <row r="496" spans="1:7" x14ac:dyDescent="0.35">
      <c r="A496" s="276" t="s">
        <v>53</v>
      </c>
      <c r="B496" s="276"/>
      <c r="C496" s="276"/>
      <c r="D496" s="275"/>
      <c r="E496" s="275"/>
    </row>
    <row r="497" spans="1:7" x14ac:dyDescent="0.35">
      <c r="A497" s="276" t="s">
        <v>54</v>
      </c>
      <c r="B497" s="276"/>
      <c r="C497" s="276"/>
      <c r="D497" s="275" t="s">
        <v>131</v>
      </c>
      <c r="E497" s="275"/>
    </row>
    <row r="498" spans="1:7" x14ac:dyDescent="0.35">
      <c r="A498" s="9"/>
      <c r="B498" s="9"/>
      <c r="C498" s="9"/>
      <c r="D498" s="222"/>
      <c r="E498" s="222"/>
    </row>
    <row r="499" spans="1:7" x14ac:dyDescent="0.35">
      <c r="B499" s="153" t="s">
        <v>28</v>
      </c>
    </row>
    <row r="500" spans="1:7" x14ac:dyDescent="0.35">
      <c r="A500" t="s">
        <v>69</v>
      </c>
      <c r="E500" t="s">
        <v>862</v>
      </c>
    </row>
    <row r="501" spans="1:7" x14ac:dyDescent="0.35">
      <c r="A501" t="s">
        <v>284</v>
      </c>
    </row>
    <row r="503" spans="1:7" ht="43.5" x14ac:dyDescent="0.35">
      <c r="A503" s="141" t="s">
        <v>3</v>
      </c>
      <c r="B503" s="6" t="s">
        <v>851</v>
      </c>
      <c r="C503" s="6" t="s">
        <v>850</v>
      </c>
      <c r="D503" s="6" t="s">
        <v>849</v>
      </c>
      <c r="E503" s="6" t="s">
        <v>848</v>
      </c>
      <c r="F503" s="6" t="s">
        <v>847</v>
      </c>
      <c r="G503" s="6" t="s">
        <v>846</v>
      </c>
    </row>
    <row r="504" spans="1:7" x14ac:dyDescent="0.35">
      <c r="A504" s="141">
        <v>1</v>
      </c>
      <c r="B504" s="141">
        <v>0</v>
      </c>
      <c r="C504" s="141">
        <v>0</v>
      </c>
      <c r="D504" s="141">
        <v>0</v>
      </c>
      <c r="E504" s="141">
        <v>0</v>
      </c>
      <c r="F504" s="141">
        <v>0</v>
      </c>
      <c r="G504" s="141">
        <v>0</v>
      </c>
    </row>
    <row r="505" spans="1:7" x14ac:dyDescent="0.35">
      <c r="A505" s="141"/>
      <c r="B505" s="141"/>
      <c r="C505" s="141"/>
      <c r="D505" s="141"/>
      <c r="E505" s="141"/>
      <c r="F505" s="141"/>
      <c r="G505" s="141"/>
    </row>
    <row r="506" spans="1:7" x14ac:dyDescent="0.35">
      <c r="A506" s="141"/>
      <c r="B506" s="141"/>
      <c r="C506" s="141"/>
      <c r="D506" s="141"/>
      <c r="E506" s="141"/>
      <c r="F506" s="141"/>
      <c r="G506" s="141"/>
    </row>
    <row r="507" spans="1:7" x14ac:dyDescent="0.35">
      <c r="A507" s="141"/>
      <c r="B507" s="141"/>
      <c r="C507" s="141"/>
      <c r="D507" s="141"/>
      <c r="E507" s="141"/>
      <c r="F507" s="141"/>
      <c r="G507" s="141"/>
    </row>
    <row r="508" spans="1:7" x14ac:dyDescent="0.35">
      <c r="A508" s="141"/>
      <c r="B508" s="141"/>
      <c r="C508" s="141"/>
      <c r="D508" s="141"/>
      <c r="E508" s="141"/>
      <c r="F508" s="141"/>
      <c r="G508" s="141"/>
    </row>
    <row r="509" spans="1:7" x14ac:dyDescent="0.35">
      <c r="A509" s="141"/>
      <c r="B509" s="141"/>
      <c r="C509" s="141"/>
      <c r="D509" s="141"/>
      <c r="E509" s="141"/>
      <c r="F509" s="141"/>
      <c r="G509" s="141"/>
    </row>
    <row r="512" spans="1:7" x14ac:dyDescent="0.35">
      <c r="A512" s="449"/>
      <c r="B512" s="449"/>
      <c r="C512" s="449"/>
      <c r="D512" s="449"/>
      <c r="E512" s="449"/>
      <c r="F512" s="449"/>
      <c r="G512" s="449"/>
    </row>
    <row r="515" spans="1:7" x14ac:dyDescent="0.35">
      <c r="A515" s="276" t="s">
        <v>51</v>
      </c>
      <c r="B515" s="276"/>
      <c r="C515" s="276"/>
      <c r="D515" s="277">
        <v>0</v>
      </c>
      <c r="E515" s="277"/>
    </row>
    <row r="516" spans="1:7" x14ac:dyDescent="0.35">
      <c r="A516" s="274" t="s">
        <v>55</v>
      </c>
      <c r="B516" s="274"/>
      <c r="C516" s="274"/>
      <c r="D516" s="275"/>
      <c r="E516" s="275"/>
    </row>
    <row r="517" spans="1:7" x14ac:dyDescent="0.35">
      <c r="A517" s="276" t="s">
        <v>53</v>
      </c>
      <c r="B517" s="276"/>
      <c r="C517" s="276"/>
      <c r="D517" s="275"/>
      <c r="E517" s="275"/>
    </row>
    <row r="518" spans="1:7" x14ac:dyDescent="0.35">
      <c r="A518" s="276" t="s">
        <v>54</v>
      </c>
      <c r="B518" s="276"/>
      <c r="C518" s="276"/>
      <c r="D518" s="292"/>
      <c r="E518" s="275"/>
    </row>
    <row r="519" spans="1:7" x14ac:dyDescent="0.35">
      <c r="B519" s="153"/>
    </row>
    <row r="520" spans="1:7" x14ac:dyDescent="0.35">
      <c r="B520" s="153" t="s">
        <v>29</v>
      </c>
    </row>
    <row r="521" spans="1:7" x14ac:dyDescent="0.35">
      <c r="A521" t="s">
        <v>69</v>
      </c>
      <c r="E521" t="s">
        <v>861</v>
      </c>
    </row>
    <row r="522" spans="1:7" x14ac:dyDescent="0.35">
      <c r="A522" t="s">
        <v>415</v>
      </c>
    </row>
    <row r="524" spans="1:7" ht="43.5" x14ac:dyDescent="0.35">
      <c r="A524" s="141" t="s">
        <v>3</v>
      </c>
      <c r="B524" s="6" t="s">
        <v>851</v>
      </c>
      <c r="C524" s="6" t="s">
        <v>850</v>
      </c>
      <c r="D524" s="6" t="s">
        <v>849</v>
      </c>
      <c r="E524" s="6" t="s">
        <v>848</v>
      </c>
      <c r="F524" s="6" t="s">
        <v>847</v>
      </c>
      <c r="G524" s="6" t="s">
        <v>846</v>
      </c>
    </row>
    <row r="525" spans="1:7" x14ac:dyDescent="0.35">
      <c r="A525" s="141">
        <v>1</v>
      </c>
      <c r="B525" s="141">
        <v>0</v>
      </c>
      <c r="C525" s="141">
        <v>0</v>
      </c>
      <c r="D525" s="141">
        <v>0</v>
      </c>
      <c r="E525" s="141">
        <v>0</v>
      </c>
      <c r="F525" s="141">
        <v>0</v>
      </c>
      <c r="G525" s="141">
        <v>0</v>
      </c>
    </row>
    <row r="526" spans="1:7" x14ac:dyDescent="0.35">
      <c r="A526" s="141"/>
      <c r="B526" s="141"/>
      <c r="C526" s="141"/>
      <c r="D526" s="141"/>
      <c r="E526" s="141"/>
      <c r="F526" s="141"/>
      <c r="G526" s="141"/>
    </row>
    <row r="527" spans="1:7" x14ac:dyDescent="0.35">
      <c r="A527" s="141"/>
      <c r="B527" s="141"/>
      <c r="C527" s="141"/>
      <c r="D527" s="141"/>
      <c r="E527" s="141"/>
      <c r="F527" s="141"/>
      <c r="G527" s="141"/>
    </row>
    <row r="528" spans="1:7" x14ac:dyDescent="0.35">
      <c r="A528" s="141"/>
      <c r="B528" s="141"/>
      <c r="C528" s="141"/>
      <c r="D528" s="141"/>
      <c r="E528" s="141"/>
      <c r="F528" s="141"/>
      <c r="G528" s="141"/>
    </row>
    <row r="529" spans="1:7" x14ac:dyDescent="0.35">
      <c r="A529" s="141"/>
      <c r="B529" s="141"/>
      <c r="C529" s="141"/>
      <c r="D529" s="141"/>
      <c r="E529" s="141"/>
      <c r="F529" s="141"/>
      <c r="G529" s="141"/>
    </row>
    <row r="530" spans="1:7" x14ac:dyDescent="0.35">
      <c r="A530" s="141"/>
      <c r="B530" s="141"/>
      <c r="C530" s="141"/>
      <c r="D530" s="141"/>
      <c r="E530" s="141"/>
      <c r="F530" s="141"/>
      <c r="G530" s="141"/>
    </row>
    <row r="533" spans="1:7" x14ac:dyDescent="0.35">
      <c r="A533" s="449"/>
      <c r="B533" s="449"/>
      <c r="C533" s="449"/>
      <c r="D533" s="449"/>
      <c r="E533" s="449"/>
      <c r="F533" s="449"/>
      <c r="G533" s="449"/>
    </row>
    <row r="536" spans="1:7" x14ac:dyDescent="0.35">
      <c r="A536" s="276" t="s">
        <v>51</v>
      </c>
      <c r="B536" s="276"/>
      <c r="C536" s="276"/>
      <c r="D536" s="277">
        <v>0</v>
      </c>
      <c r="E536" s="277"/>
    </row>
    <row r="537" spans="1:7" x14ac:dyDescent="0.35">
      <c r="A537" s="274" t="s">
        <v>55</v>
      </c>
      <c r="B537" s="274"/>
      <c r="C537" s="274"/>
      <c r="D537" s="275" t="s">
        <v>860</v>
      </c>
      <c r="E537" s="275"/>
    </row>
    <row r="538" spans="1:7" x14ac:dyDescent="0.35">
      <c r="A538" s="276" t="s">
        <v>53</v>
      </c>
      <c r="B538" s="276"/>
      <c r="C538" s="276"/>
      <c r="D538" s="275"/>
      <c r="E538" s="275"/>
    </row>
    <row r="539" spans="1:7" x14ac:dyDescent="0.35">
      <c r="A539" s="276" t="s">
        <v>54</v>
      </c>
      <c r="B539" s="276"/>
      <c r="C539" s="276"/>
      <c r="D539" s="292" t="s">
        <v>136</v>
      </c>
      <c r="E539" s="275"/>
    </row>
    <row r="540" spans="1:7" x14ac:dyDescent="0.35">
      <c r="A540" s="9"/>
      <c r="B540" s="9"/>
      <c r="C540" s="9"/>
      <c r="D540" s="23"/>
      <c r="E540" s="222"/>
    </row>
    <row r="541" spans="1:7" x14ac:dyDescent="0.35">
      <c r="B541" s="153" t="s">
        <v>30</v>
      </c>
    </row>
    <row r="542" spans="1:7" x14ac:dyDescent="0.35">
      <c r="A542" t="s">
        <v>69</v>
      </c>
      <c r="E542" t="s">
        <v>859</v>
      </c>
    </row>
    <row r="543" spans="1:7" x14ac:dyDescent="0.35">
      <c r="A543" t="s">
        <v>142</v>
      </c>
    </row>
    <row r="545" spans="1:7" ht="43.5" x14ac:dyDescent="0.35">
      <c r="A545" s="141" t="s">
        <v>3</v>
      </c>
      <c r="B545" s="6" t="s">
        <v>851</v>
      </c>
      <c r="C545" s="6" t="s">
        <v>850</v>
      </c>
      <c r="D545" s="6" t="s">
        <v>849</v>
      </c>
      <c r="E545" s="6" t="s">
        <v>848</v>
      </c>
      <c r="F545" s="6" t="s">
        <v>847</v>
      </c>
      <c r="G545" s="6" t="s">
        <v>846</v>
      </c>
    </row>
    <row r="546" spans="1:7" x14ac:dyDescent="0.35">
      <c r="A546" s="141">
        <v>1</v>
      </c>
      <c r="B546" s="141">
        <v>0</v>
      </c>
      <c r="C546" s="141">
        <v>0</v>
      </c>
      <c r="D546" s="141">
        <v>0</v>
      </c>
      <c r="E546" s="141">
        <v>0</v>
      </c>
      <c r="F546" s="141">
        <v>0</v>
      </c>
      <c r="G546" s="141">
        <v>0</v>
      </c>
    </row>
    <row r="547" spans="1:7" x14ac:dyDescent="0.35">
      <c r="A547" s="141"/>
      <c r="B547" s="141"/>
      <c r="C547" s="141"/>
      <c r="D547" s="141"/>
      <c r="E547" s="141"/>
      <c r="F547" s="141"/>
      <c r="G547" s="141"/>
    </row>
    <row r="548" spans="1:7" x14ac:dyDescent="0.35">
      <c r="A548" s="141"/>
      <c r="B548" s="141"/>
      <c r="C548" s="141"/>
      <c r="D548" s="141"/>
      <c r="E548" s="141"/>
      <c r="F548" s="141"/>
      <c r="G548" s="141"/>
    </row>
    <row r="549" spans="1:7" x14ac:dyDescent="0.35">
      <c r="A549" s="141"/>
      <c r="B549" s="141"/>
      <c r="C549" s="141"/>
      <c r="D549" s="141"/>
      <c r="E549" s="141"/>
      <c r="F549" s="141"/>
      <c r="G549" s="141"/>
    </row>
    <row r="550" spans="1:7" x14ac:dyDescent="0.35">
      <c r="A550" s="141"/>
      <c r="B550" s="141"/>
      <c r="C550" s="141"/>
      <c r="D550" s="141"/>
      <c r="E550" s="141"/>
      <c r="F550" s="141"/>
      <c r="G550" s="141"/>
    </row>
    <row r="551" spans="1:7" x14ac:dyDescent="0.35">
      <c r="A551" s="141"/>
      <c r="B551" s="141"/>
      <c r="C551" s="141"/>
      <c r="D551" s="141"/>
      <c r="E551" s="141"/>
      <c r="F551" s="141"/>
      <c r="G551" s="141"/>
    </row>
    <row r="554" spans="1:7" x14ac:dyDescent="0.35">
      <c r="A554" s="449"/>
      <c r="B554" s="449"/>
      <c r="C554" s="449"/>
      <c r="D554" s="449"/>
      <c r="E554" s="449"/>
      <c r="F554" s="449"/>
      <c r="G554" s="449"/>
    </row>
    <row r="557" spans="1:7" x14ac:dyDescent="0.35">
      <c r="A557" s="276" t="s">
        <v>51</v>
      </c>
      <c r="B557" s="276"/>
      <c r="C557" s="276"/>
      <c r="D557" s="277">
        <v>0</v>
      </c>
      <c r="E557" s="277"/>
    </row>
    <row r="558" spans="1:7" x14ac:dyDescent="0.35">
      <c r="A558" s="274" t="s">
        <v>55</v>
      </c>
      <c r="B558" s="274"/>
      <c r="C558" s="274"/>
      <c r="D558" s="275" t="s">
        <v>141</v>
      </c>
      <c r="E558" s="275"/>
    </row>
    <row r="559" spans="1:7" x14ac:dyDescent="0.35">
      <c r="A559" s="276" t="s">
        <v>53</v>
      </c>
      <c r="B559" s="276"/>
      <c r="C559" s="276"/>
      <c r="D559" s="275"/>
      <c r="E559" s="275"/>
    </row>
    <row r="560" spans="1:7" x14ac:dyDescent="0.35">
      <c r="A560" s="276" t="s">
        <v>54</v>
      </c>
      <c r="B560" s="276"/>
      <c r="C560" s="276"/>
      <c r="D560" s="292">
        <v>43187</v>
      </c>
      <c r="E560" s="275"/>
    </row>
    <row r="561" spans="1:7" x14ac:dyDescent="0.35">
      <c r="A561" s="9"/>
      <c r="B561" s="9"/>
      <c r="C561" s="9"/>
      <c r="D561" s="23"/>
      <c r="E561" s="222"/>
    </row>
    <row r="562" spans="1:7" x14ac:dyDescent="0.35">
      <c r="B562" s="153" t="s">
        <v>31</v>
      </c>
    </row>
    <row r="563" spans="1:7" x14ac:dyDescent="0.35">
      <c r="A563" t="s">
        <v>69</v>
      </c>
      <c r="E563" t="s">
        <v>145</v>
      </c>
    </row>
    <row r="564" spans="1:7" x14ac:dyDescent="0.35">
      <c r="A564" t="s">
        <v>84</v>
      </c>
    </row>
    <row r="566" spans="1:7" ht="43.5" x14ac:dyDescent="0.35">
      <c r="A566" s="141" t="s">
        <v>3</v>
      </c>
      <c r="B566" s="6" t="s">
        <v>851</v>
      </c>
      <c r="C566" s="6" t="s">
        <v>850</v>
      </c>
      <c r="D566" s="6" t="s">
        <v>849</v>
      </c>
      <c r="E566" s="6" t="s">
        <v>848</v>
      </c>
      <c r="F566" s="6" t="s">
        <v>847</v>
      </c>
      <c r="G566" s="6" t="s">
        <v>846</v>
      </c>
    </row>
    <row r="567" spans="1:7" x14ac:dyDescent="0.35">
      <c r="A567" s="141">
        <v>1</v>
      </c>
      <c r="B567" s="141"/>
      <c r="C567" s="141"/>
      <c r="D567" s="141"/>
      <c r="E567" s="141"/>
      <c r="F567" s="141">
        <v>0</v>
      </c>
      <c r="G567" s="141"/>
    </row>
    <row r="568" spans="1:7" x14ac:dyDescent="0.35">
      <c r="A568" s="141"/>
      <c r="B568" s="141"/>
      <c r="C568" s="141"/>
      <c r="D568" s="141"/>
      <c r="E568" s="141"/>
      <c r="F568" s="141"/>
      <c r="G568" s="141"/>
    </row>
    <row r="569" spans="1:7" x14ac:dyDescent="0.35">
      <c r="A569" s="141"/>
      <c r="B569" s="141"/>
      <c r="C569" s="141"/>
      <c r="D569" s="141"/>
      <c r="E569" s="141"/>
      <c r="F569" s="141"/>
      <c r="G569" s="141"/>
    </row>
    <row r="570" spans="1:7" x14ac:dyDescent="0.35">
      <c r="A570" s="141"/>
      <c r="B570" s="141"/>
      <c r="C570" s="141"/>
      <c r="D570" s="141"/>
      <c r="E570" s="141"/>
      <c r="F570" s="141"/>
      <c r="G570" s="141"/>
    </row>
    <row r="571" spans="1:7" x14ac:dyDescent="0.35">
      <c r="A571" s="141"/>
      <c r="B571" s="141"/>
      <c r="C571" s="141"/>
      <c r="D571" s="141"/>
      <c r="E571" s="141"/>
      <c r="F571" s="141"/>
      <c r="G571" s="141"/>
    </row>
    <row r="572" spans="1:7" x14ac:dyDescent="0.35">
      <c r="A572" s="141"/>
      <c r="B572" s="141"/>
      <c r="C572" s="141"/>
      <c r="D572" s="141"/>
      <c r="E572" s="141"/>
      <c r="F572" s="141"/>
      <c r="G572" s="141"/>
    </row>
    <row r="575" spans="1:7" x14ac:dyDescent="0.35">
      <c r="A575" s="449"/>
      <c r="B575" s="449"/>
      <c r="C575" s="449"/>
      <c r="D575" s="449"/>
      <c r="E575" s="449"/>
      <c r="F575" s="449"/>
      <c r="G575" s="449"/>
    </row>
    <row r="578" spans="1:7" x14ac:dyDescent="0.35">
      <c r="A578" s="276" t="s">
        <v>51</v>
      </c>
      <c r="B578" s="276"/>
      <c r="C578" s="276"/>
      <c r="D578" s="275">
        <v>0</v>
      </c>
      <c r="E578" s="275"/>
    </row>
    <row r="579" spans="1:7" x14ac:dyDescent="0.35">
      <c r="A579" s="274" t="s">
        <v>55</v>
      </c>
      <c r="B579" s="274"/>
      <c r="C579" s="274"/>
      <c r="D579" s="275" t="s">
        <v>144</v>
      </c>
      <c r="E579" s="275"/>
    </row>
    <row r="580" spans="1:7" x14ac:dyDescent="0.35">
      <c r="A580" s="276" t="s">
        <v>53</v>
      </c>
      <c r="B580" s="276"/>
      <c r="C580" s="276"/>
      <c r="D580" s="275"/>
      <c r="E580" s="275"/>
    </row>
    <row r="581" spans="1:7" x14ac:dyDescent="0.35">
      <c r="A581" s="276" t="s">
        <v>54</v>
      </c>
      <c r="B581" s="276"/>
      <c r="C581" s="276"/>
      <c r="D581" s="275"/>
      <c r="E581" s="275"/>
    </row>
    <row r="582" spans="1:7" x14ac:dyDescent="0.35">
      <c r="A582" s="9"/>
      <c r="B582" s="9"/>
      <c r="C582" s="9"/>
      <c r="D582" s="222"/>
      <c r="E582" s="222"/>
    </row>
    <row r="583" spans="1:7" x14ac:dyDescent="0.35">
      <c r="B583" s="153" t="s">
        <v>32</v>
      </c>
    </row>
    <row r="584" spans="1:7" x14ac:dyDescent="0.35">
      <c r="A584" t="s">
        <v>69</v>
      </c>
      <c r="E584" t="s">
        <v>148</v>
      </c>
    </row>
    <row r="585" spans="1:7" x14ac:dyDescent="0.35">
      <c r="A585" t="s">
        <v>149</v>
      </c>
    </row>
    <row r="587" spans="1:7" ht="43.5" x14ac:dyDescent="0.35">
      <c r="A587" s="141" t="s">
        <v>3</v>
      </c>
      <c r="B587" s="6" t="s">
        <v>851</v>
      </c>
      <c r="C587" s="6" t="s">
        <v>850</v>
      </c>
      <c r="D587" s="6" t="s">
        <v>849</v>
      </c>
      <c r="E587" s="6" t="s">
        <v>848</v>
      </c>
      <c r="F587" s="6" t="s">
        <v>847</v>
      </c>
      <c r="G587" s="6" t="s">
        <v>846</v>
      </c>
    </row>
    <row r="588" spans="1:7" x14ac:dyDescent="0.35">
      <c r="A588" s="141"/>
      <c r="B588" s="141"/>
      <c r="C588" s="141"/>
      <c r="D588" s="141"/>
      <c r="E588" s="141"/>
      <c r="F588" s="141"/>
      <c r="G588" s="141"/>
    </row>
    <row r="589" spans="1:7" x14ac:dyDescent="0.35">
      <c r="A589" s="141"/>
      <c r="B589" s="141"/>
      <c r="C589" s="141"/>
      <c r="D589" s="141"/>
      <c r="E589" s="141"/>
      <c r="F589" s="141"/>
      <c r="G589" s="141"/>
    </row>
    <row r="590" spans="1:7" x14ac:dyDescent="0.35">
      <c r="A590" s="141"/>
      <c r="B590" s="141"/>
      <c r="C590" s="141"/>
      <c r="D590" s="141"/>
      <c r="E590" s="141"/>
      <c r="F590" s="141"/>
      <c r="G590" s="141"/>
    </row>
    <row r="591" spans="1:7" x14ac:dyDescent="0.35">
      <c r="A591" s="141"/>
      <c r="B591" s="141"/>
      <c r="C591" s="141"/>
      <c r="D591" s="141"/>
      <c r="E591" s="141"/>
      <c r="F591" s="141"/>
      <c r="G591" s="141"/>
    </row>
    <row r="592" spans="1:7" x14ac:dyDescent="0.35">
      <c r="A592" s="141"/>
      <c r="B592" s="141"/>
      <c r="C592" s="141"/>
      <c r="D592" s="141"/>
      <c r="E592" s="141"/>
      <c r="F592" s="141"/>
      <c r="G592" s="141"/>
    </row>
    <row r="593" spans="1:7" x14ac:dyDescent="0.35">
      <c r="A593" s="141"/>
      <c r="B593" s="141"/>
      <c r="C593" s="141"/>
      <c r="D593" s="141"/>
      <c r="E593" s="141"/>
      <c r="F593" s="141"/>
      <c r="G593" s="141"/>
    </row>
    <row r="596" spans="1:7" x14ac:dyDescent="0.35">
      <c r="A596" s="449"/>
      <c r="B596" s="449"/>
      <c r="C596" s="449"/>
      <c r="D596" s="449"/>
      <c r="E596" s="449"/>
      <c r="F596" s="449"/>
      <c r="G596" s="449"/>
    </row>
    <row r="599" spans="1:7" x14ac:dyDescent="0.35">
      <c r="A599" s="276" t="s">
        <v>51</v>
      </c>
      <c r="B599" s="276"/>
      <c r="C599" s="276"/>
      <c r="D599" s="275"/>
      <c r="E599" s="275"/>
    </row>
    <row r="600" spans="1:7" x14ac:dyDescent="0.35">
      <c r="A600" s="274" t="s">
        <v>55</v>
      </c>
      <c r="B600" s="274"/>
      <c r="C600" s="274"/>
      <c r="D600" s="275" t="s">
        <v>146</v>
      </c>
      <c r="E600" s="275"/>
    </row>
    <row r="601" spans="1:7" x14ac:dyDescent="0.35">
      <c r="A601" s="276" t="s">
        <v>53</v>
      </c>
      <c r="B601" s="276"/>
      <c r="C601" s="276"/>
      <c r="D601" s="275"/>
      <c r="E601" s="275"/>
    </row>
    <row r="602" spans="1:7" x14ac:dyDescent="0.35">
      <c r="A602" s="276" t="s">
        <v>54</v>
      </c>
      <c r="B602" s="276"/>
      <c r="C602" s="276"/>
      <c r="D602" s="275" t="s">
        <v>147</v>
      </c>
      <c r="E602" s="275"/>
    </row>
    <row r="603" spans="1:7" x14ac:dyDescent="0.35">
      <c r="A603" s="9"/>
      <c r="B603" s="9"/>
      <c r="C603" s="9"/>
      <c r="D603" s="222"/>
      <c r="E603" s="222"/>
    </row>
    <row r="604" spans="1:7" x14ac:dyDescent="0.35">
      <c r="B604" s="153" t="s">
        <v>33</v>
      </c>
    </row>
    <row r="605" spans="1:7" x14ac:dyDescent="0.35">
      <c r="A605" t="s">
        <v>69</v>
      </c>
      <c r="E605" t="s">
        <v>105</v>
      </c>
    </row>
    <row r="606" spans="1:7" x14ac:dyDescent="0.35">
      <c r="A606" t="s">
        <v>84</v>
      </c>
    </row>
    <row r="608" spans="1:7" ht="43.5" x14ac:dyDescent="0.35">
      <c r="A608" s="141" t="s">
        <v>3</v>
      </c>
      <c r="B608" s="6" t="s">
        <v>851</v>
      </c>
      <c r="C608" s="6" t="s">
        <v>850</v>
      </c>
      <c r="D608" s="6" t="s">
        <v>849</v>
      </c>
      <c r="E608" s="6" t="s">
        <v>848</v>
      </c>
      <c r="F608" s="6" t="s">
        <v>847</v>
      </c>
      <c r="G608" s="6" t="s">
        <v>846</v>
      </c>
    </row>
    <row r="609" spans="1:7" x14ac:dyDescent="0.35">
      <c r="A609" s="141"/>
      <c r="B609" s="141"/>
      <c r="C609" s="141"/>
      <c r="D609" s="141"/>
      <c r="E609" s="141"/>
      <c r="F609" s="141"/>
      <c r="G609" s="141"/>
    </row>
    <row r="610" spans="1:7" x14ac:dyDescent="0.35">
      <c r="A610" s="141"/>
      <c r="B610" s="141"/>
      <c r="C610" s="141"/>
      <c r="D610" s="141"/>
      <c r="E610" s="141"/>
      <c r="F610" s="141"/>
      <c r="G610" s="141"/>
    </row>
    <row r="611" spans="1:7" x14ac:dyDescent="0.35">
      <c r="A611" s="141"/>
      <c r="B611" s="141"/>
      <c r="C611" s="141"/>
      <c r="D611" s="141"/>
      <c r="E611" s="141"/>
      <c r="F611" s="141"/>
      <c r="G611" s="141"/>
    </row>
    <row r="612" spans="1:7" x14ac:dyDescent="0.35">
      <c r="A612" s="141"/>
      <c r="B612" s="141"/>
      <c r="C612" s="141"/>
      <c r="D612" s="141"/>
      <c r="E612" s="141"/>
      <c r="F612" s="141"/>
      <c r="G612" s="141"/>
    </row>
    <row r="613" spans="1:7" x14ac:dyDescent="0.35">
      <c r="A613" s="141"/>
      <c r="B613" s="141"/>
      <c r="C613" s="141"/>
      <c r="D613" s="141"/>
      <c r="E613" s="141"/>
      <c r="F613" s="141"/>
      <c r="G613" s="141"/>
    </row>
    <row r="614" spans="1:7" x14ac:dyDescent="0.35">
      <c r="A614" s="141"/>
      <c r="B614" s="141"/>
      <c r="C614" s="141"/>
      <c r="D614" s="141"/>
      <c r="E614" s="141"/>
      <c r="F614" s="141"/>
      <c r="G614" s="141"/>
    </row>
    <row r="617" spans="1:7" x14ac:dyDescent="0.35">
      <c r="A617" s="449"/>
      <c r="B617" s="449"/>
      <c r="C617" s="449"/>
      <c r="D617" s="449"/>
      <c r="E617" s="449"/>
      <c r="F617" s="449"/>
      <c r="G617" s="449"/>
    </row>
    <row r="620" spans="1:7" x14ac:dyDescent="0.35">
      <c r="A620" s="276" t="s">
        <v>51</v>
      </c>
      <c r="B620" s="276"/>
      <c r="C620" s="276"/>
      <c r="D620" s="275">
        <v>0</v>
      </c>
      <c r="E620" s="275"/>
    </row>
    <row r="621" spans="1:7" x14ac:dyDescent="0.35">
      <c r="A621" s="274" t="s">
        <v>55</v>
      </c>
      <c r="B621" s="274"/>
      <c r="C621" s="274"/>
      <c r="D621" s="275" t="s">
        <v>320</v>
      </c>
      <c r="E621" s="275"/>
    </row>
    <row r="622" spans="1:7" x14ac:dyDescent="0.35">
      <c r="A622" s="276" t="s">
        <v>53</v>
      </c>
      <c r="B622" s="276"/>
      <c r="C622" s="276"/>
      <c r="D622" s="275"/>
      <c r="E622" s="275"/>
    </row>
    <row r="623" spans="1:7" x14ac:dyDescent="0.35">
      <c r="A623" s="276" t="s">
        <v>54</v>
      </c>
      <c r="B623" s="276"/>
      <c r="C623" s="276"/>
      <c r="D623" s="275"/>
      <c r="E623" s="275"/>
    </row>
    <row r="624" spans="1:7" x14ac:dyDescent="0.35">
      <c r="A624" s="9"/>
      <c r="B624" s="9"/>
      <c r="C624" s="9"/>
      <c r="D624" s="222"/>
      <c r="E624" s="222"/>
    </row>
    <row r="625" spans="1:7" x14ac:dyDescent="0.35">
      <c r="B625" s="153" t="s">
        <v>34</v>
      </c>
    </row>
    <row r="626" spans="1:7" x14ac:dyDescent="0.35">
      <c r="A626" t="s">
        <v>69</v>
      </c>
      <c r="E626" t="s">
        <v>154</v>
      </c>
    </row>
    <row r="627" spans="1:7" x14ac:dyDescent="0.35">
      <c r="A627" t="s">
        <v>84</v>
      </c>
    </row>
    <row r="629" spans="1:7" ht="43.5" x14ac:dyDescent="0.35">
      <c r="A629" s="141" t="s">
        <v>3</v>
      </c>
      <c r="B629" s="6" t="s">
        <v>851</v>
      </c>
      <c r="C629" s="6" t="s">
        <v>850</v>
      </c>
      <c r="D629" s="6" t="s">
        <v>849</v>
      </c>
      <c r="E629" s="6" t="s">
        <v>848</v>
      </c>
      <c r="F629" s="6" t="s">
        <v>847</v>
      </c>
      <c r="G629" s="6" t="s">
        <v>846</v>
      </c>
    </row>
    <row r="630" spans="1:7" x14ac:dyDescent="0.35">
      <c r="A630" s="139">
        <v>1</v>
      </c>
      <c r="B630" s="139" t="s">
        <v>34</v>
      </c>
      <c r="C630" s="139" t="s">
        <v>94</v>
      </c>
      <c r="D630" s="139" t="s">
        <v>94</v>
      </c>
      <c r="E630" s="139" t="s">
        <v>94</v>
      </c>
      <c r="F630" s="139" t="s">
        <v>94</v>
      </c>
      <c r="G630" s="139" t="s">
        <v>94</v>
      </c>
    </row>
    <row r="631" spans="1:7" x14ac:dyDescent="0.35">
      <c r="A631" s="139"/>
      <c r="B631" s="139"/>
      <c r="C631" s="139"/>
      <c r="D631" s="139"/>
      <c r="E631" s="139"/>
      <c r="F631" s="139"/>
      <c r="G631" s="139"/>
    </row>
    <row r="632" spans="1:7" x14ac:dyDescent="0.35">
      <c r="A632" s="139"/>
      <c r="B632" s="139"/>
      <c r="C632" s="139"/>
      <c r="D632" s="139"/>
      <c r="E632" s="139"/>
      <c r="F632" s="139"/>
      <c r="G632" s="139"/>
    </row>
    <row r="633" spans="1:7" x14ac:dyDescent="0.35">
      <c r="A633" s="139"/>
      <c r="B633" s="139"/>
      <c r="C633" s="139"/>
      <c r="D633" s="139"/>
      <c r="E633" s="139"/>
      <c r="F633" s="139"/>
      <c r="G633" s="139"/>
    </row>
    <row r="634" spans="1:7" x14ac:dyDescent="0.35">
      <c r="A634" s="139"/>
      <c r="B634" s="139"/>
      <c r="C634" s="139"/>
      <c r="D634" s="139"/>
      <c r="E634" s="139"/>
      <c r="F634" s="139"/>
      <c r="G634" s="139"/>
    </row>
    <row r="635" spans="1:7" x14ac:dyDescent="0.35">
      <c r="A635" s="139"/>
      <c r="B635" s="139"/>
      <c r="C635" s="139"/>
      <c r="D635" s="139"/>
      <c r="E635" s="139"/>
      <c r="F635" s="139"/>
      <c r="G635" s="139"/>
    </row>
    <row r="638" spans="1:7" x14ac:dyDescent="0.35">
      <c r="A638" s="449"/>
      <c r="B638" s="449"/>
      <c r="C638" s="449"/>
      <c r="D638" s="449"/>
      <c r="E638" s="449"/>
      <c r="F638" s="449"/>
      <c r="G638" s="449"/>
    </row>
    <row r="641" spans="1:7" x14ac:dyDescent="0.35">
      <c r="A641" s="276" t="s">
        <v>51</v>
      </c>
      <c r="B641" s="276"/>
      <c r="C641" s="276"/>
      <c r="D641" s="275">
        <v>0</v>
      </c>
      <c r="E641" s="275"/>
    </row>
    <row r="642" spans="1:7" x14ac:dyDescent="0.35">
      <c r="A642" s="274" t="s">
        <v>55</v>
      </c>
      <c r="B642" s="274"/>
      <c r="C642" s="274"/>
      <c r="D642" s="275" t="s">
        <v>153</v>
      </c>
      <c r="E642" s="275"/>
    </row>
    <row r="643" spans="1:7" x14ac:dyDescent="0.35">
      <c r="A643" s="276" t="s">
        <v>53</v>
      </c>
      <c r="B643" s="276"/>
      <c r="C643" s="276"/>
      <c r="D643" s="275"/>
      <c r="E643" s="275"/>
    </row>
    <row r="644" spans="1:7" x14ac:dyDescent="0.35">
      <c r="A644" s="276" t="s">
        <v>54</v>
      </c>
      <c r="B644" s="276"/>
      <c r="C644" s="276"/>
      <c r="D644" s="292">
        <v>43187</v>
      </c>
      <c r="E644" s="275"/>
    </row>
    <row r="645" spans="1:7" x14ac:dyDescent="0.35">
      <c r="A645" s="9"/>
      <c r="B645" s="9"/>
      <c r="C645" s="9"/>
      <c r="D645" s="23"/>
      <c r="E645" s="222"/>
    </row>
    <row r="646" spans="1:7" x14ac:dyDescent="0.35">
      <c r="B646" s="153" t="s">
        <v>35</v>
      </c>
    </row>
    <row r="647" spans="1:7" x14ac:dyDescent="0.35">
      <c r="A647" t="s">
        <v>69</v>
      </c>
      <c r="E647" t="s">
        <v>105</v>
      </c>
      <c r="F647" t="s">
        <v>35</v>
      </c>
    </row>
    <row r="648" spans="1:7" x14ac:dyDescent="0.35">
      <c r="A648" t="s">
        <v>84</v>
      </c>
      <c r="C648" t="s">
        <v>462</v>
      </c>
    </row>
    <row r="650" spans="1:7" ht="43.5" x14ac:dyDescent="0.35">
      <c r="A650" s="141" t="s">
        <v>3</v>
      </c>
      <c r="B650" s="6" t="s">
        <v>851</v>
      </c>
      <c r="C650" s="6" t="s">
        <v>850</v>
      </c>
      <c r="D650" s="6" t="s">
        <v>849</v>
      </c>
      <c r="E650" s="6" t="s">
        <v>848</v>
      </c>
      <c r="F650" s="6" t="s">
        <v>847</v>
      </c>
      <c r="G650" s="6" t="s">
        <v>846</v>
      </c>
    </row>
    <row r="651" spans="1:7" x14ac:dyDescent="0.35">
      <c r="A651" s="141">
        <v>1</v>
      </c>
      <c r="B651" s="141">
        <v>0</v>
      </c>
      <c r="C651" s="141"/>
      <c r="D651" s="141">
        <v>0</v>
      </c>
      <c r="E651" s="141">
        <v>0</v>
      </c>
      <c r="F651" s="141">
        <v>0</v>
      </c>
      <c r="G651" s="141">
        <v>0</v>
      </c>
    </row>
    <row r="652" spans="1:7" x14ac:dyDescent="0.35">
      <c r="A652" s="141"/>
      <c r="B652" s="141"/>
      <c r="C652" s="141"/>
      <c r="D652" s="141"/>
      <c r="E652" s="141"/>
      <c r="F652" s="141"/>
      <c r="G652" s="141"/>
    </row>
    <row r="653" spans="1:7" x14ac:dyDescent="0.35">
      <c r="A653" s="141"/>
      <c r="B653" s="141"/>
      <c r="C653" s="141"/>
      <c r="D653" s="141"/>
      <c r="E653" s="141"/>
      <c r="F653" s="141"/>
      <c r="G653" s="141"/>
    </row>
    <row r="654" spans="1:7" x14ac:dyDescent="0.35">
      <c r="A654" s="141"/>
      <c r="B654" s="141"/>
      <c r="C654" s="141"/>
      <c r="D654" s="141"/>
      <c r="E654" s="141"/>
      <c r="F654" s="141"/>
      <c r="G654" s="141"/>
    </row>
    <row r="655" spans="1:7" x14ac:dyDescent="0.35">
      <c r="A655" s="141"/>
      <c r="B655" s="141"/>
      <c r="C655" s="141"/>
      <c r="D655" s="141"/>
      <c r="E655" s="141"/>
      <c r="F655" s="141"/>
      <c r="G655" s="141"/>
    </row>
    <row r="656" spans="1:7" x14ac:dyDescent="0.35">
      <c r="A656" s="141"/>
      <c r="B656" s="141"/>
      <c r="C656" s="141"/>
      <c r="D656" s="141"/>
      <c r="E656" s="141"/>
      <c r="F656" s="141"/>
      <c r="G656" s="141"/>
    </row>
    <row r="659" spans="1:7" x14ac:dyDescent="0.35">
      <c r="A659" s="449"/>
      <c r="B659" s="449"/>
      <c r="C659" s="449"/>
      <c r="D659" s="449"/>
      <c r="E659" s="449"/>
      <c r="F659" s="449"/>
      <c r="G659" s="449"/>
    </row>
    <row r="662" spans="1:7" x14ac:dyDescent="0.35">
      <c r="A662" s="276" t="s">
        <v>51</v>
      </c>
      <c r="B662" s="276"/>
      <c r="C662" s="276"/>
      <c r="D662" s="275">
        <v>0</v>
      </c>
      <c r="E662" s="275"/>
    </row>
    <row r="663" spans="1:7" x14ac:dyDescent="0.35">
      <c r="A663" s="274" t="s">
        <v>55</v>
      </c>
      <c r="B663" s="274"/>
      <c r="C663" s="274"/>
      <c r="D663" s="275" t="s">
        <v>858</v>
      </c>
      <c r="E663" s="275"/>
    </row>
    <row r="664" spans="1:7" x14ac:dyDescent="0.35">
      <c r="A664" s="276" t="s">
        <v>53</v>
      </c>
      <c r="B664" s="276"/>
      <c r="C664" s="276"/>
      <c r="D664" s="275"/>
      <c r="E664" s="275"/>
    </row>
    <row r="665" spans="1:7" x14ac:dyDescent="0.35">
      <c r="A665" s="276" t="s">
        <v>54</v>
      </c>
      <c r="B665" s="276"/>
      <c r="C665" s="276"/>
      <c r="D665" s="292">
        <v>43217</v>
      </c>
      <c r="E665" s="275"/>
    </row>
    <row r="666" spans="1:7" x14ac:dyDescent="0.35">
      <c r="A666" s="9"/>
      <c r="B666" s="9"/>
      <c r="C666" s="9"/>
      <c r="D666" s="23"/>
      <c r="E666" s="222"/>
    </row>
    <row r="667" spans="1:7" x14ac:dyDescent="0.35">
      <c r="B667" s="153" t="s">
        <v>36</v>
      </c>
    </row>
    <row r="668" spans="1:7" x14ac:dyDescent="0.35">
      <c r="A668" t="s">
        <v>69</v>
      </c>
      <c r="E668" t="s">
        <v>158</v>
      </c>
    </row>
    <row r="669" spans="1:7" x14ac:dyDescent="0.35">
      <c r="A669" t="s">
        <v>412</v>
      </c>
    </row>
    <row r="671" spans="1:7" ht="43.5" x14ac:dyDescent="0.35">
      <c r="A671" s="141" t="s">
        <v>3</v>
      </c>
      <c r="B671" s="6" t="s">
        <v>851</v>
      </c>
      <c r="C671" s="6" t="s">
        <v>850</v>
      </c>
      <c r="D671" s="6" t="s">
        <v>849</v>
      </c>
      <c r="E671" s="6" t="s">
        <v>848</v>
      </c>
      <c r="F671" s="6" t="s">
        <v>847</v>
      </c>
      <c r="G671" s="6" t="s">
        <v>846</v>
      </c>
    </row>
    <row r="672" spans="1:7" x14ac:dyDescent="0.35">
      <c r="A672" s="141"/>
      <c r="B672" s="141"/>
      <c r="C672" s="141"/>
      <c r="D672" s="141"/>
      <c r="E672" s="141"/>
      <c r="F672" s="141"/>
      <c r="G672" s="141"/>
    </row>
    <row r="673" spans="1:7" x14ac:dyDescent="0.35">
      <c r="A673" s="141"/>
      <c r="B673" s="141"/>
      <c r="C673" s="141"/>
      <c r="D673" s="141"/>
      <c r="E673" s="141"/>
      <c r="F673" s="141"/>
      <c r="G673" s="141"/>
    </row>
    <row r="674" spans="1:7" x14ac:dyDescent="0.35">
      <c r="A674" s="141"/>
      <c r="B674" s="141"/>
      <c r="C674" s="141"/>
      <c r="D674" s="141"/>
      <c r="E674" s="141"/>
      <c r="F674" s="141"/>
      <c r="G674" s="141"/>
    </row>
    <row r="675" spans="1:7" x14ac:dyDescent="0.35">
      <c r="A675" s="141"/>
      <c r="B675" s="141"/>
      <c r="C675" s="141"/>
      <c r="D675" s="141"/>
      <c r="E675" s="141"/>
      <c r="F675" s="141"/>
      <c r="G675" s="141"/>
    </row>
    <row r="676" spans="1:7" x14ac:dyDescent="0.35">
      <c r="A676" s="141"/>
      <c r="B676" s="141"/>
      <c r="C676" s="141"/>
      <c r="D676" s="141"/>
      <c r="E676" s="141"/>
      <c r="F676" s="141"/>
      <c r="G676" s="141"/>
    </row>
    <row r="677" spans="1:7" x14ac:dyDescent="0.35">
      <c r="A677" s="141"/>
      <c r="B677" s="141"/>
      <c r="C677" s="141"/>
      <c r="D677" s="141"/>
      <c r="E677" s="141"/>
      <c r="F677" s="141"/>
      <c r="G677" s="141"/>
    </row>
    <row r="680" spans="1:7" x14ac:dyDescent="0.35">
      <c r="A680" s="449"/>
      <c r="B680" s="449"/>
      <c r="C680" s="449"/>
      <c r="D680" s="449"/>
      <c r="E680" s="449"/>
      <c r="F680" s="449"/>
      <c r="G680" s="449"/>
    </row>
    <row r="683" spans="1:7" x14ac:dyDescent="0.35">
      <c r="A683" s="276" t="s">
        <v>51</v>
      </c>
      <c r="B683" s="276"/>
      <c r="C683" s="276"/>
      <c r="D683" s="275"/>
      <c r="E683" s="275"/>
    </row>
    <row r="684" spans="1:7" x14ac:dyDescent="0.35">
      <c r="A684" s="274" t="s">
        <v>55</v>
      </c>
      <c r="B684" s="274"/>
      <c r="C684" s="274"/>
      <c r="D684" s="275" t="s">
        <v>857</v>
      </c>
      <c r="E684" s="275"/>
    </row>
    <row r="685" spans="1:7" x14ac:dyDescent="0.35">
      <c r="A685" s="276" t="s">
        <v>53</v>
      </c>
      <c r="B685" s="276"/>
      <c r="C685" s="276"/>
      <c r="D685" s="275"/>
      <c r="E685" s="275"/>
    </row>
    <row r="686" spans="1:7" x14ac:dyDescent="0.35">
      <c r="A686" s="276" t="s">
        <v>54</v>
      </c>
      <c r="B686" s="276"/>
      <c r="C686" s="276"/>
      <c r="D686" s="292">
        <v>43187</v>
      </c>
      <c r="E686" s="275"/>
    </row>
    <row r="687" spans="1:7" x14ac:dyDescent="0.35">
      <c r="A687" s="9"/>
      <c r="B687" s="9"/>
      <c r="C687" s="9"/>
      <c r="D687" s="23"/>
      <c r="E687" s="222"/>
    </row>
    <row r="688" spans="1:7" x14ac:dyDescent="0.35">
      <c r="B688" s="153" t="s">
        <v>37</v>
      </c>
    </row>
    <row r="689" spans="1:7" x14ac:dyDescent="0.35">
      <c r="A689" t="s">
        <v>69</v>
      </c>
      <c r="E689" t="s">
        <v>37</v>
      </c>
    </row>
    <row r="690" spans="1:7" x14ac:dyDescent="0.35">
      <c r="A690" t="s">
        <v>84</v>
      </c>
    </row>
    <row r="692" spans="1:7" ht="43.5" x14ac:dyDescent="0.35">
      <c r="A692" s="141" t="s">
        <v>3</v>
      </c>
      <c r="B692" s="6" t="s">
        <v>851</v>
      </c>
      <c r="C692" s="6" t="s">
        <v>850</v>
      </c>
      <c r="D692" s="6" t="s">
        <v>849</v>
      </c>
      <c r="E692" s="6" t="s">
        <v>848</v>
      </c>
      <c r="F692" s="6" t="s">
        <v>847</v>
      </c>
      <c r="G692" s="6" t="s">
        <v>846</v>
      </c>
    </row>
    <row r="693" spans="1:7" x14ac:dyDescent="0.35">
      <c r="A693" s="141"/>
      <c r="B693" s="141"/>
      <c r="C693" s="141"/>
      <c r="D693" s="141"/>
      <c r="E693" s="141"/>
      <c r="F693" s="141"/>
      <c r="G693" s="141"/>
    </row>
    <row r="694" spans="1:7" x14ac:dyDescent="0.35">
      <c r="A694" s="141"/>
      <c r="B694" s="141"/>
      <c r="C694" s="141"/>
      <c r="D694" s="141"/>
      <c r="E694" s="141"/>
      <c r="F694" s="141"/>
      <c r="G694" s="141"/>
    </row>
    <row r="695" spans="1:7" x14ac:dyDescent="0.35">
      <c r="A695" s="141"/>
      <c r="B695" s="141"/>
      <c r="C695" s="141"/>
      <c r="D695" s="141"/>
      <c r="E695" s="141"/>
      <c r="F695" s="141"/>
      <c r="G695" s="141"/>
    </row>
    <row r="696" spans="1:7" x14ac:dyDescent="0.35">
      <c r="A696" s="141"/>
      <c r="B696" s="141"/>
      <c r="C696" s="141"/>
      <c r="D696" s="141"/>
      <c r="E696" s="141"/>
      <c r="F696" s="141"/>
      <c r="G696" s="141"/>
    </row>
    <row r="697" spans="1:7" x14ac:dyDescent="0.35">
      <c r="A697" s="141"/>
      <c r="B697" s="141"/>
      <c r="C697" s="141"/>
      <c r="D697" s="141"/>
      <c r="E697" s="141"/>
      <c r="F697" s="141"/>
      <c r="G697" s="141"/>
    </row>
    <row r="698" spans="1:7" x14ac:dyDescent="0.35">
      <c r="A698" s="141"/>
      <c r="B698" s="141"/>
      <c r="C698" s="141"/>
      <c r="D698" s="141"/>
      <c r="E698" s="141"/>
      <c r="F698" s="141"/>
      <c r="G698" s="141"/>
    </row>
    <row r="701" spans="1:7" x14ac:dyDescent="0.35">
      <c r="A701" s="449"/>
      <c r="B701" s="449"/>
      <c r="C701" s="449"/>
      <c r="D701" s="449"/>
      <c r="E701" s="449"/>
      <c r="F701" s="449"/>
      <c r="G701" s="449"/>
    </row>
    <row r="704" spans="1:7" x14ac:dyDescent="0.35">
      <c r="A704" s="276" t="s">
        <v>51</v>
      </c>
      <c r="B704" s="276"/>
      <c r="C704" s="276"/>
      <c r="D704" s="275">
        <v>0</v>
      </c>
      <c r="E704" s="275"/>
    </row>
    <row r="705" spans="1:7" x14ac:dyDescent="0.35">
      <c r="A705" s="274" t="s">
        <v>55</v>
      </c>
      <c r="B705" s="274"/>
      <c r="C705" s="274"/>
      <c r="D705" s="275" t="s">
        <v>160</v>
      </c>
      <c r="E705" s="275"/>
    </row>
    <row r="706" spans="1:7" x14ac:dyDescent="0.35">
      <c r="A706" s="276" t="s">
        <v>53</v>
      </c>
      <c r="B706" s="276"/>
      <c r="C706" s="276"/>
      <c r="D706" s="275"/>
      <c r="E706" s="275"/>
    </row>
    <row r="707" spans="1:7" x14ac:dyDescent="0.35">
      <c r="A707" s="276" t="s">
        <v>54</v>
      </c>
      <c r="B707" s="276"/>
      <c r="C707" s="276"/>
      <c r="D707" s="275" t="s">
        <v>308</v>
      </c>
      <c r="E707" s="275"/>
    </row>
    <row r="708" spans="1:7" x14ac:dyDescent="0.35">
      <c r="A708" s="9"/>
      <c r="B708" s="9"/>
      <c r="C708" s="9"/>
      <c r="D708" s="222"/>
      <c r="E708" s="222"/>
    </row>
    <row r="709" spans="1:7" x14ac:dyDescent="0.35">
      <c r="B709" s="153" t="s">
        <v>38</v>
      </c>
    </row>
    <row r="710" spans="1:7" x14ac:dyDescent="0.35">
      <c r="A710" t="s">
        <v>69</v>
      </c>
      <c r="E710" t="s">
        <v>163</v>
      </c>
    </row>
    <row r="711" spans="1:7" x14ac:dyDescent="0.35">
      <c r="A711" t="s">
        <v>164</v>
      </c>
    </row>
    <row r="713" spans="1:7" ht="43.5" x14ac:dyDescent="0.35">
      <c r="A713" s="141" t="s">
        <v>3</v>
      </c>
      <c r="B713" s="6" t="s">
        <v>851</v>
      </c>
      <c r="C713" s="6" t="s">
        <v>850</v>
      </c>
      <c r="D713" s="6" t="s">
        <v>849</v>
      </c>
      <c r="E713" s="6" t="s">
        <v>848</v>
      </c>
      <c r="F713" s="6" t="s">
        <v>847</v>
      </c>
      <c r="G713" s="6" t="s">
        <v>846</v>
      </c>
    </row>
    <row r="714" spans="1:7" x14ac:dyDescent="0.35">
      <c r="A714" s="141">
        <v>1</v>
      </c>
      <c r="B714" s="141" t="s">
        <v>38</v>
      </c>
      <c r="C714" s="139" t="s">
        <v>80</v>
      </c>
      <c r="D714" s="139" t="s">
        <v>80</v>
      </c>
      <c r="E714" s="139" t="s">
        <v>80</v>
      </c>
      <c r="F714" s="139" t="s">
        <v>80</v>
      </c>
      <c r="G714" s="139" t="s">
        <v>80</v>
      </c>
    </row>
    <row r="715" spans="1:7" x14ac:dyDescent="0.35">
      <c r="A715" s="141"/>
      <c r="B715" s="141"/>
      <c r="C715" s="141"/>
      <c r="D715" s="141"/>
      <c r="E715" s="141"/>
      <c r="F715" s="141"/>
      <c r="G715" s="141"/>
    </row>
    <row r="716" spans="1:7" x14ac:dyDescent="0.35">
      <c r="A716" s="141"/>
      <c r="B716" s="141"/>
      <c r="C716" s="141"/>
      <c r="D716" s="141"/>
      <c r="E716" s="141"/>
      <c r="F716" s="141"/>
      <c r="G716" s="141"/>
    </row>
    <row r="717" spans="1:7" x14ac:dyDescent="0.35">
      <c r="A717" s="141"/>
      <c r="B717" s="141"/>
      <c r="C717" s="141"/>
      <c r="D717" s="141"/>
      <c r="E717" s="141"/>
      <c r="F717" s="141"/>
      <c r="G717" s="141"/>
    </row>
    <row r="718" spans="1:7" x14ac:dyDescent="0.35">
      <c r="A718" s="141"/>
      <c r="B718" s="141"/>
      <c r="C718" s="141"/>
      <c r="D718" s="141"/>
      <c r="E718" s="141"/>
      <c r="F718" s="141"/>
      <c r="G718" s="141"/>
    </row>
    <row r="719" spans="1:7" x14ac:dyDescent="0.35">
      <c r="A719" s="141"/>
      <c r="B719" s="141"/>
      <c r="C719" s="141"/>
      <c r="D719" s="141"/>
      <c r="E719" s="141"/>
      <c r="F719" s="141"/>
      <c r="G719" s="141"/>
    </row>
    <row r="722" spans="1:7" x14ac:dyDescent="0.35">
      <c r="A722" s="449"/>
      <c r="B722" s="449"/>
      <c r="C722" s="449"/>
      <c r="D722" s="449"/>
      <c r="E722" s="449"/>
      <c r="F722" s="449"/>
      <c r="G722" s="449"/>
    </row>
    <row r="725" spans="1:7" x14ac:dyDescent="0.35">
      <c r="A725" s="276" t="s">
        <v>51</v>
      </c>
      <c r="B725" s="276"/>
      <c r="C725" s="276"/>
      <c r="D725" s="275"/>
      <c r="E725" s="275"/>
    </row>
    <row r="726" spans="1:7" x14ac:dyDescent="0.35">
      <c r="A726" s="274" t="s">
        <v>55</v>
      </c>
      <c r="B726" s="274"/>
      <c r="C726" s="274"/>
      <c r="D726" s="275" t="s">
        <v>162</v>
      </c>
      <c r="E726" s="275"/>
    </row>
    <row r="727" spans="1:7" x14ac:dyDescent="0.35">
      <c r="A727" s="276" t="s">
        <v>53</v>
      </c>
      <c r="B727" s="276"/>
      <c r="C727" s="276"/>
      <c r="D727" s="275"/>
      <c r="E727" s="275"/>
    </row>
    <row r="728" spans="1:7" x14ac:dyDescent="0.35">
      <c r="A728" s="276" t="s">
        <v>54</v>
      </c>
      <c r="B728" s="276"/>
      <c r="C728" s="276"/>
      <c r="D728" s="275"/>
      <c r="E728" s="275"/>
    </row>
    <row r="729" spans="1:7" x14ac:dyDescent="0.35">
      <c r="A729" s="9"/>
      <c r="B729" s="9"/>
      <c r="C729" s="9"/>
      <c r="D729" s="222"/>
      <c r="E729" s="222"/>
    </row>
    <row r="730" spans="1:7" x14ac:dyDescent="0.35">
      <c r="B730" s="153" t="s">
        <v>39</v>
      </c>
    </row>
    <row r="731" spans="1:7" x14ac:dyDescent="0.35">
      <c r="A731" t="s">
        <v>69</v>
      </c>
      <c r="E731" t="s">
        <v>105</v>
      </c>
      <c r="F731" t="s">
        <v>39</v>
      </c>
    </row>
    <row r="732" spans="1:7" x14ac:dyDescent="0.35">
      <c r="A732" t="s">
        <v>84</v>
      </c>
      <c r="C732" t="s">
        <v>411</v>
      </c>
    </row>
    <row r="734" spans="1:7" ht="43.5" x14ac:dyDescent="0.35">
      <c r="A734" s="141" t="s">
        <v>3</v>
      </c>
      <c r="B734" s="6" t="s">
        <v>851</v>
      </c>
      <c r="C734" s="6" t="s">
        <v>850</v>
      </c>
      <c r="D734" s="6" t="s">
        <v>849</v>
      </c>
      <c r="E734" s="6" t="s">
        <v>848</v>
      </c>
      <c r="F734" s="6" t="s">
        <v>847</v>
      </c>
      <c r="G734" s="6" t="s">
        <v>846</v>
      </c>
    </row>
    <row r="735" spans="1:7" x14ac:dyDescent="0.35">
      <c r="A735" s="141"/>
      <c r="B735" s="141"/>
      <c r="C735" s="141"/>
      <c r="D735" s="141"/>
      <c r="E735" s="141"/>
      <c r="F735" s="141"/>
      <c r="G735" s="141"/>
    </row>
    <row r="736" spans="1:7" x14ac:dyDescent="0.35">
      <c r="A736" s="141"/>
      <c r="B736" s="141"/>
      <c r="C736" s="141"/>
      <c r="D736" s="141"/>
      <c r="E736" s="141"/>
      <c r="F736" s="141"/>
      <c r="G736" s="141"/>
    </row>
    <row r="737" spans="1:7" x14ac:dyDescent="0.35">
      <c r="A737" s="141"/>
      <c r="B737" s="141"/>
      <c r="C737" s="141"/>
      <c r="D737" s="141"/>
      <c r="E737" s="141"/>
      <c r="F737" s="141"/>
      <c r="G737" s="141"/>
    </row>
    <row r="738" spans="1:7" x14ac:dyDescent="0.35">
      <c r="A738" s="141"/>
      <c r="B738" s="141"/>
      <c r="C738" s="141"/>
      <c r="D738" s="141"/>
      <c r="E738" s="141"/>
      <c r="F738" s="141"/>
      <c r="G738" s="141"/>
    </row>
    <row r="739" spans="1:7" x14ac:dyDescent="0.35">
      <c r="A739" s="141"/>
      <c r="B739" s="141"/>
      <c r="C739" s="141"/>
      <c r="D739" s="141"/>
      <c r="E739" s="141"/>
      <c r="F739" s="141"/>
      <c r="G739" s="141"/>
    </row>
    <row r="740" spans="1:7" x14ac:dyDescent="0.35">
      <c r="A740" s="141"/>
      <c r="B740" s="141"/>
      <c r="C740" s="141"/>
      <c r="D740" s="141"/>
      <c r="E740" s="141"/>
      <c r="F740" s="141"/>
      <c r="G740" s="141"/>
    </row>
    <row r="743" spans="1:7" x14ac:dyDescent="0.35">
      <c r="A743" s="449"/>
      <c r="B743" s="449"/>
      <c r="C743" s="449"/>
      <c r="D743" s="449"/>
      <c r="E743" s="449"/>
      <c r="F743" s="449"/>
      <c r="G743" s="449"/>
    </row>
    <row r="746" spans="1:7" x14ac:dyDescent="0.35">
      <c r="A746" s="276" t="s">
        <v>51</v>
      </c>
      <c r="B746" s="276"/>
      <c r="C746" s="276"/>
      <c r="D746" s="275"/>
      <c r="E746" s="275"/>
    </row>
    <row r="747" spans="1:7" x14ac:dyDescent="0.35">
      <c r="A747" s="274" t="s">
        <v>55</v>
      </c>
      <c r="B747" s="274"/>
      <c r="C747" s="274"/>
      <c r="D747" s="275" t="s">
        <v>304</v>
      </c>
      <c r="E747" s="275"/>
    </row>
    <row r="748" spans="1:7" x14ac:dyDescent="0.35">
      <c r="A748" s="276" t="s">
        <v>53</v>
      </c>
      <c r="B748" s="276"/>
      <c r="C748" s="276"/>
      <c r="D748" s="275"/>
      <c r="E748" s="275"/>
    </row>
    <row r="749" spans="1:7" x14ac:dyDescent="0.35">
      <c r="A749" s="276" t="s">
        <v>54</v>
      </c>
      <c r="B749" s="276"/>
      <c r="C749" s="276"/>
      <c r="D749" s="275" t="s">
        <v>303</v>
      </c>
      <c r="E749" s="275"/>
    </row>
    <row r="750" spans="1:7" x14ac:dyDescent="0.35">
      <c r="A750" s="9"/>
      <c r="B750" s="9"/>
      <c r="C750" s="9"/>
      <c r="D750" s="222"/>
      <c r="E750" s="222"/>
    </row>
    <row r="751" spans="1:7" x14ac:dyDescent="0.35">
      <c r="B751" s="153" t="s">
        <v>40</v>
      </c>
    </row>
    <row r="752" spans="1:7" x14ac:dyDescent="0.35">
      <c r="A752" t="s">
        <v>69</v>
      </c>
      <c r="E752" t="s">
        <v>167</v>
      </c>
    </row>
    <row r="753" spans="1:7" x14ac:dyDescent="0.35">
      <c r="A753" t="s">
        <v>856</v>
      </c>
    </row>
    <row r="755" spans="1:7" ht="43.5" x14ac:dyDescent="0.35">
      <c r="A755" s="141" t="s">
        <v>3</v>
      </c>
      <c r="B755" s="6" t="s">
        <v>851</v>
      </c>
      <c r="C755" s="6" t="s">
        <v>850</v>
      </c>
      <c r="D755" s="6" t="s">
        <v>849</v>
      </c>
      <c r="E755" s="6" t="s">
        <v>848</v>
      </c>
      <c r="F755" s="6" t="s">
        <v>847</v>
      </c>
      <c r="G755" s="6" t="s">
        <v>846</v>
      </c>
    </row>
    <row r="756" spans="1:7" x14ac:dyDescent="0.35">
      <c r="A756" s="141"/>
      <c r="B756" s="141"/>
      <c r="C756" s="141"/>
      <c r="D756" s="141"/>
      <c r="E756" s="141"/>
      <c r="F756" s="141"/>
      <c r="G756" s="141"/>
    </row>
    <row r="757" spans="1:7" x14ac:dyDescent="0.35">
      <c r="A757" s="141"/>
      <c r="B757" s="141"/>
      <c r="C757" s="141"/>
      <c r="D757" s="141"/>
      <c r="E757" s="141"/>
      <c r="F757" s="141"/>
      <c r="G757" s="141"/>
    </row>
    <row r="758" spans="1:7" x14ac:dyDescent="0.35">
      <c r="A758" s="141"/>
      <c r="B758" s="141"/>
      <c r="C758" s="141"/>
      <c r="D758" s="141"/>
      <c r="E758" s="141"/>
      <c r="F758" s="141"/>
      <c r="G758" s="141"/>
    </row>
    <row r="759" spans="1:7" x14ac:dyDescent="0.35">
      <c r="A759" s="141"/>
      <c r="B759" s="141"/>
      <c r="C759" s="141"/>
      <c r="D759" s="141"/>
      <c r="E759" s="141"/>
      <c r="F759" s="141"/>
      <c r="G759" s="141"/>
    </row>
    <row r="760" spans="1:7" x14ac:dyDescent="0.35">
      <c r="A760" s="141"/>
      <c r="B760" s="141"/>
      <c r="C760" s="141"/>
      <c r="D760" s="141"/>
      <c r="E760" s="141"/>
      <c r="F760" s="141"/>
      <c r="G760" s="141"/>
    </row>
    <row r="761" spans="1:7" x14ac:dyDescent="0.35">
      <c r="A761" s="141"/>
      <c r="B761" s="141"/>
      <c r="C761" s="141"/>
      <c r="D761" s="141"/>
      <c r="E761" s="141"/>
      <c r="F761" s="141"/>
      <c r="G761" s="141"/>
    </row>
    <row r="764" spans="1:7" x14ac:dyDescent="0.35">
      <c r="A764" s="449"/>
      <c r="B764" s="449"/>
      <c r="C764" s="449"/>
      <c r="D764" s="449"/>
      <c r="E764" s="449"/>
      <c r="F764" s="449"/>
      <c r="G764" s="449"/>
    </row>
    <row r="767" spans="1:7" x14ac:dyDescent="0.35">
      <c r="A767" s="276" t="s">
        <v>51</v>
      </c>
      <c r="B767" s="276"/>
      <c r="C767" s="276"/>
      <c r="D767" s="275"/>
      <c r="E767" s="275"/>
    </row>
    <row r="768" spans="1:7" x14ac:dyDescent="0.35">
      <c r="A768" s="274" t="s">
        <v>55</v>
      </c>
      <c r="B768" s="274"/>
      <c r="C768" s="274"/>
      <c r="D768" s="275" t="s">
        <v>166</v>
      </c>
      <c r="E768" s="275"/>
    </row>
    <row r="769" spans="1:7" x14ac:dyDescent="0.35">
      <c r="A769" s="276" t="s">
        <v>53</v>
      </c>
      <c r="B769" s="276"/>
      <c r="C769" s="276"/>
      <c r="D769" s="275"/>
      <c r="E769" s="275"/>
    </row>
    <row r="770" spans="1:7" x14ac:dyDescent="0.35">
      <c r="A770" s="276" t="s">
        <v>54</v>
      </c>
      <c r="B770" s="276"/>
      <c r="C770" s="276"/>
      <c r="D770" s="292">
        <v>43206</v>
      </c>
      <c r="E770" s="275"/>
    </row>
    <row r="772" spans="1:7" x14ac:dyDescent="0.35">
      <c r="B772" s="153" t="s">
        <v>41</v>
      </c>
    </row>
    <row r="773" spans="1:7" x14ac:dyDescent="0.35">
      <c r="A773" t="s">
        <v>69</v>
      </c>
      <c r="E773" t="s">
        <v>171</v>
      </c>
    </row>
    <row r="774" spans="1:7" x14ac:dyDescent="0.35">
      <c r="A774" t="s">
        <v>409</v>
      </c>
    </row>
    <row r="776" spans="1:7" ht="43.5" x14ac:dyDescent="0.35">
      <c r="A776" s="141" t="s">
        <v>3</v>
      </c>
      <c r="B776" s="6" t="s">
        <v>851</v>
      </c>
      <c r="C776" s="6" t="s">
        <v>850</v>
      </c>
      <c r="D776" s="6" t="s">
        <v>849</v>
      </c>
      <c r="E776" s="6" t="s">
        <v>848</v>
      </c>
      <c r="F776" s="6" t="s">
        <v>847</v>
      </c>
      <c r="G776" s="6" t="s">
        <v>846</v>
      </c>
    </row>
    <row r="777" spans="1:7" x14ac:dyDescent="0.35">
      <c r="A777" s="141">
        <v>1</v>
      </c>
      <c r="B777" s="141"/>
      <c r="C777" s="141"/>
      <c r="D777" s="141"/>
      <c r="E777" s="141"/>
      <c r="F777" s="141">
        <v>0</v>
      </c>
      <c r="G777" s="141"/>
    </row>
    <row r="778" spans="1:7" x14ac:dyDescent="0.35">
      <c r="A778" s="141"/>
      <c r="B778" s="141"/>
      <c r="C778" s="141"/>
      <c r="D778" s="141"/>
      <c r="E778" s="141"/>
      <c r="F778" s="141"/>
      <c r="G778" s="141"/>
    </row>
    <row r="779" spans="1:7" x14ac:dyDescent="0.35">
      <c r="A779" s="141"/>
      <c r="B779" s="141"/>
      <c r="C779" s="141"/>
      <c r="D779" s="141"/>
      <c r="E779" s="141"/>
      <c r="F779" s="141"/>
      <c r="G779" s="141"/>
    </row>
    <row r="780" spans="1:7" x14ac:dyDescent="0.35">
      <c r="A780" s="141"/>
      <c r="B780" s="141"/>
      <c r="C780" s="141"/>
      <c r="D780" s="141"/>
      <c r="E780" s="141"/>
      <c r="F780" s="141"/>
      <c r="G780" s="141"/>
    </row>
    <row r="781" spans="1:7" x14ac:dyDescent="0.35">
      <c r="A781" s="141"/>
      <c r="B781" s="141"/>
      <c r="C781" s="141"/>
      <c r="D781" s="141"/>
      <c r="E781" s="141"/>
      <c r="F781" s="141"/>
      <c r="G781" s="141"/>
    </row>
    <row r="782" spans="1:7" x14ac:dyDescent="0.35">
      <c r="A782" s="141"/>
      <c r="B782" s="141"/>
      <c r="C782" s="141"/>
      <c r="D782" s="141"/>
      <c r="E782" s="141"/>
      <c r="F782" s="141"/>
      <c r="G782" s="141"/>
    </row>
    <row r="785" spans="1:7" x14ac:dyDescent="0.35">
      <c r="A785" s="449"/>
      <c r="B785" s="449"/>
      <c r="C785" s="449"/>
      <c r="D785" s="449"/>
      <c r="E785" s="449"/>
      <c r="F785" s="449"/>
      <c r="G785" s="449"/>
    </row>
    <row r="788" spans="1:7" x14ac:dyDescent="0.35">
      <c r="A788" s="276" t="s">
        <v>51</v>
      </c>
      <c r="B788" s="276"/>
      <c r="C788" s="276"/>
      <c r="D788" s="275">
        <v>0</v>
      </c>
      <c r="E788" s="275"/>
    </row>
    <row r="789" spans="1:7" x14ac:dyDescent="0.35">
      <c r="A789" s="274" t="s">
        <v>55</v>
      </c>
      <c r="B789" s="274"/>
      <c r="C789" s="274"/>
      <c r="D789" s="275" t="s">
        <v>170</v>
      </c>
      <c r="E789" s="275"/>
    </row>
    <row r="790" spans="1:7" x14ac:dyDescent="0.35">
      <c r="A790" s="276" t="s">
        <v>53</v>
      </c>
      <c r="B790" s="276"/>
      <c r="C790" s="276"/>
      <c r="D790" s="275"/>
      <c r="E790" s="275"/>
    </row>
    <row r="791" spans="1:7" x14ac:dyDescent="0.35">
      <c r="A791" s="276" t="s">
        <v>54</v>
      </c>
      <c r="B791" s="276"/>
      <c r="C791" s="276"/>
      <c r="D791" s="275" t="s">
        <v>83</v>
      </c>
      <c r="E791" s="275"/>
    </row>
    <row r="792" spans="1:7" x14ac:dyDescent="0.35">
      <c r="A792" s="9"/>
      <c r="B792" s="9"/>
      <c r="C792" s="9"/>
      <c r="D792" s="222"/>
      <c r="E792" s="222"/>
    </row>
    <row r="793" spans="1:7" x14ac:dyDescent="0.35">
      <c r="B793" s="153" t="s">
        <v>42</v>
      </c>
    </row>
    <row r="794" spans="1:7" x14ac:dyDescent="0.35">
      <c r="A794" t="s">
        <v>69</v>
      </c>
      <c r="E794" t="s">
        <v>408</v>
      </c>
    </row>
    <row r="795" spans="1:7" x14ac:dyDescent="0.35">
      <c r="A795" t="s">
        <v>855</v>
      </c>
    </row>
    <row r="797" spans="1:7" ht="43.5" x14ac:dyDescent="0.35">
      <c r="A797" s="141" t="s">
        <v>3</v>
      </c>
      <c r="B797" s="6" t="s">
        <v>851</v>
      </c>
      <c r="C797" s="6" t="s">
        <v>850</v>
      </c>
      <c r="D797" s="6" t="s">
        <v>849</v>
      </c>
      <c r="E797" s="6" t="s">
        <v>848</v>
      </c>
      <c r="F797" s="6" t="s">
        <v>847</v>
      </c>
      <c r="G797" s="6" t="s">
        <v>846</v>
      </c>
    </row>
    <row r="798" spans="1:7" x14ac:dyDescent="0.35">
      <c r="A798" s="141">
        <v>1</v>
      </c>
      <c r="B798" s="141"/>
      <c r="C798" s="141"/>
      <c r="D798" s="141"/>
      <c r="E798" s="141"/>
      <c r="F798" s="141">
        <v>0</v>
      </c>
      <c r="G798" s="141"/>
    </row>
    <row r="799" spans="1:7" x14ac:dyDescent="0.35">
      <c r="A799" s="141"/>
      <c r="B799" s="141"/>
      <c r="C799" s="141"/>
      <c r="D799" s="141"/>
      <c r="E799" s="141"/>
      <c r="F799" s="141"/>
      <c r="G799" s="141"/>
    </row>
    <row r="800" spans="1:7" x14ac:dyDescent="0.35">
      <c r="A800" s="141"/>
      <c r="B800" s="141"/>
      <c r="C800" s="141"/>
      <c r="D800" s="141"/>
      <c r="E800" s="141"/>
      <c r="F800" s="141"/>
      <c r="G800" s="141"/>
    </row>
    <row r="801" spans="1:7" x14ac:dyDescent="0.35">
      <c r="A801" s="141"/>
      <c r="B801" s="141"/>
      <c r="C801" s="141"/>
      <c r="D801" s="141"/>
      <c r="E801" s="141"/>
      <c r="F801" s="141"/>
      <c r="G801" s="141"/>
    </row>
    <row r="802" spans="1:7" x14ac:dyDescent="0.35">
      <c r="A802" s="141"/>
      <c r="B802" s="141"/>
      <c r="C802" s="141"/>
      <c r="D802" s="141"/>
      <c r="E802" s="141"/>
      <c r="F802" s="141"/>
      <c r="G802" s="141"/>
    </row>
    <row r="803" spans="1:7" x14ac:dyDescent="0.35">
      <c r="A803" s="141"/>
      <c r="B803" s="141"/>
      <c r="C803" s="141"/>
      <c r="D803" s="141"/>
      <c r="E803" s="141"/>
      <c r="F803" s="141"/>
      <c r="G803" s="141"/>
    </row>
    <row r="806" spans="1:7" x14ac:dyDescent="0.35">
      <c r="A806" s="449"/>
      <c r="B806" s="449"/>
      <c r="C806" s="449"/>
      <c r="D806" s="449"/>
      <c r="E806" s="449"/>
      <c r="F806" s="449"/>
      <c r="G806" s="449"/>
    </row>
    <row r="809" spans="1:7" x14ac:dyDescent="0.35">
      <c r="A809" s="276" t="s">
        <v>51</v>
      </c>
      <c r="B809" s="276"/>
      <c r="C809" s="276"/>
      <c r="D809" s="275">
        <v>0</v>
      </c>
      <c r="E809" s="275"/>
    </row>
    <row r="810" spans="1:7" x14ac:dyDescent="0.35">
      <c r="A810" s="274" t="s">
        <v>55</v>
      </c>
      <c r="B810" s="274"/>
      <c r="C810" s="274"/>
      <c r="D810" s="275" t="s">
        <v>457</v>
      </c>
      <c r="E810" s="275"/>
    </row>
    <row r="811" spans="1:7" x14ac:dyDescent="0.35">
      <c r="A811" s="276" t="s">
        <v>53</v>
      </c>
      <c r="B811" s="276"/>
      <c r="C811" s="276"/>
      <c r="D811" s="275"/>
      <c r="E811" s="275"/>
    </row>
    <row r="812" spans="1:7" x14ac:dyDescent="0.35">
      <c r="A812" s="276" t="s">
        <v>54</v>
      </c>
      <c r="B812" s="276"/>
      <c r="C812" s="276"/>
      <c r="D812" s="292">
        <v>43182</v>
      </c>
      <c r="E812" s="275"/>
    </row>
    <row r="813" spans="1:7" x14ac:dyDescent="0.35">
      <c r="A813" s="9"/>
      <c r="B813" s="9"/>
      <c r="C813" s="9"/>
      <c r="D813" s="23"/>
      <c r="E813" s="222"/>
    </row>
    <row r="814" spans="1:7" x14ac:dyDescent="0.35">
      <c r="B814" s="153" t="s">
        <v>43</v>
      </c>
    </row>
    <row r="815" spans="1:7" x14ac:dyDescent="0.35">
      <c r="A815" s="473" t="s">
        <v>69</v>
      </c>
      <c r="B815" s="473"/>
      <c r="C815" s="473"/>
      <c r="D815" s="473"/>
      <c r="E815" s="473" t="s">
        <v>854</v>
      </c>
      <c r="F815" s="473"/>
      <c r="G815" s="473"/>
    </row>
    <row r="816" spans="1:7" x14ac:dyDescent="0.35">
      <c r="A816" s="473" t="s">
        <v>405</v>
      </c>
      <c r="B816" s="473"/>
      <c r="C816" s="473"/>
      <c r="D816" s="473"/>
      <c r="E816" s="473"/>
      <c r="F816" s="473"/>
      <c r="G816" s="473"/>
    </row>
    <row r="817" spans="1:7" ht="15" thickBot="1" x14ac:dyDescent="0.4">
      <c r="A817" s="197"/>
      <c r="B817" s="197"/>
      <c r="C817" s="197"/>
      <c r="D817" s="197"/>
      <c r="E817" s="197"/>
      <c r="F817" s="197"/>
      <c r="G817" s="197"/>
    </row>
    <row r="818" spans="1:7" ht="44" thickBot="1" x14ac:dyDescent="0.4">
      <c r="A818" s="650" t="s">
        <v>3</v>
      </c>
      <c r="B818" s="604" t="s">
        <v>851</v>
      </c>
      <c r="C818" s="604" t="s">
        <v>850</v>
      </c>
      <c r="D818" s="604" t="s">
        <v>849</v>
      </c>
      <c r="E818" s="604" t="s">
        <v>848</v>
      </c>
      <c r="F818" s="604" t="s">
        <v>847</v>
      </c>
      <c r="G818" s="601" t="s">
        <v>846</v>
      </c>
    </row>
    <row r="819" spans="1:7" x14ac:dyDescent="0.35">
      <c r="A819" s="189"/>
      <c r="B819" s="469"/>
      <c r="C819" s="469"/>
      <c r="D819" s="469"/>
      <c r="E819" s="469"/>
      <c r="F819" s="469"/>
      <c r="G819" s="468"/>
    </row>
    <row r="820" spans="1:7" x14ac:dyDescent="0.35">
      <c r="A820" s="186"/>
      <c r="B820" s="160"/>
      <c r="C820" s="160"/>
      <c r="D820" s="160"/>
      <c r="E820" s="160"/>
      <c r="F820" s="160"/>
      <c r="G820" s="185"/>
    </row>
    <row r="821" spans="1:7" x14ac:dyDescent="0.35">
      <c r="A821" s="186"/>
      <c r="B821" s="160"/>
      <c r="C821" s="160"/>
      <c r="D821" s="160"/>
      <c r="E821" s="160"/>
      <c r="F821" s="160"/>
      <c r="G821" s="185"/>
    </row>
    <row r="822" spans="1:7" x14ac:dyDescent="0.35">
      <c r="A822" s="186"/>
      <c r="B822" s="160"/>
      <c r="C822" s="160"/>
      <c r="D822" s="160"/>
      <c r="E822" s="160"/>
      <c r="F822" s="160"/>
      <c r="G822" s="185"/>
    </row>
    <row r="823" spans="1:7" ht="15" thickBot="1" x14ac:dyDescent="0.4">
      <c r="A823" s="649"/>
      <c r="B823" s="648"/>
      <c r="C823" s="648"/>
      <c r="D823" s="648"/>
      <c r="E823" s="648"/>
      <c r="F823" s="648"/>
      <c r="G823" s="647"/>
    </row>
    <row r="824" spans="1:7" ht="15" thickBot="1" x14ac:dyDescent="0.4">
      <c r="A824" s="196"/>
      <c r="B824" s="646"/>
      <c r="C824" s="646"/>
      <c r="D824" s="646"/>
      <c r="E824" s="646"/>
      <c r="F824" s="646"/>
      <c r="G824" s="645"/>
    </row>
    <row r="825" spans="1:7" x14ac:dyDescent="0.35">
      <c r="A825" s="179"/>
      <c r="B825" s="179"/>
      <c r="C825" s="179"/>
      <c r="D825" s="179"/>
      <c r="E825" s="179"/>
      <c r="F825" s="179"/>
      <c r="G825" s="179"/>
    </row>
    <row r="826" spans="1:7" x14ac:dyDescent="0.35">
      <c r="A826" s="179"/>
      <c r="B826" s="179"/>
      <c r="C826" s="179"/>
      <c r="D826" s="179"/>
      <c r="E826" s="179"/>
      <c r="F826" s="179"/>
      <c r="G826" s="179"/>
    </row>
    <row r="827" spans="1:7" x14ac:dyDescent="0.35">
      <c r="A827" s="644"/>
      <c r="B827" s="644"/>
      <c r="C827" s="644"/>
      <c r="D827" s="644"/>
      <c r="E827" s="644"/>
      <c r="F827" s="644"/>
      <c r="G827" s="644"/>
    </row>
    <row r="828" spans="1:7" x14ac:dyDescent="0.35">
      <c r="A828" s="179"/>
      <c r="B828" s="179"/>
      <c r="C828" s="179"/>
      <c r="D828" s="179"/>
      <c r="E828" s="179"/>
      <c r="F828" s="179"/>
      <c r="G828" s="179"/>
    </row>
    <row r="829" spans="1:7" ht="15" thickBot="1" x14ac:dyDescent="0.4">
      <c r="A829" s="179"/>
      <c r="B829" s="179"/>
      <c r="C829" s="179"/>
      <c r="D829" s="179"/>
      <c r="E829" s="179"/>
      <c r="F829" s="179"/>
      <c r="G829" s="179"/>
    </row>
    <row r="830" spans="1:7" x14ac:dyDescent="0.35">
      <c r="A830" s="317" t="s">
        <v>51</v>
      </c>
      <c r="B830" s="318"/>
      <c r="C830" s="318"/>
      <c r="D830" s="551">
        <v>0</v>
      </c>
      <c r="E830" s="321"/>
      <c r="F830" s="179"/>
      <c r="G830" s="179"/>
    </row>
    <row r="831" spans="1:7" x14ac:dyDescent="0.35">
      <c r="A831" s="337" t="s">
        <v>55</v>
      </c>
      <c r="B831" s="338"/>
      <c r="C831" s="338"/>
      <c r="D831" s="340" t="s">
        <v>174</v>
      </c>
      <c r="E831" s="341"/>
      <c r="F831" s="179"/>
      <c r="G831" s="179"/>
    </row>
    <row r="832" spans="1:7" x14ac:dyDescent="0.35">
      <c r="A832" s="342" t="s">
        <v>53</v>
      </c>
      <c r="B832" s="343"/>
      <c r="C832" s="343"/>
      <c r="D832" s="464"/>
      <c r="E832" s="463"/>
      <c r="F832" s="179"/>
      <c r="G832" s="179"/>
    </row>
    <row r="833" spans="1:7" ht="15" thickBot="1" x14ac:dyDescent="0.4">
      <c r="A833" s="462" t="s">
        <v>54</v>
      </c>
      <c r="B833" s="461"/>
      <c r="C833" s="461"/>
      <c r="D833" s="460" t="s">
        <v>97</v>
      </c>
      <c r="E833" s="459"/>
      <c r="F833" s="179"/>
      <c r="G833" s="179"/>
    </row>
    <row r="834" spans="1:7" x14ac:dyDescent="0.35">
      <c r="A834" s="181"/>
      <c r="B834" s="181"/>
      <c r="C834" s="181"/>
      <c r="D834" s="180"/>
      <c r="E834" s="180"/>
      <c r="F834" s="179"/>
      <c r="G834" s="179"/>
    </row>
    <row r="835" spans="1:7" x14ac:dyDescent="0.35">
      <c r="B835" s="153" t="s">
        <v>44</v>
      </c>
    </row>
    <row r="836" spans="1:7" x14ac:dyDescent="0.35">
      <c r="A836" t="s">
        <v>69</v>
      </c>
      <c r="E836" t="s">
        <v>176</v>
      </c>
    </row>
    <row r="837" spans="1:7" x14ac:dyDescent="0.35">
      <c r="A837" t="s">
        <v>177</v>
      </c>
    </row>
    <row r="839" spans="1:7" ht="43.5" x14ac:dyDescent="0.35">
      <c r="A839" s="141" t="s">
        <v>3</v>
      </c>
      <c r="B839" s="6" t="s">
        <v>851</v>
      </c>
      <c r="C839" s="6" t="s">
        <v>850</v>
      </c>
      <c r="D839" s="6" t="s">
        <v>849</v>
      </c>
      <c r="E839" s="6" t="s">
        <v>848</v>
      </c>
      <c r="F839" s="6" t="s">
        <v>847</v>
      </c>
      <c r="G839" s="6" t="s">
        <v>846</v>
      </c>
    </row>
    <row r="840" spans="1:7" x14ac:dyDescent="0.35">
      <c r="A840" s="141"/>
      <c r="B840" s="141"/>
      <c r="C840" s="141"/>
      <c r="D840" s="141"/>
      <c r="E840" s="141"/>
      <c r="F840" s="141"/>
      <c r="G840" s="141"/>
    </row>
    <row r="841" spans="1:7" x14ac:dyDescent="0.35">
      <c r="A841" s="141"/>
      <c r="B841" s="141"/>
      <c r="C841" s="141"/>
      <c r="D841" s="141"/>
      <c r="E841" s="141"/>
      <c r="F841" s="141"/>
      <c r="G841" s="141"/>
    </row>
    <row r="842" spans="1:7" x14ac:dyDescent="0.35">
      <c r="A842" s="141"/>
      <c r="B842" s="141"/>
      <c r="C842" s="141"/>
      <c r="D842" s="141"/>
      <c r="E842" s="141"/>
      <c r="F842" s="141"/>
      <c r="G842" s="141"/>
    </row>
    <row r="843" spans="1:7" x14ac:dyDescent="0.35">
      <c r="A843" s="141"/>
      <c r="B843" s="141"/>
      <c r="C843" s="141"/>
      <c r="D843" s="141"/>
      <c r="E843" s="141"/>
      <c r="F843" s="141"/>
      <c r="G843" s="141"/>
    </row>
    <row r="844" spans="1:7" x14ac:dyDescent="0.35">
      <c r="A844" s="141"/>
      <c r="B844" s="141"/>
      <c r="C844" s="141"/>
      <c r="D844" s="141"/>
      <c r="E844" s="141"/>
      <c r="F844" s="141"/>
      <c r="G844" s="141"/>
    </row>
    <row r="845" spans="1:7" x14ac:dyDescent="0.35">
      <c r="A845" s="141"/>
      <c r="B845" s="141"/>
      <c r="C845" s="141"/>
      <c r="D845" s="141"/>
      <c r="E845" s="141"/>
      <c r="F845" s="141"/>
      <c r="G845" s="141"/>
    </row>
    <row r="848" spans="1:7" x14ac:dyDescent="0.35">
      <c r="A848" s="449"/>
      <c r="B848" s="449"/>
      <c r="C848" s="449"/>
      <c r="D848" s="449"/>
      <c r="E848" s="449"/>
      <c r="F848" s="449"/>
      <c r="G848" s="449"/>
    </row>
    <row r="851" spans="1:7" x14ac:dyDescent="0.35">
      <c r="A851" s="276" t="s">
        <v>51</v>
      </c>
      <c r="B851" s="276"/>
      <c r="C851" s="276"/>
      <c r="D851" s="275">
        <v>0</v>
      </c>
      <c r="E851" s="275"/>
    </row>
    <row r="852" spans="1:7" x14ac:dyDescent="0.35">
      <c r="A852" s="274" t="s">
        <v>55</v>
      </c>
      <c r="B852" s="274"/>
      <c r="C852" s="274"/>
      <c r="D852" s="275" t="s">
        <v>286</v>
      </c>
      <c r="E852" s="275"/>
    </row>
    <row r="853" spans="1:7" x14ac:dyDescent="0.35">
      <c r="A853" s="276" t="s">
        <v>53</v>
      </c>
      <c r="B853" s="276"/>
      <c r="C853" s="276"/>
      <c r="D853" s="275"/>
      <c r="E853" s="275"/>
    </row>
    <row r="854" spans="1:7" x14ac:dyDescent="0.35">
      <c r="A854" s="276" t="s">
        <v>54</v>
      </c>
      <c r="B854" s="276"/>
      <c r="C854" s="276"/>
      <c r="D854" s="292">
        <v>43189</v>
      </c>
      <c r="E854" s="275"/>
    </row>
    <row r="855" spans="1:7" x14ac:dyDescent="0.35">
      <c r="A855" s="9"/>
      <c r="B855" s="9"/>
      <c r="C855" s="9"/>
      <c r="D855" s="23"/>
      <c r="E855" s="222"/>
    </row>
    <row r="856" spans="1:7" x14ac:dyDescent="0.35">
      <c r="B856" s="153" t="s">
        <v>45</v>
      </c>
    </row>
    <row r="857" spans="1:7" x14ac:dyDescent="0.35">
      <c r="A857" t="s">
        <v>69</v>
      </c>
      <c r="E857" t="s">
        <v>105</v>
      </c>
    </row>
    <row r="858" spans="1:7" x14ac:dyDescent="0.35">
      <c r="A858" t="s">
        <v>84</v>
      </c>
    </row>
    <row r="860" spans="1:7" ht="43.5" x14ac:dyDescent="0.35">
      <c r="A860" s="141" t="s">
        <v>3</v>
      </c>
      <c r="B860" s="6" t="s">
        <v>851</v>
      </c>
      <c r="C860" s="6" t="s">
        <v>850</v>
      </c>
      <c r="D860" s="6" t="s">
        <v>849</v>
      </c>
      <c r="E860" s="6" t="s">
        <v>848</v>
      </c>
      <c r="F860" s="6" t="s">
        <v>847</v>
      </c>
      <c r="G860" s="6" t="s">
        <v>846</v>
      </c>
    </row>
    <row r="861" spans="1:7" x14ac:dyDescent="0.35">
      <c r="A861" s="141"/>
      <c r="B861" s="141"/>
      <c r="C861" s="141"/>
      <c r="D861" s="141"/>
      <c r="E861" s="141"/>
      <c r="F861" s="141"/>
      <c r="G861" s="141"/>
    </row>
    <row r="862" spans="1:7" x14ac:dyDescent="0.35">
      <c r="A862" s="141"/>
      <c r="B862" s="141"/>
      <c r="C862" s="141"/>
      <c r="D862" s="141"/>
      <c r="E862" s="141"/>
      <c r="F862" s="141"/>
      <c r="G862" s="141"/>
    </row>
    <row r="863" spans="1:7" x14ac:dyDescent="0.35">
      <c r="A863" s="141"/>
      <c r="B863" s="141"/>
      <c r="C863" s="141"/>
      <c r="D863" s="141"/>
      <c r="E863" s="141"/>
      <c r="F863" s="141"/>
      <c r="G863" s="141"/>
    </row>
    <row r="864" spans="1:7" x14ac:dyDescent="0.35">
      <c r="A864" s="141"/>
      <c r="B864" s="141"/>
      <c r="C864" s="141"/>
      <c r="D864" s="141"/>
      <c r="E864" s="141"/>
      <c r="F864" s="141"/>
      <c r="G864" s="141"/>
    </row>
    <row r="865" spans="1:7" x14ac:dyDescent="0.35">
      <c r="A865" s="141"/>
      <c r="B865" s="141"/>
      <c r="C865" s="141"/>
      <c r="D865" s="141"/>
      <c r="E865" s="141"/>
      <c r="F865" s="141"/>
      <c r="G865" s="141"/>
    </row>
    <row r="866" spans="1:7" x14ac:dyDescent="0.35">
      <c r="A866" s="141"/>
      <c r="B866" s="141"/>
      <c r="C866" s="141"/>
      <c r="D866" s="141"/>
      <c r="E866" s="141"/>
      <c r="F866" s="141"/>
      <c r="G866" s="141"/>
    </row>
    <row r="869" spans="1:7" x14ac:dyDescent="0.35">
      <c r="A869" s="449"/>
      <c r="B869" s="449"/>
      <c r="C869" s="449"/>
      <c r="D869" s="449"/>
      <c r="E869" s="449"/>
      <c r="F869" s="449"/>
      <c r="G869" s="449"/>
    </row>
    <row r="872" spans="1:7" x14ac:dyDescent="0.35">
      <c r="A872" s="276" t="s">
        <v>51</v>
      </c>
      <c r="B872" s="276"/>
      <c r="C872" s="276"/>
      <c r="D872" s="275"/>
      <c r="E872" s="275"/>
    </row>
    <row r="873" spans="1:7" x14ac:dyDescent="0.35">
      <c r="A873" s="274" t="s">
        <v>55</v>
      </c>
      <c r="B873" s="274"/>
      <c r="C873" s="274"/>
      <c r="D873" s="275"/>
      <c r="E873" s="275"/>
    </row>
    <row r="874" spans="1:7" x14ac:dyDescent="0.35">
      <c r="A874" s="276" t="s">
        <v>53</v>
      </c>
      <c r="B874" s="276"/>
      <c r="C874" s="276"/>
      <c r="D874" s="275"/>
      <c r="E874" s="275"/>
    </row>
    <row r="875" spans="1:7" x14ac:dyDescent="0.35">
      <c r="A875" s="276" t="s">
        <v>54</v>
      </c>
      <c r="B875" s="276"/>
      <c r="C875" s="276"/>
      <c r="D875" s="275"/>
      <c r="E875" s="275"/>
    </row>
    <row r="876" spans="1:7" x14ac:dyDescent="0.35">
      <c r="A876" s="9"/>
      <c r="B876" s="9"/>
      <c r="C876" s="9"/>
      <c r="D876" s="222"/>
      <c r="E876" s="222"/>
    </row>
    <row r="877" spans="1:7" x14ac:dyDescent="0.35">
      <c r="B877" s="153" t="s">
        <v>46</v>
      </c>
    </row>
    <row r="878" spans="1:7" x14ac:dyDescent="0.35">
      <c r="A878" t="s">
        <v>69</v>
      </c>
      <c r="E878" t="s">
        <v>185</v>
      </c>
    </row>
    <row r="879" spans="1:7" x14ac:dyDescent="0.35">
      <c r="A879" t="s">
        <v>186</v>
      </c>
      <c r="C879" s="161" t="s">
        <v>183</v>
      </c>
    </row>
    <row r="881" spans="1:7" ht="43.5" x14ac:dyDescent="0.35">
      <c r="A881" s="141" t="s">
        <v>3</v>
      </c>
      <c r="B881" s="6" t="s">
        <v>851</v>
      </c>
      <c r="C881" s="6" t="s">
        <v>850</v>
      </c>
      <c r="D881" s="6" t="s">
        <v>849</v>
      </c>
      <c r="E881" s="6" t="s">
        <v>848</v>
      </c>
      <c r="F881" s="6" t="s">
        <v>847</v>
      </c>
      <c r="G881" s="6" t="s">
        <v>846</v>
      </c>
    </row>
    <row r="882" spans="1:7" x14ac:dyDescent="0.35">
      <c r="A882" s="139" t="s">
        <v>140</v>
      </c>
      <c r="B882" s="139" t="s">
        <v>140</v>
      </c>
      <c r="C882" s="139" t="s">
        <v>140</v>
      </c>
      <c r="D882" s="139" t="s">
        <v>140</v>
      </c>
      <c r="E882" s="139" t="s">
        <v>140</v>
      </c>
      <c r="F882" s="139">
        <v>0</v>
      </c>
      <c r="G882" s="139" t="s">
        <v>140</v>
      </c>
    </row>
    <row r="883" spans="1:7" x14ac:dyDescent="0.35">
      <c r="A883" s="139" t="s">
        <v>140</v>
      </c>
      <c r="B883" s="139" t="s">
        <v>140</v>
      </c>
      <c r="C883" s="139" t="s">
        <v>140</v>
      </c>
      <c r="D883" s="139" t="s">
        <v>140</v>
      </c>
      <c r="E883" s="139" t="s">
        <v>140</v>
      </c>
      <c r="F883" s="139">
        <v>0</v>
      </c>
      <c r="G883" s="139" t="s">
        <v>140</v>
      </c>
    </row>
    <row r="884" spans="1:7" x14ac:dyDescent="0.35">
      <c r="A884" s="139" t="s">
        <v>140</v>
      </c>
      <c r="B884" s="139" t="s">
        <v>140</v>
      </c>
      <c r="C884" s="139" t="s">
        <v>140</v>
      </c>
      <c r="D884" s="139" t="s">
        <v>140</v>
      </c>
      <c r="E884" s="139" t="s">
        <v>140</v>
      </c>
      <c r="F884" s="139">
        <v>0</v>
      </c>
      <c r="G884" s="139" t="s">
        <v>140</v>
      </c>
    </row>
    <row r="885" spans="1:7" x14ac:dyDescent="0.35">
      <c r="A885" s="139" t="s">
        <v>140</v>
      </c>
      <c r="B885" s="139" t="s">
        <v>140</v>
      </c>
      <c r="C885" s="139" t="s">
        <v>140</v>
      </c>
      <c r="D885" s="139" t="s">
        <v>140</v>
      </c>
      <c r="E885" s="139" t="s">
        <v>140</v>
      </c>
      <c r="F885" s="139">
        <v>0</v>
      </c>
      <c r="G885" s="139" t="s">
        <v>140</v>
      </c>
    </row>
    <row r="886" spans="1:7" x14ac:dyDescent="0.35">
      <c r="A886" s="139" t="s">
        <v>140</v>
      </c>
      <c r="B886" s="139" t="s">
        <v>140</v>
      </c>
      <c r="C886" s="139" t="s">
        <v>140</v>
      </c>
      <c r="D886" s="139" t="s">
        <v>140</v>
      </c>
      <c r="E886" s="139" t="s">
        <v>140</v>
      </c>
      <c r="F886" s="139">
        <v>0</v>
      </c>
      <c r="G886" s="139" t="s">
        <v>140</v>
      </c>
    </row>
    <row r="887" spans="1:7" x14ac:dyDescent="0.35">
      <c r="A887" s="139" t="s">
        <v>140</v>
      </c>
      <c r="B887" s="139" t="s">
        <v>140</v>
      </c>
      <c r="C887" s="139" t="s">
        <v>140</v>
      </c>
      <c r="D887" s="139" t="s">
        <v>140</v>
      </c>
      <c r="E887" s="139" t="s">
        <v>140</v>
      </c>
      <c r="F887" s="139">
        <v>0</v>
      </c>
      <c r="G887" s="139" t="s">
        <v>140</v>
      </c>
    </row>
    <row r="890" spans="1:7" x14ac:dyDescent="0.35">
      <c r="A890" s="449"/>
      <c r="B890" s="449"/>
      <c r="C890" s="449"/>
      <c r="D890" s="449"/>
      <c r="E890" s="449"/>
      <c r="F890" s="449"/>
      <c r="G890" s="449"/>
    </row>
    <row r="893" spans="1:7" x14ac:dyDescent="0.35">
      <c r="A893" s="276" t="s">
        <v>51</v>
      </c>
      <c r="B893" s="276"/>
      <c r="C893" s="276"/>
      <c r="D893" s="275">
        <v>0</v>
      </c>
      <c r="E893" s="275"/>
    </row>
    <row r="894" spans="1:7" ht="15.5" x14ac:dyDescent="0.35">
      <c r="A894" s="274" t="s">
        <v>55</v>
      </c>
      <c r="B894" s="274"/>
      <c r="C894" s="274"/>
      <c r="D894" s="457" t="s">
        <v>184</v>
      </c>
      <c r="E894" s="457"/>
    </row>
    <row r="895" spans="1:7" x14ac:dyDescent="0.35">
      <c r="A895" s="276" t="s">
        <v>53</v>
      </c>
      <c r="B895" s="276"/>
      <c r="C895" s="276"/>
      <c r="D895" s="275"/>
      <c r="E895" s="275"/>
    </row>
    <row r="896" spans="1:7" x14ac:dyDescent="0.35">
      <c r="A896" s="276" t="s">
        <v>54</v>
      </c>
      <c r="B896" s="276"/>
      <c r="C896" s="276"/>
      <c r="D896" s="643">
        <v>43206</v>
      </c>
      <c r="E896" s="642"/>
    </row>
    <row r="897" spans="1:7" x14ac:dyDescent="0.35">
      <c r="A897" s="9"/>
      <c r="B897" s="9"/>
      <c r="C897" s="9"/>
      <c r="D897" s="383"/>
      <c r="E897" s="382"/>
    </row>
    <row r="898" spans="1:7" x14ac:dyDescent="0.35">
      <c r="B898" s="153" t="s">
        <v>47</v>
      </c>
    </row>
    <row r="899" spans="1:7" x14ac:dyDescent="0.35">
      <c r="A899" t="s">
        <v>69</v>
      </c>
      <c r="E899" s="316" t="s">
        <v>188</v>
      </c>
      <c r="F899" s="316"/>
      <c r="G899" s="316"/>
    </row>
    <row r="900" spans="1:7" x14ac:dyDescent="0.35">
      <c r="A900" s="316" t="s">
        <v>189</v>
      </c>
      <c r="B900" s="316"/>
      <c r="C900" s="316"/>
      <c r="D900" s="316"/>
      <c r="E900" s="316"/>
    </row>
    <row r="902" spans="1:7" ht="43.5" x14ac:dyDescent="0.35">
      <c r="A902" s="6" t="s">
        <v>3</v>
      </c>
      <c r="B902" s="6" t="s">
        <v>851</v>
      </c>
      <c r="C902" s="6" t="s">
        <v>850</v>
      </c>
      <c r="D902" s="6" t="s">
        <v>849</v>
      </c>
      <c r="E902" s="6" t="s">
        <v>848</v>
      </c>
      <c r="F902" s="6" t="s">
        <v>847</v>
      </c>
      <c r="G902" s="6" t="s">
        <v>846</v>
      </c>
    </row>
    <row r="903" spans="1:7" x14ac:dyDescent="0.35">
      <c r="A903" s="141">
        <v>1</v>
      </c>
      <c r="B903" s="141">
        <v>0</v>
      </c>
      <c r="C903" s="141">
        <v>0</v>
      </c>
      <c r="D903" s="141">
        <v>0</v>
      </c>
      <c r="E903" s="141">
        <v>0</v>
      </c>
      <c r="F903" s="141">
        <v>0</v>
      </c>
      <c r="G903" s="141">
        <v>0</v>
      </c>
    </row>
    <row r="904" spans="1:7" x14ac:dyDescent="0.35">
      <c r="A904" s="141"/>
      <c r="B904" s="141"/>
      <c r="C904" s="141"/>
      <c r="D904" s="141"/>
      <c r="E904" s="141"/>
      <c r="F904" s="141"/>
      <c r="G904" s="141"/>
    </row>
    <row r="905" spans="1:7" x14ac:dyDescent="0.35">
      <c r="A905" s="141"/>
      <c r="B905" s="141"/>
      <c r="C905" s="141"/>
      <c r="D905" s="141"/>
      <c r="E905" s="141"/>
      <c r="F905" s="141"/>
      <c r="G905" s="141"/>
    </row>
    <row r="906" spans="1:7" x14ac:dyDescent="0.35">
      <c r="A906" s="141"/>
      <c r="B906" s="141"/>
      <c r="C906" s="141"/>
      <c r="D906" s="141"/>
      <c r="E906" s="141"/>
      <c r="F906" s="141"/>
      <c r="G906" s="141"/>
    </row>
    <row r="907" spans="1:7" x14ac:dyDescent="0.35">
      <c r="A907" s="141"/>
      <c r="B907" s="141"/>
      <c r="C907" s="141"/>
      <c r="D907" s="141"/>
      <c r="E907" s="141"/>
      <c r="F907" s="141"/>
      <c r="G907" s="141"/>
    </row>
    <row r="908" spans="1:7" x14ac:dyDescent="0.35">
      <c r="A908" s="141"/>
      <c r="B908" s="141"/>
      <c r="C908" s="141"/>
      <c r="D908" s="141"/>
      <c r="E908" s="141"/>
      <c r="F908" s="141"/>
      <c r="G908" s="141"/>
    </row>
    <row r="911" spans="1:7" x14ac:dyDescent="0.35">
      <c r="A911" s="449"/>
      <c r="B911" s="449"/>
      <c r="C911" s="449"/>
      <c r="D911" s="449"/>
      <c r="E911" s="449"/>
      <c r="F911" s="449"/>
      <c r="G911" s="449"/>
    </row>
    <row r="914" spans="1:7" x14ac:dyDescent="0.35">
      <c r="A914" s="276" t="s">
        <v>51</v>
      </c>
      <c r="B914" s="276"/>
      <c r="C914" s="276"/>
      <c r="D914" s="275">
        <v>0</v>
      </c>
      <c r="E914" s="275"/>
    </row>
    <row r="915" spans="1:7" x14ac:dyDescent="0.35">
      <c r="A915" s="274" t="s">
        <v>55</v>
      </c>
      <c r="B915" s="274"/>
      <c r="C915" s="274"/>
      <c r="D915" s="275" t="s">
        <v>187</v>
      </c>
      <c r="E915" s="275"/>
    </row>
    <row r="916" spans="1:7" x14ac:dyDescent="0.35">
      <c r="A916" s="276" t="s">
        <v>53</v>
      </c>
      <c r="B916" s="276"/>
      <c r="C916" s="276"/>
      <c r="D916" s="275"/>
      <c r="E916" s="275"/>
    </row>
    <row r="917" spans="1:7" x14ac:dyDescent="0.35">
      <c r="A917" s="276" t="s">
        <v>54</v>
      </c>
      <c r="B917" s="276"/>
      <c r="C917" s="276"/>
      <c r="D917" s="275" t="s">
        <v>85</v>
      </c>
      <c r="E917" s="275"/>
    </row>
    <row r="918" spans="1:7" x14ac:dyDescent="0.35">
      <c r="A918" s="9"/>
      <c r="B918" s="9"/>
      <c r="C918" s="9"/>
      <c r="D918" s="222"/>
      <c r="E918" s="222"/>
    </row>
    <row r="919" spans="1:7" x14ac:dyDescent="0.35">
      <c r="B919" s="153" t="s">
        <v>48</v>
      </c>
    </row>
    <row r="920" spans="1:7" x14ac:dyDescent="0.35">
      <c r="A920" t="s">
        <v>69</v>
      </c>
      <c r="E920" t="s">
        <v>193</v>
      </c>
    </row>
    <row r="921" spans="1:7" x14ac:dyDescent="0.35">
      <c r="A921" t="s">
        <v>853</v>
      </c>
    </row>
    <row r="923" spans="1:7" ht="43.5" x14ac:dyDescent="0.35">
      <c r="A923" s="141" t="s">
        <v>3</v>
      </c>
      <c r="B923" s="6" t="s">
        <v>851</v>
      </c>
      <c r="C923" s="6" t="s">
        <v>850</v>
      </c>
      <c r="D923" s="6" t="s">
        <v>849</v>
      </c>
      <c r="E923" s="6" t="s">
        <v>848</v>
      </c>
      <c r="F923" s="6" t="s">
        <v>847</v>
      </c>
      <c r="G923" s="6" t="s">
        <v>846</v>
      </c>
    </row>
    <row r="924" spans="1:7" x14ac:dyDescent="0.35">
      <c r="A924" s="141"/>
      <c r="B924" s="141" t="s">
        <v>94</v>
      </c>
      <c r="C924" s="141" t="s">
        <v>94</v>
      </c>
      <c r="D924" s="141" t="s">
        <v>94</v>
      </c>
      <c r="E924" s="141" t="s">
        <v>94</v>
      </c>
      <c r="F924" s="141" t="s">
        <v>94</v>
      </c>
      <c r="G924" s="141"/>
    </row>
    <row r="925" spans="1:7" x14ac:dyDescent="0.35">
      <c r="A925" s="141"/>
      <c r="B925" s="141"/>
      <c r="C925" s="141"/>
      <c r="D925" s="141"/>
      <c r="E925" s="141"/>
      <c r="F925" s="141"/>
      <c r="G925" s="141"/>
    </row>
    <row r="928" spans="1:7" x14ac:dyDescent="0.35">
      <c r="A928" s="449"/>
      <c r="B928" s="449"/>
      <c r="C928" s="449"/>
      <c r="D928" s="449"/>
      <c r="E928" s="449"/>
      <c r="F928" s="449"/>
      <c r="G928" s="449"/>
    </row>
    <row r="931" spans="1:7" x14ac:dyDescent="0.35">
      <c r="A931" s="276" t="s">
        <v>51</v>
      </c>
      <c r="B931" s="276"/>
      <c r="C931" s="276"/>
      <c r="D931" s="275"/>
      <c r="E931" s="275"/>
    </row>
    <row r="932" spans="1:7" x14ac:dyDescent="0.35">
      <c r="A932" s="274" t="s">
        <v>55</v>
      </c>
      <c r="B932" s="274"/>
      <c r="C932" s="274"/>
      <c r="D932" s="275" t="s">
        <v>852</v>
      </c>
      <c r="E932" s="275"/>
    </row>
    <row r="933" spans="1:7" x14ac:dyDescent="0.35">
      <c r="A933" s="276" t="s">
        <v>53</v>
      </c>
      <c r="B933" s="276"/>
      <c r="C933" s="276"/>
      <c r="D933" s="275"/>
      <c r="E933" s="275"/>
    </row>
    <row r="934" spans="1:7" x14ac:dyDescent="0.35">
      <c r="A934" s="276" t="s">
        <v>54</v>
      </c>
      <c r="B934" s="276"/>
      <c r="C934" s="276"/>
      <c r="D934" s="292">
        <v>43186</v>
      </c>
      <c r="E934" s="275"/>
    </row>
    <row r="935" spans="1:7" x14ac:dyDescent="0.35">
      <c r="A935" s="9"/>
      <c r="B935" s="9"/>
      <c r="C935" s="9"/>
      <c r="D935" s="23"/>
      <c r="E935" s="222"/>
    </row>
    <row r="936" spans="1:7" x14ac:dyDescent="0.35">
      <c r="B936" s="153" t="s">
        <v>49</v>
      </c>
    </row>
    <row r="937" spans="1:7" x14ac:dyDescent="0.35">
      <c r="A937" t="s">
        <v>69</v>
      </c>
      <c r="D937" t="s">
        <v>657</v>
      </c>
      <c r="E937" t="s">
        <v>266</v>
      </c>
    </row>
    <row r="938" spans="1:7" x14ac:dyDescent="0.35">
      <c r="A938" t="s">
        <v>190</v>
      </c>
    </row>
    <row r="940" spans="1:7" s="22" customFormat="1" ht="43.5" x14ac:dyDescent="0.35">
      <c r="A940" s="141" t="s">
        <v>3</v>
      </c>
      <c r="B940" s="6" t="s">
        <v>851</v>
      </c>
      <c r="C940" s="6" t="s">
        <v>850</v>
      </c>
      <c r="D940" s="6" t="s">
        <v>849</v>
      </c>
      <c r="E940" s="6" t="s">
        <v>848</v>
      </c>
      <c r="F940" s="6" t="s">
        <v>847</v>
      </c>
      <c r="G940" s="6" t="s">
        <v>846</v>
      </c>
    </row>
    <row r="941" spans="1:7" x14ac:dyDescent="0.35">
      <c r="A941" s="141">
        <v>1</v>
      </c>
      <c r="B941" s="141" t="s">
        <v>49</v>
      </c>
      <c r="C941" s="141"/>
      <c r="D941" s="141"/>
      <c r="E941" s="141"/>
      <c r="F941" s="141">
        <v>0</v>
      </c>
      <c r="G941" s="141"/>
    </row>
    <row r="942" spans="1:7" x14ac:dyDescent="0.35">
      <c r="A942" s="141"/>
      <c r="B942" s="141"/>
      <c r="C942" s="141"/>
      <c r="D942" s="141"/>
      <c r="E942" s="141"/>
      <c r="F942" s="141"/>
      <c r="G942" s="141"/>
    </row>
    <row r="943" spans="1:7" x14ac:dyDescent="0.35">
      <c r="A943" s="141"/>
      <c r="B943" s="141"/>
      <c r="C943" s="141"/>
      <c r="D943" s="141"/>
      <c r="E943" s="141"/>
      <c r="F943" s="141"/>
      <c r="G943" s="141"/>
    </row>
    <row r="944" spans="1:7" x14ac:dyDescent="0.35">
      <c r="A944" s="141"/>
      <c r="B944" s="141"/>
      <c r="C944" s="141"/>
      <c r="D944" s="141"/>
      <c r="E944" s="141"/>
      <c r="F944" s="141"/>
      <c r="G944" s="141"/>
    </row>
    <row r="945" spans="1:7" x14ac:dyDescent="0.35">
      <c r="A945" s="141"/>
      <c r="B945" s="141"/>
      <c r="C945" s="141"/>
      <c r="D945" s="141"/>
      <c r="E945" s="141"/>
      <c r="F945" s="141"/>
      <c r="G945" s="141"/>
    </row>
    <row r="946" spans="1:7" x14ac:dyDescent="0.35">
      <c r="A946" s="141"/>
      <c r="B946" s="141"/>
      <c r="C946" s="141"/>
      <c r="D946" s="141"/>
      <c r="E946" s="141"/>
      <c r="F946" s="141"/>
      <c r="G946" s="141"/>
    </row>
    <row r="949" spans="1:7" x14ac:dyDescent="0.35">
      <c r="A949" s="449"/>
      <c r="B949" s="449"/>
      <c r="C949" s="449"/>
      <c r="D949" s="449"/>
      <c r="E949" s="449"/>
      <c r="F949" s="449"/>
      <c r="G949" s="449"/>
    </row>
    <row r="952" spans="1:7" x14ac:dyDescent="0.35">
      <c r="A952" s="276" t="s">
        <v>51</v>
      </c>
      <c r="B952" s="276"/>
      <c r="C952" s="276"/>
      <c r="D952" s="275">
        <v>0</v>
      </c>
      <c r="E952" s="275"/>
    </row>
    <row r="953" spans="1:7" x14ac:dyDescent="0.35">
      <c r="A953" s="274" t="s">
        <v>55</v>
      </c>
      <c r="B953" s="274"/>
      <c r="C953" s="274"/>
      <c r="D953" s="290" t="s">
        <v>191</v>
      </c>
      <c r="E953" s="291"/>
    </row>
    <row r="954" spans="1:7" x14ac:dyDescent="0.35">
      <c r="A954" s="276" t="s">
        <v>53</v>
      </c>
      <c r="B954" s="276"/>
      <c r="C954" s="276"/>
      <c r="D954" s="275"/>
      <c r="E954" s="275"/>
    </row>
    <row r="955" spans="1:7" x14ac:dyDescent="0.35">
      <c r="A955" s="276" t="s">
        <v>54</v>
      </c>
      <c r="B955" s="276"/>
      <c r="C955" s="276"/>
      <c r="D955" s="275"/>
      <c r="E955" s="275"/>
    </row>
    <row r="956" spans="1:7" x14ac:dyDescent="0.35">
      <c r="A956" s="9"/>
      <c r="B956" s="9"/>
      <c r="C956" s="9"/>
      <c r="D956" s="222"/>
      <c r="E956" s="222"/>
    </row>
    <row r="957" spans="1:7" x14ac:dyDescent="0.35">
      <c r="B957" s="153" t="s">
        <v>50</v>
      </c>
    </row>
    <row r="958" spans="1:7" x14ac:dyDescent="0.35">
      <c r="A958" s="145" t="s">
        <v>69</v>
      </c>
      <c r="B958" s="145"/>
      <c r="C958" s="145"/>
      <c r="D958" s="145"/>
      <c r="E958" s="145" t="s">
        <v>400</v>
      </c>
      <c r="F958" s="145"/>
      <c r="G958" s="145"/>
    </row>
    <row r="959" spans="1:7" x14ac:dyDescent="0.35">
      <c r="A959" s="145" t="s">
        <v>112</v>
      </c>
      <c r="B959" s="145"/>
      <c r="C959" s="145"/>
      <c r="D959" s="145"/>
      <c r="E959" s="145"/>
      <c r="F959" s="145"/>
      <c r="G959" s="145"/>
    </row>
    <row r="960" spans="1:7" x14ac:dyDescent="0.35">
      <c r="A960" s="145"/>
      <c r="B960" s="145"/>
      <c r="C960" s="145"/>
      <c r="D960" s="145"/>
      <c r="E960" s="145"/>
      <c r="F960" s="145"/>
      <c r="G960" s="145"/>
    </row>
    <row r="961" spans="1:7" ht="24.5" x14ac:dyDescent="0.35">
      <c r="A961" s="149" t="s">
        <v>3</v>
      </c>
      <c r="B961" s="559" t="s">
        <v>851</v>
      </c>
      <c r="C961" s="559" t="s">
        <v>850</v>
      </c>
      <c r="D961" s="559" t="s">
        <v>849</v>
      </c>
      <c r="E961" s="559" t="s">
        <v>848</v>
      </c>
      <c r="F961" s="559" t="s">
        <v>847</v>
      </c>
      <c r="G961" s="559" t="s">
        <v>846</v>
      </c>
    </row>
    <row r="962" spans="1:7" x14ac:dyDescent="0.35">
      <c r="A962" s="149"/>
      <c r="B962" s="149"/>
      <c r="C962" s="149"/>
      <c r="D962" s="149"/>
      <c r="E962" s="149"/>
      <c r="F962" s="149"/>
      <c r="G962" s="149"/>
    </row>
    <row r="963" spans="1:7" x14ac:dyDescent="0.35">
      <c r="A963" s="149"/>
      <c r="B963" s="149"/>
      <c r="C963" s="149"/>
      <c r="D963" s="149"/>
      <c r="E963" s="149"/>
      <c r="F963" s="149"/>
      <c r="G963" s="149"/>
    </row>
    <row r="964" spans="1:7" x14ac:dyDescent="0.35">
      <c r="A964" s="149"/>
      <c r="B964" s="149"/>
      <c r="C964" s="149"/>
      <c r="D964" s="149"/>
      <c r="E964" s="149"/>
      <c r="F964" s="149"/>
      <c r="G964" s="149"/>
    </row>
    <row r="965" spans="1:7" x14ac:dyDescent="0.35">
      <c r="A965" s="149"/>
      <c r="B965" s="149"/>
      <c r="C965" s="149"/>
      <c r="D965" s="149"/>
      <c r="E965" s="149"/>
      <c r="F965" s="149"/>
      <c r="G965" s="149"/>
    </row>
    <row r="966" spans="1:7" x14ac:dyDescent="0.35">
      <c r="A966" s="149"/>
      <c r="B966" s="149"/>
      <c r="C966" s="149"/>
      <c r="D966" s="149"/>
      <c r="E966" s="149"/>
      <c r="F966" s="149"/>
      <c r="G966" s="149"/>
    </row>
    <row r="967" spans="1:7" x14ac:dyDescent="0.35">
      <c r="A967" s="149"/>
      <c r="B967" s="149"/>
      <c r="C967" s="149"/>
      <c r="D967" s="149"/>
      <c r="E967" s="149"/>
      <c r="F967" s="149"/>
      <c r="G967" s="149"/>
    </row>
    <row r="968" spans="1:7" x14ac:dyDescent="0.35">
      <c r="A968" s="145"/>
      <c r="B968" s="145"/>
      <c r="C968" s="145"/>
      <c r="D968" s="145"/>
      <c r="E968" s="145"/>
      <c r="F968" s="145"/>
      <c r="G968" s="145"/>
    </row>
    <row r="969" spans="1:7" x14ac:dyDescent="0.35">
      <c r="A969" s="359" t="s">
        <v>51</v>
      </c>
      <c r="B969" s="359"/>
      <c r="C969" s="359"/>
      <c r="D969" s="360">
        <v>0</v>
      </c>
      <c r="E969" s="360"/>
      <c r="F969" s="145"/>
      <c r="G969" s="145"/>
    </row>
    <row r="970" spans="1:7" x14ac:dyDescent="0.35">
      <c r="A970" s="502" t="s">
        <v>55</v>
      </c>
      <c r="B970" s="502"/>
      <c r="C970" s="502"/>
      <c r="D970" s="360" t="s">
        <v>197</v>
      </c>
      <c r="E970" s="360"/>
      <c r="F970" s="145"/>
      <c r="G970" s="145"/>
    </row>
    <row r="971" spans="1:7" x14ac:dyDescent="0.35">
      <c r="A971" s="359" t="s">
        <v>53</v>
      </c>
      <c r="B971" s="359"/>
      <c r="C971" s="359"/>
      <c r="D971" s="360"/>
      <c r="E971" s="360"/>
      <c r="F971" s="145"/>
      <c r="G971" s="145"/>
    </row>
    <row r="972" spans="1:7" x14ac:dyDescent="0.35">
      <c r="A972" s="359" t="s">
        <v>54</v>
      </c>
      <c r="B972" s="359"/>
      <c r="C972" s="359"/>
      <c r="D972" s="360"/>
      <c r="E972" s="360"/>
      <c r="F972" s="145"/>
      <c r="G972" s="145"/>
    </row>
    <row r="973" spans="1:7" x14ac:dyDescent="0.35">
      <c r="A973" s="147"/>
      <c r="B973" s="147"/>
      <c r="C973" s="147"/>
      <c r="D973" s="146"/>
      <c r="E973" s="146"/>
      <c r="F973" s="145"/>
      <c r="G973" s="145"/>
    </row>
    <row r="974" spans="1:7" x14ac:dyDescent="0.35">
      <c r="B974" s="138" t="s">
        <v>208</v>
      </c>
    </row>
    <row r="975" spans="1:7" x14ac:dyDescent="0.35">
      <c r="A975" t="s">
        <v>69</v>
      </c>
      <c r="E975" t="s">
        <v>105</v>
      </c>
    </row>
    <row r="976" spans="1:7" x14ac:dyDescent="0.35">
      <c r="A976" t="s">
        <v>84</v>
      </c>
    </row>
    <row r="978" spans="1:7" ht="43.5" x14ac:dyDescent="0.35">
      <c r="A978" s="141" t="s">
        <v>3</v>
      </c>
      <c r="B978" s="6" t="s">
        <v>851</v>
      </c>
      <c r="C978" s="6" t="s">
        <v>850</v>
      </c>
      <c r="D978" s="6" t="s">
        <v>849</v>
      </c>
      <c r="E978" s="6" t="s">
        <v>848</v>
      </c>
      <c r="F978" s="6" t="s">
        <v>847</v>
      </c>
      <c r="G978" s="6" t="s">
        <v>846</v>
      </c>
    </row>
    <row r="979" spans="1:7" x14ac:dyDescent="0.35">
      <c r="A979" s="141"/>
      <c r="B979" s="141"/>
      <c r="C979" s="141"/>
      <c r="D979" s="141"/>
      <c r="E979" s="141"/>
      <c r="F979" s="141"/>
      <c r="G979" s="141"/>
    </row>
    <row r="980" spans="1:7" x14ac:dyDescent="0.35">
      <c r="A980" s="141"/>
      <c r="B980" s="141"/>
      <c r="C980" s="141"/>
      <c r="D980" s="141"/>
      <c r="E980" s="141"/>
      <c r="F980" s="141"/>
      <c r="G980" s="141"/>
    </row>
    <row r="981" spans="1:7" x14ac:dyDescent="0.35">
      <c r="A981" s="141"/>
      <c r="B981" s="141"/>
      <c r="C981" s="141"/>
      <c r="D981" s="141"/>
      <c r="E981" s="141"/>
      <c r="F981" s="141"/>
      <c r="G981" s="141"/>
    </row>
    <row r="982" spans="1:7" x14ac:dyDescent="0.35">
      <c r="A982" s="141"/>
      <c r="B982" s="141"/>
      <c r="C982" s="141"/>
      <c r="D982" s="141"/>
      <c r="E982" s="141"/>
      <c r="F982" s="141"/>
      <c r="G982" s="141"/>
    </row>
    <row r="983" spans="1:7" x14ac:dyDescent="0.35">
      <c r="A983" s="141"/>
      <c r="B983" s="141"/>
      <c r="C983" s="141"/>
      <c r="D983" s="141"/>
      <c r="E983" s="141"/>
      <c r="F983" s="141"/>
      <c r="G983" s="141"/>
    </row>
    <row r="984" spans="1:7" x14ac:dyDescent="0.35">
      <c r="A984" s="141"/>
      <c r="B984" s="141"/>
      <c r="C984" s="141"/>
      <c r="D984" s="141"/>
      <c r="E984" s="141"/>
      <c r="F984" s="141"/>
      <c r="G984" s="141"/>
    </row>
    <row r="987" spans="1:7" x14ac:dyDescent="0.35">
      <c r="A987" s="276" t="s">
        <v>51</v>
      </c>
      <c r="B987" s="276"/>
      <c r="C987" s="276"/>
      <c r="D987" s="275"/>
      <c r="E987" s="275"/>
    </row>
    <row r="988" spans="1:7" x14ac:dyDescent="0.35">
      <c r="A988" s="274" t="s">
        <v>55</v>
      </c>
      <c r="B988" s="274"/>
      <c r="C988" s="274"/>
      <c r="D988" s="275"/>
      <c r="E988" s="275"/>
    </row>
    <row r="989" spans="1:7" x14ac:dyDescent="0.35">
      <c r="A989" s="276" t="s">
        <v>53</v>
      </c>
      <c r="B989" s="276"/>
      <c r="C989" s="276"/>
      <c r="D989" s="275"/>
      <c r="E989" s="275"/>
    </row>
    <row r="990" spans="1:7" x14ac:dyDescent="0.35">
      <c r="A990" s="276" t="s">
        <v>54</v>
      </c>
      <c r="B990" s="276"/>
      <c r="C990" s="276"/>
      <c r="D990" s="275"/>
      <c r="E990" s="275"/>
    </row>
    <row r="992" spans="1:7" x14ac:dyDescent="0.35">
      <c r="B992" s="138" t="s">
        <v>223</v>
      </c>
    </row>
    <row r="993" spans="1:7" x14ac:dyDescent="0.35">
      <c r="A993" t="s">
        <v>69</v>
      </c>
      <c r="E993" t="s">
        <v>105</v>
      </c>
    </row>
    <row r="994" spans="1:7" x14ac:dyDescent="0.35">
      <c r="A994" s="369" t="s">
        <v>448</v>
      </c>
      <c r="B994" s="22"/>
      <c r="C994" s="22"/>
      <c r="D994" s="22"/>
      <c r="E994" s="22"/>
      <c r="F994" s="22"/>
      <c r="G994" s="22"/>
    </row>
    <row r="996" spans="1:7" ht="43.5" x14ac:dyDescent="0.35">
      <c r="A996" s="141" t="s">
        <v>3</v>
      </c>
      <c r="B996" s="6" t="s">
        <v>851</v>
      </c>
      <c r="C996" s="6" t="s">
        <v>850</v>
      </c>
      <c r="D996" s="6" t="s">
        <v>849</v>
      </c>
      <c r="E996" s="6" t="s">
        <v>848</v>
      </c>
      <c r="F996" s="6" t="s">
        <v>847</v>
      </c>
      <c r="G996" s="6" t="s">
        <v>846</v>
      </c>
    </row>
    <row r="997" spans="1:7" x14ac:dyDescent="0.35">
      <c r="A997" s="141"/>
      <c r="B997" s="141"/>
      <c r="C997" s="141"/>
      <c r="D997" s="141"/>
      <c r="E997" s="141"/>
      <c r="F997" s="141"/>
      <c r="G997" s="141"/>
    </row>
    <row r="998" spans="1:7" x14ac:dyDescent="0.35">
      <c r="A998" s="141"/>
      <c r="B998" s="141"/>
      <c r="C998" s="141"/>
      <c r="D998" s="141"/>
      <c r="E998" s="141"/>
      <c r="F998" s="141"/>
      <c r="G998" s="141"/>
    </row>
    <row r="999" spans="1:7" x14ac:dyDescent="0.35">
      <c r="A999" s="141"/>
      <c r="B999" s="141"/>
      <c r="C999" s="141"/>
      <c r="D999" s="141"/>
      <c r="E999" s="141"/>
      <c r="F999" s="141"/>
      <c r="G999" s="141"/>
    </row>
    <row r="1000" spans="1:7" x14ac:dyDescent="0.35">
      <c r="A1000" s="141"/>
      <c r="B1000" s="141"/>
      <c r="C1000" s="141"/>
      <c r="D1000" s="141"/>
      <c r="E1000" s="141"/>
      <c r="F1000" s="141"/>
      <c r="G1000" s="141"/>
    </row>
    <row r="1001" spans="1:7" x14ac:dyDescent="0.35">
      <c r="A1001" s="141"/>
      <c r="B1001" s="141"/>
      <c r="C1001" s="141"/>
      <c r="D1001" s="141"/>
      <c r="E1001" s="141"/>
      <c r="F1001" s="141"/>
      <c r="G1001" s="141"/>
    </row>
    <row r="1002" spans="1:7" x14ac:dyDescent="0.35">
      <c r="A1002" s="141"/>
      <c r="B1002" s="141"/>
      <c r="C1002" s="141"/>
      <c r="D1002" s="141"/>
      <c r="E1002" s="141"/>
      <c r="F1002" s="141"/>
      <c r="G1002" s="141"/>
    </row>
    <row r="1004" spans="1:7" x14ac:dyDescent="0.35">
      <c r="A1004" s="276" t="s">
        <v>51</v>
      </c>
      <c r="B1004" s="276"/>
      <c r="C1004" s="276"/>
      <c r="D1004" s="275"/>
      <c r="E1004" s="275"/>
    </row>
    <row r="1005" spans="1:7" x14ac:dyDescent="0.35">
      <c r="A1005" s="274" t="s">
        <v>55</v>
      </c>
      <c r="B1005" s="274"/>
      <c r="C1005" s="274"/>
      <c r="D1005" s="275"/>
      <c r="E1005" s="275"/>
    </row>
    <row r="1006" spans="1:7" x14ac:dyDescent="0.35">
      <c r="A1006" s="276" t="s">
        <v>53</v>
      </c>
      <c r="B1006" s="276"/>
      <c r="C1006" s="276"/>
      <c r="D1006" s="275"/>
      <c r="E1006" s="275"/>
    </row>
    <row r="1007" spans="1:7" x14ac:dyDescent="0.35">
      <c r="A1007" s="276" t="s">
        <v>54</v>
      </c>
      <c r="B1007" s="276"/>
      <c r="C1007" s="276"/>
      <c r="D1007" s="275"/>
      <c r="E1007" s="275"/>
    </row>
    <row r="1009" spans="2:7" x14ac:dyDescent="0.35">
      <c r="B1009" s="138"/>
      <c r="C1009" s="138"/>
      <c r="D1009" s="138"/>
      <c r="E1009" s="138"/>
      <c r="F1009" s="138"/>
      <c r="G1009" s="138"/>
    </row>
    <row r="1010" spans="2:7" x14ac:dyDescent="0.35">
      <c r="B1010" s="138" t="s">
        <v>845</v>
      </c>
      <c r="C1010" s="138"/>
      <c r="D1010" s="138"/>
      <c r="E1010" s="138"/>
      <c r="F1010" s="138" t="s">
        <v>228</v>
      </c>
      <c r="G1010" s="138"/>
    </row>
    <row r="1011" spans="2:7" x14ac:dyDescent="0.35">
      <c r="B1011" s="138"/>
      <c r="C1011" s="138"/>
      <c r="D1011" s="138"/>
      <c r="E1011" s="138"/>
      <c r="F1011" s="138" t="s">
        <v>113</v>
      </c>
      <c r="G1011" s="138"/>
    </row>
    <row r="1012" spans="2:7" x14ac:dyDescent="0.35">
      <c r="B1012" s="138"/>
      <c r="C1012" s="138"/>
      <c r="D1012" s="138"/>
      <c r="E1012" s="138"/>
      <c r="F1012" s="138"/>
      <c r="G1012" s="138"/>
    </row>
    <row r="1013" spans="2:7" x14ac:dyDescent="0.35">
      <c r="B1013" s="138" t="s">
        <v>227</v>
      </c>
      <c r="C1013" s="138"/>
      <c r="D1013" s="138"/>
      <c r="E1013" s="138"/>
      <c r="F1013" s="138" t="s">
        <v>229</v>
      </c>
      <c r="G1013" s="138"/>
    </row>
    <row r="1014" spans="2:7" x14ac:dyDescent="0.35">
      <c r="B1014" s="138" t="s">
        <v>244</v>
      </c>
      <c r="C1014" s="138"/>
      <c r="D1014" s="138"/>
      <c r="E1014" s="138"/>
      <c r="F1014" s="138"/>
      <c r="G1014" s="138"/>
    </row>
    <row r="1015" spans="2:7" x14ac:dyDescent="0.35">
      <c r="B1015" s="138"/>
      <c r="C1015" s="138"/>
      <c r="D1015" s="138"/>
      <c r="E1015" s="138"/>
      <c r="F1015" s="138" t="s">
        <v>230</v>
      </c>
      <c r="G1015" s="138"/>
    </row>
  </sheetData>
  <mergeCells count="433">
    <mergeCell ref="D441:E441"/>
    <mergeCell ref="A442:C442"/>
    <mergeCell ref="D442:E442"/>
    <mergeCell ref="D663:E663"/>
    <mergeCell ref="A664:C664"/>
    <mergeCell ref="D664:E664"/>
    <mergeCell ref="A665:C665"/>
    <mergeCell ref="A436:G436"/>
    <mergeCell ref="A439:C439"/>
    <mergeCell ref="D439:E439"/>
    <mergeCell ref="A440:C440"/>
    <mergeCell ref="D440:E440"/>
    <mergeCell ref="A441:C441"/>
    <mergeCell ref="A1006:C1006"/>
    <mergeCell ref="D1006:E1006"/>
    <mergeCell ref="A1007:C1007"/>
    <mergeCell ref="D1007:E1007"/>
    <mergeCell ref="A251:G251"/>
    <mergeCell ref="A254:C254"/>
    <mergeCell ref="D254:E254"/>
    <mergeCell ref="A255:C255"/>
    <mergeCell ref="D255:E255"/>
    <mergeCell ref="A256:C256"/>
    <mergeCell ref="A644:C644"/>
    <mergeCell ref="D644:E644"/>
    <mergeCell ref="A659:G659"/>
    <mergeCell ref="A1004:C1004"/>
    <mergeCell ref="D1004:E1004"/>
    <mergeCell ref="A1005:C1005"/>
    <mergeCell ref="D1005:E1005"/>
    <mergeCell ref="A662:C662"/>
    <mergeCell ref="D662:E662"/>
    <mergeCell ref="A663:C663"/>
    <mergeCell ref="A623:C623"/>
    <mergeCell ref="D623:E623"/>
    <mergeCell ref="A638:G638"/>
    <mergeCell ref="D665:E665"/>
    <mergeCell ref="A641:C641"/>
    <mergeCell ref="D641:E641"/>
    <mergeCell ref="A642:C642"/>
    <mergeCell ref="D642:E642"/>
    <mergeCell ref="A643:C643"/>
    <mergeCell ref="D643:E643"/>
    <mergeCell ref="A617:G617"/>
    <mergeCell ref="A620:C620"/>
    <mergeCell ref="D620:E620"/>
    <mergeCell ref="A621:C621"/>
    <mergeCell ref="D621:E621"/>
    <mergeCell ref="A622:C622"/>
    <mergeCell ref="D622:E622"/>
    <mergeCell ref="A600:C600"/>
    <mergeCell ref="D600:E600"/>
    <mergeCell ref="A601:C601"/>
    <mergeCell ref="D601:E601"/>
    <mergeCell ref="A602:C602"/>
    <mergeCell ref="D602:E602"/>
    <mergeCell ref="A580:C580"/>
    <mergeCell ref="D580:E580"/>
    <mergeCell ref="A581:C581"/>
    <mergeCell ref="D581:E581"/>
    <mergeCell ref="A596:G596"/>
    <mergeCell ref="A599:C599"/>
    <mergeCell ref="D599:E599"/>
    <mergeCell ref="A560:C560"/>
    <mergeCell ref="D560:E560"/>
    <mergeCell ref="A575:G575"/>
    <mergeCell ref="A578:C578"/>
    <mergeCell ref="D578:E578"/>
    <mergeCell ref="A579:C579"/>
    <mergeCell ref="D579:E579"/>
    <mergeCell ref="A554:G554"/>
    <mergeCell ref="A557:C557"/>
    <mergeCell ref="D557:E557"/>
    <mergeCell ref="A558:C558"/>
    <mergeCell ref="D558:E558"/>
    <mergeCell ref="A559:C559"/>
    <mergeCell ref="D559:E559"/>
    <mergeCell ref="A537:C537"/>
    <mergeCell ref="D537:E537"/>
    <mergeCell ref="A538:C538"/>
    <mergeCell ref="D538:E538"/>
    <mergeCell ref="A539:C539"/>
    <mergeCell ref="D539:E539"/>
    <mergeCell ref="A517:C517"/>
    <mergeCell ref="D517:E517"/>
    <mergeCell ref="A518:C518"/>
    <mergeCell ref="D518:E518"/>
    <mergeCell ref="A536:C536"/>
    <mergeCell ref="D536:E536"/>
    <mergeCell ref="A496:C496"/>
    <mergeCell ref="D496:E496"/>
    <mergeCell ref="A497:C497"/>
    <mergeCell ref="D497:E497"/>
    <mergeCell ref="A533:G533"/>
    <mergeCell ref="A512:G512"/>
    <mergeCell ref="A515:C515"/>
    <mergeCell ref="D515:E515"/>
    <mergeCell ref="A516:C516"/>
    <mergeCell ref="D516:E516"/>
    <mergeCell ref="A484:C484"/>
    <mergeCell ref="D484:E484"/>
    <mergeCell ref="A494:C494"/>
    <mergeCell ref="D494:E494"/>
    <mergeCell ref="A495:C495"/>
    <mergeCell ref="D495:E495"/>
    <mergeCell ref="A478:G478"/>
    <mergeCell ref="A481:C481"/>
    <mergeCell ref="D481:E481"/>
    <mergeCell ref="A482:C482"/>
    <mergeCell ref="D482:E482"/>
    <mergeCell ref="A483:C483"/>
    <mergeCell ref="D483:E483"/>
    <mergeCell ref="A421:C421"/>
    <mergeCell ref="D421:E421"/>
    <mergeCell ref="A400:C400"/>
    <mergeCell ref="D400:E400"/>
    <mergeCell ref="A415:G415"/>
    <mergeCell ref="A418:C418"/>
    <mergeCell ref="D418:E418"/>
    <mergeCell ref="D382:E382"/>
    <mergeCell ref="A383:C383"/>
    <mergeCell ref="D383:E383"/>
    <mergeCell ref="A419:C419"/>
    <mergeCell ref="D419:E419"/>
    <mergeCell ref="A420:C420"/>
    <mergeCell ref="D420:E420"/>
    <mergeCell ref="D361:E361"/>
    <mergeCell ref="A397:C397"/>
    <mergeCell ref="D397:E397"/>
    <mergeCell ref="A398:C398"/>
    <mergeCell ref="D398:E398"/>
    <mergeCell ref="A399:C399"/>
    <mergeCell ref="D399:E399"/>
    <mergeCell ref="A381:C381"/>
    <mergeCell ref="D381:E381"/>
    <mergeCell ref="A382:C382"/>
    <mergeCell ref="A362:C362"/>
    <mergeCell ref="D362:E362"/>
    <mergeCell ref="A377:G377"/>
    <mergeCell ref="A380:C380"/>
    <mergeCell ref="D380:E380"/>
    <mergeCell ref="A359:C359"/>
    <mergeCell ref="D359:E359"/>
    <mergeCell ref="A360:C360"/>
    <mergeCell ref="D360:E360"/>
    <mergeCell ref="A361:C361"/>
    <mergeCell ref="A341:C341"/>
    <mergeCell ref="D341:E341"/>
    <mergeCell ref="A356:G356"/>
    <mergeCell ref="A335:G335"/>
    <mergeCell ref="A338:C338"/>
    <mergeCell ref="D338:E338"/>
    <mergeCell ref="A339:C339"/>
    <mergeCell ref="D339:E339"/>
    <mergeCell ref="A131:C131"/>
    <mergeCell ref="D131:E131"/>
    <mergeCell ref="A146:G146"/>
    <mergeCell ref="A149:C149"/>
    <mergeCell ref="D149:E149"/>
    <mergeCell ref="A340:C340"/>
    <mergeCell ref="D340:E340"/>
    <mergeCell ref="D256:E256"/>
    <mergeCell ref="A257:C257"/>
    <mergeCell ref="D257:E257"/>
    <mergeCell ref="A150:C150"/>
    <mergeCell ref="D150:E150"/>
    <mergeCell ref="A151:C151"/>
    <mergeCell ref="D151:E151"/>
    <mergeCell ref="A152:C152"/>
    <mergeCell ref="D152:E152"/>
    <mergeCell ref="D128:E128"/>
    <mergeCell ref="A129:C129"/>
    <mergeCell ref="D129:E129"/>
    <mergeCell ref="A130:C130"/>
    <mergeCell ref="D130:E130"/>
    <mergeCell ref="A109:C109"/>
    <mergeCell ref="D109:E109"/>
    <mergeCell ref="A110:C110"/>
    <mergeCell ref="D110:E110"/>
    <mergeCell ref="A125:G125"/>
    <mergeCell ref="A43:C43"/>
    <mergeCell ref="D43:E43"/>
    <mergeCell ref="A44:C44"/>
    <mergeCell ref="A104:G104"/>
    <mergeCell ref="A107:C107"/>
    <mergeCell ref="D107:E107"/>
    <mergeCell ref="A86:C86"/>
    <mergeCell ref="D86:E86"/>
    <mergeCell ref="A87:C87"/>
    <mergeCell ref="D87:E87"/>
    <mergeCell ref="A64:C64"/>
    <mergeCell ref="D64:E64"/>
    <mergeCell ref="A65:C65"/>
    <mergeCell ref="D65:E65"/>
    <mergeCell ref="A66:C66"/>
    <mergeCell ref="D66:E66"/>
    <mergeCell ref="A63:C63"/>
    <mergeCell ref="D63:E63"/>
    <mergeCell ref="C19:D19"/>
    <mergeCell ref="C20:D20"/>
    <mergeCell ref="C21:D21"/>
    <mergeCell ref="C22:D22"/>
    <mergeCell ref="A60:G60"/>
    <mergeCell ref="A39:G39"/>
    <mergeCell ref="A42:C42"/>
    <mergeCell ref="D42:E42"/>
    <mergeCell ref="A173:C173"/>
    <mergeCell ref="D173:E173"/>
    <mergeCell ref="A81:G81"/>
    <mergeCell ref="A84:C84"/>
    <mergeCell ref="D84:E84"/>
    <mergeCell ref="A85:C85"/>
    <mergeCell ref="D85:E85"/>
    <mergeCell ref="A108:C108"/>
    <mergeCell ref="D108:E108"/>
    <mergeCell ref="A128:C128"/>
    <mergeCell ref="A167:G167"/>
    <mergeCell ref="A170:C170"/>
    <mergeCell ref="D170:E170"/>
    <mergeCell ref="A171:C171"/>
    <mergeCell ref="D171:E171"/>
    <mergeCell ref="A172:C172"/>
    <mergeCell ref="D172:E172"/>
    <mergeCell ref="A463:C463"/>
    <mergeCell ref="D463:E463"/>
    <mergeCell ref="A188:G188"/>
    <mergeCell ref="A194:C194"/>
    <mergeCell ref="D194:E194"/>
    <mergeCell ref="A191:C191"/>
    <mergeCell ref="D191:E191"/>
    <mergeCell ref="A192:C192"/>
    <mergeCell ref="D192:E192"/>
    <mergeCell ref="A193:C193"/>
    <mergeCell ref="A457:G457"/>
    <mergeCell ref="A460:C460"/>
    <mergeCell ref="D460:E460"/>
    <mergeCell ref="A461:C461"/>
    <mergeCell ref="D461:E461"/>
    <mergeCell ref="A462:C462"/>
    <mergeCell ref="D462:E462"/>
    <mergeCell ref="D707:E707"/>
    <mergeCell ref="A680:G680"/>
    <mergeCell ref="A683:C683"/>
    <mergeCell ref="D683:E683"/>
    <mergeCell ref="A684:C684"/>
    <mergeCell ref="D684:E684"/>
    <mergeCell ref="A685:C685"/>
    <mergeCell ref="D685:E685"/>
    <mergeCell ref="A686:C686"/>
    <mergeCell ref="D686:E686"/>
    <mergeCell ref="A728:C728"/>
    <mergeCell ref="D728:E728"/>
    <mergeCell ref="A701:G701"/>
    <mergeCell ref="A704:C704"/>
    <mergeCell ref="D704:E704"/>
    <mergeCell ref="A705:C705"/>
    <mergeCell ref="D705:E705"/>
    <mergeCell ref="A706:C706"/>
    <mergeCell ref="D706:E706"/>
    <mergeCell ref="A707:C707"/>
    <mergeCell ref="A722:G722"/>
    <mergeCell ref="A725:C725"/>
    <mergeCell ref="D725:E725"/>
    <mergeCell ref="A726:C726"/>
    <mergeCell ref="D726:E726"/>
    <mergeCell ref="A727:C727"/>
    <mergeCell ref="D727:E727"/>
    <mergeCell ref="D770:E770"/>
    <mergeCell ref="A743:G743"/>
    <mergeCell ref="A746:C746"/>
    <mergeCell ref="D746:E746"/>
    <mergeCell ref="A747:C747"/>
    <mergeCell ref="D747:E747"/>
    <mergeCell ref="A748:C748"/>
    <mergeCell ref="D748:E748"/>
    <mergeCell ref="A749:C749"/>
    <mergeCell ref="D749:E749"/>
    <mergeCell ref="A791:C791"/>
    <mergeCell ref="D791:E791"/>
    <mergeCell ref="A764:G764"/>
    <mergeCell ref="A767:C767"/>
    <mergeCell ref="D767:E767"/>
    <mergeCell ref="A768:C768"/>
    <mergeCell ref="D768:E768"/>
    <mergeCell ref="A769:C769"/>
    <mergeCell ref="D769:E769"/>
    <mergeCell ref="A770:C770"/>
    <mergeCell ref="A785:G785"/>
    <mergeCell ref="A788:C788"/>
    <mergeCell ref="D788:E788"/>
    <mergeCell ref="A789:C789"/>
    <mergeCell ref="D789:E789"/>
    <mergeCell ref="A790:C790"/>
    <mergeCell ref="D790:E790"/>
    <mergeCell ref="A848:G848"/>
    <mergeCell ref="A806:G806"/>
    <mergeCell ref="A809:C809"/>
    <mergeCell ref="D809:E809"/>
    <mergeCell ref="A810:C810"/>
    <mergeCell ref="D810:E810"/>
    <mergeCell ref="A811:C811"/>
    <mergeCell ref="D811:E811"/>
    <mergeCell ref="A812:C812"/>
    <mergeCell ref="D812:E812"/>
    <mergeCell ref="D854:E854"/>
    <mergeCell ref="A869:G869"/>
    <mergeCell ref="A830:C830"/>
    <mergeCell ref="D830:E830"/>
    <mergeCell ref="A831:C831"/>
    <mergeCell ref="D831:E831"/>
    <mergeCell ref="A832:C832"/>
    <mergeCell ref="D832:E832"/>
    <mergeCell ref="A833:C833"/>
    <mergeCell ref="D833:E833"/>
    <mergeCell ref="A875:C875"/>
    <mergeCell ref="D875:E875"/>
    <mergeCell ref="A890:G890"/>
    <mergeCell ref="A851:C851"/>
    <mergeCell ref="D851:E851"/>
    <mergeCell ref="A852:C852"/>
    <mergeCell ref="D852:E852"/>
    <mergeCell ref="A853:C853"/>
    <mergeCell ref="D853:E853"/>
    <mergeCell ref="A854:C854"/>
    <mergeCell ref="D895:E895"/>
    <mergeCell ref="A896:C896"/>
    <mergeCell ref="D896:E896"/>
    <mergeCell ref="E899:G899"/>
    <mergeCell ref="A872:C872"/>
    <mergeCell ref="D872:E872"/>
    <mergeCell ref="A873:C873"/>
    <mergeCell ref="D873:E873"/>
    <mergeCell ref="A874:C874"/>
    <mergeCell ref="D874:E874"/>
    <mergeCell ref="A972:C972"/>
    <mergeCell ref="D972:E972"/>
    <mergeCell ref="A928:G928"/>
    <mergeCell ref="A931:C931"/>
    <mergeCell ref="D931:E931"/>
    <mergeCell ref="A932:C932"/>
    <mergeCell ref="D932:E932"/>
    <mergeCell ref="A969:C969"/>
    <mergeCell ref="D969:E969"/>
    <mergeCell ref="A970:C970"/>
    <mergeCell ref="D970:E970"/>
    <mergeCell ref="A971:C971"/>
    <mergeCell ref="D971:E971"/>
    <mergeCell ref="A990:C990"/>
    <mergeCell ref="D990:E990"/>
    <mergeCell ref="A293:G293"/>
    <mergeCell ref="A296:C296"/>
    <mergeCell ref="D296:E296"/>
    <mergeCell ref="A297:C297"/>
    <mergeCell ref="D297:E297"/>
    <mergeCell ref="A298:C298"/>
    <mergeCell ref="D298:E298"/>
    <mergeCell ref="A299:C299"/>
    <mergeCell ref="A953:C953"/>
    <mergeCell ref="D953:E953"/>
    <mergeCell ref="A954:C954"/>
    <mergeCell ref="D954:E954"/>
    <mergeCell ref="A955:C955"/>
    <mergeCell ref="D955:E955"/>
    <mergeCell ref="A933:C933"/>
    <mergeCell ref="D933:E933"/>
    <mergeCell ref="A934:C934"/>
    <mergeCell ref="D934:E934"/>
    <mergeCell ref="A949:G949"/>
    <mergeCell ref="A952:C952"/>
    <mergeCell ref="D952:E952"/>
    <mergeCell ref="A989:C989"/>
    <mergeCell ref="D989:E989"/>
    <mergeCell ref="A272:G272"/>
    <mergeCell ref="A275:C275"/>
    <mergeCell ref="D275:E275"/>
    <mergeCell ref="A276:C276"/>
    <mergeCell ref="D276:E276"/>
    <mergeCell ref="A277:C277"/>
    <mergeCell ref="D277:E277"/>
    <mergeCell ref="A278:C278"/>
    <mergeCell ref="D915:E915"/>
    <mergeCell ref="A916:C916"/>
    <mergeCell ref="D916:E916"/>
    <mergeCell ref="A917:C917"/>
    <mergeCell ref="D917:E917"/>
    <mergeCell ref="A893:C893"/>
    <mergeCell ref="D893:E893"/>
    <mergeCell ref="A894:C894"/>
    <mergeCell ref="D894:E894"/>
    <mergeCell ref="A895:C895"/>
    <mergeCell ref="A987:C987"/>
    <mergeCell ref="D987:E987"/>
    <mergeCell ref="A988:C988"/>
    <mergeCell ref="D988:E988"/>
    <mergeCell ref="A230:G230"/>
    <mergeCell ref="A900:E900"/>
    <mergeCell ref="A911:G911"/>
    <mergeCell ref="A914:C914"/>
    <mergeCell ref="D914:E914"/>
    <mergeCell ref="A915:C915"/>
    <mergeCell ref="A236:C236"/>
    <mergeCell ref="D236:E236"/>
    <mergeCell ref="A314:G314"/>
    <mergeCell ref="D44:E44"/>
    <mergeCell ref="A45:C45"/>
    <mergeCell ref="D45:E45"/>
    <mergeCell ref="D278:E278"/>
    <mergeCell ref="D299:E299"/>
    <mergeCell ref="D193:E193"/>
    <mergeCell ref="A156:D156"/>
    <mergeCell ref="D215:E215"/>
    <mergeCell ref="A233:C233"/>
    <mergeCell ref="D233:E233"/>
    <mergeCell ref="A234:C234"/>
    <mergeCell ref="D234:E234"/>
    <mergeCell ref="A235:C235"/>
    <mergeCell ref="D235:E235"/>
    <mergeCell ref="A320:C320"/>
    <mergeCell ref="D320:E320"/>
    <mergeCell ref="A209:G209"/>
    <mergeCell ref="A212:C212"/>
    <mergeCell ref="D212:E212"/>
    <mergeCell ref="A213:C213"/>
    <mergeCell ref="D213:E213"/>
    <mergeCell ref="A214:C214"/>
    <mergeCell ref="D214:E214"/>
    <mergeCell ref="A215:C215"/>
    <mergeCell ref="A317:C317"/>
    <mergeCell ref="D317:E317"/>
    <mergeCell ref="A318:C318"/>
    <mergeCell ref="D318:E318"/>
    <mergeCell ref="A319:C319"/>
    <mergeCell ref="D319:E31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BFF07-6C7B-4CD6-A16C-A15804A2D3A8}">
  <dimension ref="A2:I4492"/>
  <sheetViews>
    <sheetView workbookViewId="0">
      <selection activeCell="G1876" sqref="G1876"/>
    </sheetView>
  </sheetViews>
  <sheetFormatPr defaultRowHeight="14.5" x14ac:dyDescent="0.35"/>
  <cols>
    <col min="1" max="1" width="20.7265625" customWidth="1"/>
    <col min="2" max="2" width="19.453125" customWidth="1"/>
    <col min="3" max="3" width="42.54296875" customWidth="1"/>
    <col min="4" max="4" width="22.54296875" customWidth="1"/>
    <col min="5" max="5" width="12.1796875" customWidth="1"/>
    <col min="6" max="6" width="13.54296875" customWidth="1"/>
    <col min="7" max="7" width="22.1796875" customWidth="1"/>
    <col min="8" max="8" width="12.81640625" customWidth="1"/>
    <col min="9" max="9" width="20.7265625" customWidth="1"/>
  </cols>
  <sheetData>
    <row r="2" spans="1:9" ht="16.5" x14ac:dyDescent="0.35">
      <c r="F2" s="3"/>
      <c r="G2" s="3"/>
      <c r="H2" s="3" t="s">
        <v>3186</v>
      </c>
    </row>
    <row r="3" spans="1:9" ht="16.5" x14ac:dyDescent="0.35">
      <c r="F3" s="4"/>
      <c r="G3" s="4"/>
      <c r="H3" s="4" t="s">
        <v>0</v>
      </c>
    </row>
    <row r="4" spans="1:9" ht="27" customHeight="1" x14ac:dyDescent="0.55000000000000004">
      <c r="B4" s="997" t="s">
        <v>3185</v>
      </c>
      <c r="F4" s="4"/>
      <c r="G4" s="4"/>
      <c r="H4" s="4"/>
    </row>
    <row r="5" spans="1:9" ht="27" customHeight="1" x14ac:dyDescent="0.35"/>
    <row r="6" spans="1:9" ht="16.5" x14ac:dyDescent="0.35">
      <c r="A6" s="271" t="s">
        <v>1</v>
      </c>
    </row>
    <row r="7" spans="1:9" ht="16.5" x14ac:dyDescent="0.35">
      <c r="A7" s="271" t="s">
        <v>448</v>
      </c>
    </row>
    <row r="8" spans="1:9" ht="15" thickBot="1" x14ac:dyDescent="0.4"/>
    <row r="9" spans="1:9" ht="15.5" thickBot="1" x14ac:dyDescent="0.4">
      <c r="A9" s="996" t="s">
        <v>1143</v>
      </c>
      <c r="B9" s="996"/>
      <c r="C9" s="996"/>
      <c r="D9" s="996"/>
      <c r="E9" s="996"/>
      <c r="F9" s="996"/>
      <c r="G9" s="996"/>
      <c r="H9" s="996"/>
      <c r="I9" s="995"/>
    </row>
    <row r="10" spans="1:9" ht="114.75" customHeight="1" thickBot="1" x14ac:dyDescent="0.4">
      <c r="A10" s="994" t="s">
        <v>3177</v>
      </c>
      <c r="B10" s="991" t="s">
        <v>3184</v>
      </c>
      <c r="C10" s="991" t="s">
        <v>3183</v>
      </c>
      <c r="D10" s="991" t="s">
        <v>3182</v>
      </c>
      <c r="E10" s="991" t="s">
        <v>3181</v>
      </c>
      <c r="F10" s="993" t="s">
        <v>3173</v>
      </c>
      <c r="G10" s="992" t="s">
        <v>3180</v>
      </c>
      <c r="H10" s="991" t="s">
        <v>3179</v>
      </c>
      <c r="I10" s="991" t="s">
        <v>3178</v>
      </c>
    </row>
    <row r="11" spans="1:9" ht="15" thickBot="1" x14ac:dyDescent="0.4">
      <c r="A11" s="987" t="s">
        <v>4</v>
      </c>
      <c r="B11" s="983"/>
      <c r="C11" s="983"/>
      <c r="D11" s="983"/>
      <c r="E11" s="986">
        <v>26040</v>
      </c>
      <c r="F11" s="990"/>
      <c r="G11" s="989"/>
      <c r="H11" s="984"/>
      <c r="I11" s="983"/>
    </row>
    <row r="12" spans="1:9" ht="15" thickBot="1" x14ac:dyDescent="0.4">
      <c r="A12" s="987" t="s">
        <v>5</v>
      </c>
      <c r="B12" s="983"/>
      <c r="C12" s="983"/>
      <c r="D12" s="983"/>
      <c r="E12" s="988">
        <v>43825</v>
      </c>
      <c r="F12" s="983"/>
      <c r="G12" s="985"/>
      <c r="H12" s="984"/>
      <c r="I12" s="983"/>
    </row>
    <row r="13" spans="1:9" ht="15" thickBot="1" x14ac:dyDescent="0.4">
      <c r="A13" s="987" t="s">
        <v>6</v>
      </c>
      <c r="B13" s="983"/>
      <c r="C13" s="983"/>
      <c r="D13" s="983"/>
      <c r="E13" s="986">
        <v>7860</v>
      </c>
      <c r="F13" s="983"/>
      <c r="G13" s="985"/>
      <c r="H13" s="984"/>
      <c r="I13" s="983"/>
    </row>
    <row r="14" spans="1:9" ht="15" thickBot="1" x14ac:dyDescent="0.4">
      <c r="A14" s="987" t="s">
        <v>7</v>
      </c>
      <c r="B14" s="983"/>
      <c r="C14" s="983"/>
      <c r="D14" s="983"/>
      <c r="E14" s="986">
        <v>0</v>
      </c>
      <c r="F14" s="983"/>
      <c r="G14" s="985"/>
      <c r="H14" s="984"/>
      <c r="I14" s="983"/>
    </row>
    <row r="15" spans="1:9" ht="15" thickBot="1" x14ac:dyDescent="0.4">
      <c r="A15" s="987" t="s">
        <v>8</v>
      </c>
      <c r="B15" s="983"/>
      <c r="C15" s="983"/>
      <c r="D15" s="983"/>
      <c r="E15" s="986">
        <v>0</v>
      </c>
      <c r="F15" s="983"/>
      <c r="G15" s="985"/>
      <c r="H15" s="984"/>
      <c r="I15" s="983"/>
    </row>
    <row r="16" spans="1:9" ht="15" thickBot="1" x14ac:dyDescent="0.4">
      <c r="A16" s="987" t="s">
        <v>9</v>
      </c>
      <c r="B16" s="983"/>
      <c r="C16" s="983"/>
      <c r="D16" s="983"/>
      <c r="E16" s="986">
        <v>9211.2199999999993</v>
      </c>
      <c r="F16" s="983"/>
      <c r="G16" s="985"/>
      <c r="H16" s="984"/>
      <c r="I16" s="983"/>
    </row>
    <row r="17" spans="1:9" ht="15" thickBot="1" x14ac:dyDescent="0.4">
      <c r="A17" s="987" t="s">
        <v>10</v>
      </c>
      <c r="B17" s="983"/>
      <c r="C17" s="983"/>
      <c r="D17" s="983"/>
      <c r="E17" s="986">
        <v>13390</v>
      </c>
      <c r="F17" s="983"/>
      <c r="G17" s="985"/>
      <c r="H17" s="984"/>
      <c r="I17" s="983"/>
    </row>
    <row r="18" spans="1:9" ht="15" thickBot="1" x14ac:dyDescent="0.4">
      <c r="A18" s="987" t="s">
        <v>11</v>
      </c>
      <c r="B18" s="983"/>
      <c r="C18" s="983"/>
      <c r="D18" s="983"/>
      <c r="E18" s="986">
        <v>13875</v>
      </c>
      <c r="F18" s="983"/>
      <c r="G18" s="985"/>
      <c r="H18" s="984"/>
      <c r="I18" s="983"/>
    </row>
    <row r="19" spans="1:9" ht="15" thickBot="1" x14ac:dyDescent="0.4">
      <c r="A19" s="987" t="s">
        <v>12</v>
      </c>
      <c r="B19" s="983"/>
      <c r="C19" s="983"/>
      <c r="D19" s="983"/>
      <c r="E19" s="986">
        <v>17.27</v>
      </c>
      <c r="F19" s="983"/>
      <c r="G19" s="985"/>
      <c r="H19" s="984"/>
      <c r="I19" s="983"/>
    </row>
    <row r="20" spans="1:9" ht="15" thickBot="1" x14ac:dyDescent="0.4">
      <c r="A20" s="987" t="s">
        <v>13</v>
      </c>
      <c r="B20" s="983"/>
      <c r="C20" s="983"/>
      <c r="D20" s="983"/>
      <c r="E20" s="986">
        <v>10707</v>
      </c>
      <c r="F20" s="983"/>
      <c r="G20" s="985"/>
      <c r="H20" s="984"/>
      <c r="I20" s="983"/>
    </row>
    <row r="21" spans="1:9" ht="15" thickBot="1" x14ac:dyDescent="0.4">
      <c r="A21" s="987" t="s">
        <v>14</v>
      </c>
      <c r="B21" s="983"/>
      <c r="C21" s="983"/>
      <c r="D21" s="983"/>
      <c r="E21" s="986">
        <v>0</v>
      </c>
      <c r="F21" s="983"/>
      <c r="G21" s="985"/>
      <c r="H21" s="984"/>
      <c r="I21" s="983"/>
    </row>
    <row r="22" spans="1:9" ht="15" thickBot="1" x14ac:dyDescent="0.4">
      <c r="A22" s="987" t="s">
        <v>15</v>
      </c>
      <c r="B22" s="983"/>
      <c r="C22" s="983"/>
      <c r="D22" s="983"/>
      <c r="E22" s="986">
        <v>8100</v>
      </c>
      <c r="F22" s="983"/>
      <c r="G22" s="985"/>
      <c r="H22" s="984"/>
      <c r="I22" s="983"/>
    </row>
    <row r="23" spans="1:9" ht="15" thickBot="1" x14ac:dyDescent="0.4">
      <c r="A23" s="987" t="s">
        <v>16</v>
      </c>
      <c r="B23" s="983"/>
      <c r="C23" s="983"/>
      <c r="D23" s="983"/>
      <c r="E23" s="986">
        <v>0</v>
      </c>
      <c r="F23" s="983"/>
      <c r="G23" s="985"/>
      <c r="H23" s="984"/>
      <c r="I23" s="983"/>
    </row>
    <row r="24" spans="1:9" ht="15" thickBot="1" x14ac:dyDescent="0.4">
      <c r="A24" s="987" t="s">
        <v>17</v>
      </c>
      <c r="B24" s="983"/>
      <c r="C24" s="983"/>
      <c r="D24" s="983"/>
      <c r="E24" s="986">
        <v>13877</v>
      </c>
      <c r="F24" s="983"/>
      <c r="G24" s="985"/>
      <c r="H24" s="984"/>
      <c r="I24" s="983"/>
    </row>
    <row r="25" spans="1:9" ht="15" thickBot="1" x14ac:dyDescent="0.4">
      <c r="A25" s="987" t="s">
        <v>18</v>
      </c>
      <c r="B25" s="983"/>
      <c r="C25" s="983"/>
      <c r="D25" s="983"/>
      <c r="E25" s="986">
        <v>0</v>
      </c>
      <c r="F25" s="983"/>
      <c r="G25" s="985"/>
      <c r="H25" s="984"/>
      <c r="I25" s="983"/>
    </row>
    <row r="26" spans="1:9" ht="15" thickBot="1" x14ac:dyDescent="0.4">
      <c r="A26" s="987" t="s">
        <v>19</v>
      </c>
      <c r="B26" s="983"/>
      <c r="C26" s="983"/>
      <c r="D26" s="983"/>
      <c r="E26" s="986">
        <v>7747</v>
      </c>
      <c r="F26" s="983"/>
      <c r="G26" s="985"/>
      <c r="H26" s="984"/>
      <c r="I26" s="983"/>
    </row>
    <row r="27" spans="1:9" ht="15" thickBot="1" x14ac:dyDescent="0.4">
      <c r="A27" s="987" t="s">
        <v>20</v>
      </c>
      <c r="B27" s="983"/>
      <c r="C27" s="983"/>
      <c r="D27" s="983"/>
      <c r="E27" s="986">
        <v>6830</v>
      </c>
      <c r="F27" s="983"/>
      <c r="G27" s="985"/>
      <c r="H27" s="984"/>
      <c r="I27" s="983"/>
    </row>
    <row r="28" spans="1:9" ht="15" thickBot="1" x14ac:dyDescent="0.4">
      <c r="A28" s="987" t="s">
        <v>21</v>
      </c>
      <c r="B28" s="983"/>
      <c r="C28" s="983"/>
      <c r="D28" s="983"/>
      <c r="E28" s="986">
        <v>6780</v>
      </c>
      <c r="F28" s="983"/>
      <c r="G28" s="985"/>
      <c r="H28" s="984"/>
      <c r="I28" s="983"/>
    </row>
    <row r="29" spans="1:9" ht="15" thickBot="1" x14ac:dyDescent="0.4">
      <c r="A29" s="987" t="s">
        <v>22</v>
      </c>
      <c r="B29" s="983"/>
      <c r="C29" s="983"/>
      <c r="D29" s="983"/>
      <c r="E29" s="986">
        <v>0</v>
      </c>
      <c r="F29" s="983"/>
      <c r="G29" s="985"/>
      <c r="H29" s="984"/>
      <c r="I29" s="983"/>
    </row>
    <row r="30" spans="1:9" ht="15" thickBot="1" x14ac:dyDescent="0.4">
      <c r="A30" s="987" t="s">
        <v>23</v>
      </c>
      <c r="B30" s="983"/>
      <c r="C30" s="983"/>
      <c r="D30" s="983"/>
      <c r="E30" s="986">
        <v>58500</v>
      </c>
      <c r="F30" s="983"/>
      <c r="G30" s="985"/>
      <c r="H30" s="984"/>
      <c r="I30" s="983"/>
    </row>
    <row r="31" spans="1:9" ht="15" thickBot="1" x14ac:dyDescent="0.4">
      <c r="A31" s="987" t="s">
        <v>24</v>
      </c>
      <c r="B31" s="983"/>
      <c r="C31" s="983"/>
      <c r="D31" s="983"/>
      <c r="E31" s="986">
        <v>0</v>
      </c>
      <c r="F31" s="983"/>
      <c r="G31" s="985"/>
      <c r="H31" s="984"/>
      <c r="I31" s="983"/>
    </row>
    <row r="32" spans="1:9" ht="15" thickBot="1" x14ac:dyDescent="0.4">
      <c r="A32" s="987" t="s">
        <v>25</v>
      </c>
      <c r="B32" s="983"/>
      <c r="C32" s="983"/>
      <c r="D32" s="983"/>
      <c r="E32" s="986">
        <v>4500</v>
      </c>
      <c r="F32" s="983"/>
      <c r="G32" s="985"/>
      <c r="H32" s="984"/>
      <c r="I32" s="983"/>
    </row>
    <row r="33" spans="1:9" ht="15" thickBot="1" x14ac:dyDescent="0.4">
      <c r="A33" s="987" t="s">
        <v>26</v>
      </c>
      <c r="B33" s="983"/>
      <c r="C33" s="983"/>
      <c r="D33" s="983"/>
      <c r="E33" s="986">
        <v>0</v>
      </c>
      <c r="F33" s="983"/>
      <c r="G33" s="985"/>
      <c r="H33" s="984"/>
      <c r="I33" s="983"/>
    </row>
    <row r="34" spans="1:9" ht="15" thickBot="1" x14ac:dyDescent="0.4">
      <c r="A34" s="987" t="s">
        <v>27</v>
      </c>
      <c r="B34" s="983"/>
      <c r="C34" s="983"/>
      <c r="D34" s="983"/>
      <c r="E34" s="986">
        <v>28000</v>
      </c>
      <c r="F34" s="983"/>
      <c r="G34" s="985"/>
      <c r="H34" s="984"/>
      <c r="I34" s="983"/>
    </row>
    <row r="35" spans="1:9" ht="15" thickBot="1" x14ac:dyDescent="0.4">
      <c r="A35" s="987" t="s">
        <v>28</v>
      </c>
      <c r="B35" s="983"/>
      <c r="C35" s="983"/>
      <c r="D35" s="983"/>
      <c r="E35" s="986">
        <v>0</v>
      </c>
      <c r="F35" s="983"/>
      <c r="G35" s="985"/>
      <c r="H35" s="984"/>
      <c r="I35" s="983"/>
    </row>
    <row r="36" spans="1:9" ht="15" thickBot="1" x14ac:dyDescent="0.4">
      <c r="A36" s="987" t="s">
        <v>29</v>
      </c>
      <c r="B36" s="983"/>
      <c r="C36" s="983"/>
      <c r="D36" s="983"/>
      <c r="E36" s="986">
        <v>21561</v>
      </c>
      <c r="F36" s="983"/>
      <c r="G36" s="985"/>
      <c r="H36" s="984"/>
      <c r="I36" s="983"/>
    </row>
    <row r="37" spans="1:9" ht="15" thickBot="1" x14ac:dyDescent="0.4">
      <c r="A37" s="987" t="s">
        <v>30</v>
      </c>
      <c r="B37" s="983"/>
      <c r="C37" s="983"/>
      <c r="D37" s="983"/>
      <c r="E37" s="986">
        <v>0</v>
      </c>
      <c r="F37" s="983"/>
      <c r="G37" s="985"/>
      <c r="H37" s="984"/>
      <c r="I37" s="983"/>
    </row>
    <row r="38" spans="1:9" ht="15" thickBot="1" x14ac:dyDescent="0.4">
      <c r="A38" s="987" t="s">
        <v>31</v>
      </c>
      <c r="B38" s="983"/>
      <c r="C38" s="983"/>
      <c r="D38" s="983"/>
      <c r="E38" s="986">
        <v>0</v>
      </c>
      <c r="F38" s="983"/>
      <c r="G38" s="985"/>
      <c r="H38" s="984"/>
      <c r="I38" s="983"/>
    </row>
    <row r="39" spans="1:9" ht="15" thickBot="1" x14ac:dyDescent="0.4">
      <c r="A39" s="987" t="s">
        <v>32</v>
      </c>
      <c r="B39" s="983"/>
      <c r="C39" s="983"/>
      <c r="D39" s="983"/>
      <c r="E39" s="986">
        <v>0</v>
      </c>
      <c r="F39" s="983"/>
      <c r="G39" s="985"/>
      <c r="H39" s="984"/>
      <c r="I39" s="983"/>
    </row>
    <row r="40" spans="1:9" ht="15" thickBot="1" x14ac:dyDescent="0.4">
      <c r="A40" s="987" t="s">
        <v>33</v>
      </c>
      <c r="B40" s="983"/>
      <c r="C40" s="983"/>
      <c r="D40" s="983"/>
      <c r="E40" s="986">
        <v>0</v>
      </c>
      <c r="F40" s="983"/>
      <c r="G40" s="985"/>
      <c r="H40" s="984"/>
      <c r="I40" s="983"/>
    </row>
    <row r="41" spans="1:9" ht="15" thickBot="1" x14ac:dyDescent="0.4">
      <c r="A41" s="987" t="s">
        <v>34</v>
      </c>
      <c r="B41" s="983"/>
      <c r="C41" s="983"/>
      <c r="D41" s="983"/>
      <c r="E41" s="986">
        <v>15580</v>
      </c>
      <c r="F41" s="983"/>
      <c r="G41" s="985"/>
      <c r="H41" s="984"/>
      <c r="I41" s="983"/>
    </row>
    <row r="42" spans="1:9" ht="15" thickBot="1" x14ac:dyDescent="0.4">
      <c r="A42" s="987" t="s">
        <v>35</v>
      </c>
      <c r="B42" s="983"/>
      <c r="C42" s="983"/>
      <c r="D42" s="983"/>
      <c r="E42" s="986">
        <v>16245.7</v>
      </c>
      <c r="F42" s="983"/>
      <c r="G42" s="985"/>
      <c r="H42" s="984"/>
      <c r="I42" s="983"/>
    </row>
    <row r="43" spans="1:9" ht="15" thickBot="1" x14ac:dyDescent="0.4">
      <c r="A43" s="987" t="s">
        <v>36</v>
      </c>
      <c r="B43" s="983"/>
      <c r="C43" s="983"/>
      <c r="D43" s="983"/>
      <c r="E43" s="986">
        <v>0</v>
      </c>
      <c r="F43" s="983"/>
      <c r="G43" s="985"/>
      <c r="H43" s="984"/>
      <c r="I43" s="983"/>
    </row>
    <row r="44" spans="1:9" ht="15" thickBot="1" x14ac:dyDescent="0.4">
      <c r="A44" s="987" t="s">
        <v>37</v>
      </c>
      <c r="B44" s="983"/>
      <c r="C44" s="983"/>
      <c r="D44" s="983"/>
      <c r="E44" s="986">
        <v>7000</v>
      </c>
      <c r="F44" s="983"/>
      <c r="G44" s="985"/>
      <c r="H44" s="984"/>
      <c r="I44" s="983"/>
    </row>
    <row r="45" spans="1:9" ht="15" thickBot="1" x14ac:dyDescent="0.4">
      <c r="A45" s="987" t="s">
        <v>38</v>
      </c>
      <c r="B45" s="983"/>
      <c r="C45" s="983"/>
      <c r="D45" s="983"/>
      <c r="E45" s="986">
        <v>51199.6</v>
      </c>
      <c r="F45" s="983"/>
      <c r="G45" s="985"/>
      <c r="H45" s="984"/>
      <c r="I45" s="983"/>
    </row>
    <row r="46" spans="1:9" ht="15" thickBot="1" x14ac:dyDescent="0.4">
      <c r="A46" s="987" t="s">
        <v>39</v>
      </c>
      <c r="B46" s="983"/>
      <c r="C46" s="983"/>
      <c r="D46" s="983"/>
      <c r="E46" s="986">
        <v>0</v>
      </c>
      <c r="F46" s="983"/>
      <c r="G46" s="985"/>
      <c r="H46" s="984"/>
      <c r="I46" s="983"/>
    </row>
    <row r="47" spans="1:9" ht="15" thickBot="1" x14ac:dyDescent="0.4">
      <c r="A47" s="987" t="s">
        <v>40</v>
      </c>
      <c r="B47" s="983"/>
      <c r="C47" s="983"/>
      <c r="D47" s="983"/>
      <c r="E47" s="986">
        <v>0</v>
      </c>
      <c r="F47" s="983"/>
      <c r="G47" s="985"/>
      <c r="H47" s="984"/>
      <c r="I47" s="983"/>
    </row>
    <row r="48" spans="1:9" ht="15" thickBot="1" x14ac:dyDescent="0.4">
      <c r="A48" s="987" t="s">
        <v>41</v>
      </c>
      <c r="B48" s="983"/>
      <c r="C48" s="983"/>
      <c r="D48" s="983"/>
      <c r="E48" s="986">
        <v>10796</v>
      </c>
      <c r="F48" s="983"/>
      <c r="G48" s="985"/>
      <c r="H48" s="984"/>
      <c r="I48" s="983"/>
    </row>
    <row r="49" spans="1:9" ht="15" thickBot="1" x14ac:dyDescent="0.4">
      <c r="A49" s="987" t="s">
        <v>42</v>
      </c>
      <c r="B49" s="983"/>
      <c r="C49" s="983"/>
      <c r="D49" s="983"/>
      <c r="E49" s="986">
        <v>0</v>
      </c>
      <c r="F49" s="983"/>
      <c r="G49" s="985"/>
      <c r="H49" s="984"/>
      <c r="I49" s="983"/>
    </row>
    <row r="50" spans="1:9" ht="15" thickBot="1" x14ac:dyDescent="0.4">
      <c r="A50" s="987" t="s">
        <v>43</v>
      </c>
      <c r="B50" s="983"/>
      <c r="C50" s="983"/>
      <c r="D50" s="983"/>
      <c r="E50" s="986">
        <v>17115</v>
      </c>
      <c r="F50" s="983"/>
      <c r="G50" s="985"/>
      <c r="H50" s="984"/>
      <c r="I50" s="983"/>
    </row>
    <row r="51" spans="1:9" ht="15" thickBot="1" x14ac:dyDescent="0.4">
      <c r="A51" s="987" t="s">
        <v>44</v>
      </c>
      <c r="B51" s="983"/>
      <c r="C51" s="983"/>
      <c r="D51" s="983"/>
      <c r="E51" s="986">
        <v>4820</v>
      </c>
      <c r="F51" s="983"/>
      <c r="G51" s="985"/>
      <c r="H51" s="984"/>
      <c r="I51" s="983"/>
    </row>
    <row r="52" spans="1:9" ht="15" thickBot="1" x14ac:dyDescent="0.4">
      <c r="A52" s="987" t="s">
        <v>45</v>
      </c>
      <c r="B52" s="983"/>
      <c r="C52" s="983"/>
      <c r="D52" s="983"/>
      <c r="E52" s="986">
        <v>0</v>
      </c>
      <c r="F52" s="983"/>
      <c r="G52" s="985"/>
      <c r="H52" s="984"/>
      <c r="I52" s="983"/>
    </row>
    <row r="53" spans="1:9" ht="15" thickBot="1" x14ac:dyDescent="0.4">
      <c r="A53" s="987" t="s">
        <v>46</v>
      </c>
      <c r="B53" s="983"/>
      <c r="C53" s="983"/>
      <c r="D53" s="983"/>
      <c r="E53" s="986">
        <v>0</v>
      </c>
      <c r="F53" s="983"/>
      <c r="G53" s="985"/>
      <c r="H53" s="984"/>
      <c r="I53" s="983"/>
    </row>
    <row r="54" spans="1:9" ht="15" thickBot="1" x14ac:dyDescent="0.4">
      <c r="A54" s="987" t="s">
        <v>47</v>
      </c>
      <c r="B54" s="983"/>
      <c r="C54" s="983"/>
      <c r="D54" s="983"/>
      <c r="E54" s="986">
        <v>32808.21</v>
      </c>
      <c r="F54" s="983"/>
      <c r="G54" s="985"/>
      <c r="H54" s="984"/>
      <c r="I54" s="983"/>
    </row>
    <row r="55" spans="1:9" ht="15" thickBot="1" x14ac:dyDescent="0.4">
      <c r="A55" s="987" t="s">
        <v>48</v>
      </c>
      <c r="B55" s="983"/>
      <c r="C55" s="983"/>
      <c r="D55" s="983"/>
      <c r="E55" s="986">
        <v>9683</v>
      </c>
      <c r="F55" s="983"/>
      <c r="G55" s="985"/>
      <c r="H55" s="984"/>
      <c r="I55" s="983"/>
    </row>
    <row r="56" spans="1:9" ht="15" thickBot="1" x14ac:dyDescent="0.4">
      <c r="A56" s="987" t="s">
        <v>49</v>
      </c>
      <c r="B56" s="983"/>
      <c r="C56" s="983"/>
      <c r="D56" s="983"/>
      <c r="E56" s="986">
        <v>0</v>
      </c>
      <c r="F56" s="983"/>
      <c r="G56" s="985"/>
      <c r="H56" s="984"/>
      <c r="I56" s="983"/>
    </row>
    <row r="57" spans="1:9" ht="15" thickBot="1" x14ac:dyDescent="0.4">
      <c r="A57" s="987" t="s">
        <v>50</v>
      </c>
      <c r="B57" s="983"/>
      <c r="C57" s="983"/>
      <c r="D57" s="983"/>
      <c r="E57" s="986">
        <v>0</v>
      </c>
      <c r="F57" s="983"/>
      <c r="G57" s="985"/>
      <c r="H57" s="984"/>
      <c r="I57" s="983"/>
    </row>
    <row r="58" spans="1:9" ht="15" thickBot="1" x14ac:dyDescent="0.4">
      <c r="A58" s="987" t="s">
        <v>208</v>
      </c>
      <c r="B58" s="983"/>
      <c r="C58" s="983"/>
      <c r="D58" s="983"/>
      <c r="E58" s="986">
        <v>0</v>
      </c>
      <c r="F58" s="983"/>
      <c r="G58" s="985"/>
      <c r="H58" s="984"/>
      <c r="I58" s="983"/>
    </row>
    <row r="59" spans="1:9" ht="15" thickBot="1" x14ac:dyDescent="0.4">
      <c r="A59" s="987" t="s">
        <v>223</v>
      </c>
      <c r="B59" s="983"/>
      <c r="C59" s="983"/>
      <c r="D59" s="983"/>
      <c r="E59" s="986">
        <v>1369737</v>
      </c>
      <c r="F59" s="983"/>
      <c r="G59" s="985"/>
      <c r="H59" s="984"/>
      <c r="I59" s="983"/>
    </row>
    <row r="60" spans="1:9" x14ac:dyDescent="0.35">
      <c r="A60" s="980"/>
      <c r="B60" s="980"/>
      <c r="C60" s="980"/>
      <c r="D60" s="982" t="s">
        <v>3168</v>
      </c>
      <c r="E60" s="981">
        <f>SUM(E11:E59)</f>
        <v>1815805</v>
      </c>
      <c r="F60" s="980"/>
      <c r="G60" s="978"/>
      <c r="H60" s="979"/>
      <c r="I60" s="978"/>
    </row>
    <row r="61" spans="1:9" ht="13.5" customHeight="1" thickBot="1" x14ac:dyDescent="0.4"/>
    <row r="62" spans="1:9" ht="15.5" thickBot="1" x14ac:dyDescent="0.4">
      <c r="A62" s="977" t="s">
        <v>1082</v>
      </c>
      <c r="B62" s="977"/>
      <c r="C62" s="977"/>
      <c r="D62" s="977"/>
      <c r="E62" s="977"/>
      <c r="F62" s="977"/>
      <c r="G62" s="977"/>
      <c r="H62" s="977"/>
      <c r="I62" s="976"/>
    </row>
    <row r="63" spans="1:9" ht="123.75" customHeight="1" thickBot="1" x14ac:dyDescent="0.4">
      <c r="A63" s="974" t="s">
        <v>3177</v>
      </c>
      <c r="B63" s="973" t="s">
        <v>3176</v>
      </c>
      <c r="C63" s="973" t="s">
        <v>3175</v>
      </c>
      <c r="D63" s="973" t="s">
        <v>3174</v>
      </c>
      <c r="E63" s="973" t="s">
        <v>1077</v>
      </c>
      <c r="F63" s="975" t="s">
        <v>3173</v>
      </c>
      <c r="G63" s="974" t="s">
        <v>3172</v>
      </c>
      <c r="H63" s="973" t="s">
        <v>3171</v>
      </c>
      <c r="I63" s="973" t="s">
        <v>3170</v>
      </c>
    </row>
    <row r="64" spans="1:9" ht="15" thickBot="1" x14ac:dyDescent="0.4">
      <c r="A64" s="970" t="s">
        <v>4</v>
      </c>
      <c r="B64" s="966"/>
      <c r="C64" s="966"/>
      <c r="D64" s="966"/>
      <c r="E64" s="969">
        <v>18764.23</v>
      </c>
      <c r="F64" s="972"/>
      <c r="G64" s="971"/>
      <c r="H64" s="967"/>
      <c r="I64" s="966"/>
    </row>
    <row r="65" spans="1:9" ht="15" thickBot="1" x14ac:dyDescent="0.4">
      <c r="A65" s="970" t="s">
        <v>5</v>
      </c>
      <c r="B65" s="966"/>
      <c r="C65" s="966"/>
      <c r="D65" s="966"/>
      <c r="E65" s="969">
        <v>41762.269999999997</v>
      </c>
      <c r="F65" s="966"/>
      <c r="G65" s="968"/>
      <c r="H65" s="967"/>
      <c r="I65" s="966"/>
    </row>
    <row r="66" spans="1:9" ht="15" thickBot="1" x14ac:dyDescent="0.4">
      <c r="A66" s="970" t="s">
        <v>6</v>
      </c>
      <c r="B66" s="966"/>
      <c r="C66" s="966"/>
      <c r="D66" s="966"/>
      <c r="E66" s="969">
        <v>7558.25</v>
      </c>
      <c r="F66" s="966"/>
      <c r="G66" s="968"/>
      <c r="H66" s="967"/>
      <c r="I66" s="966"/>
    </row>
    <row r="67" spans="1:9" ht="15" thickBot="1" x14ac:dyDescent="0.4">
      <c r="A67" s="970" t="s">
        <v>7</v>
      </c>
      <c r="B67" s="966"/>
      <c r="C67" s="966"/>
      <c r="D67" s="966"/>
      <c r="E67" s="969">
        <v>0</v>
      </c>
      <c r="F67" s="966"/>
      <c r="G67" s="968"/>
      <c r="H67" s="967"/>
      <c r="I67" s="966"/>
    </row>
    <row r="68" spans="1:9" ht="15" thickBot="1" x14ac:dyDescent="0.4">
      <c r="A68" s="970" t="s">
        <v>8</v>
      </c>
      <c r="B68" s="966"/>
      <c r="C68" s="966"/>
      <c r="D68" s="966"/>
      <c r="E68" s="969">
        <v>0</v>
      </c>
      <c r="F68" s="966"/>
      <c r="G68" s="968"/>
      <c r="H68" s="967"/>
      <c r="I68" s="966"/>
    </row>
    <row r="69" spans="1:9" ht="15" thickBot="1" x14ac:dyDescent="0.4">
      <c r="A69" s="970" t="s">
        <v>9</v>
      </c>
      <c r="B69" s="966"/>
      <c r="C69" s="966"/>
      <c r="D69" s="966"/>
      <c r="E69" s="969">
        <v>8017.22</v>
      </c>
      <c r="F69" s="966"/>
      <c r="G69" s="968"/>
      <c r="H69" s="967"/>
      <c r="I69" s="966"/>
    </row>
    <row r="70" spans="1:9" ht="15" thickBot="1" x14ac:dyDescent="0.4">
      <c r="A70" s="970" t="s">
        <v>10</v>
      </c>
      <c r="B70" s="966"/>
      <c r="C70" s="966"/>
      <c r="D70" s="966"/>
      <c r="E70" s="969">
        <v>10637.86</v>
      </c>
      <c r="F70" s="966"/>
      <c r="G70" s="968"/>
      <c r="H70" s="967"/>
      <c r="I70" s="966"/>
    </row>
    <row r="71" spans="1:9" ht="15" thickBot="1" x14ac:dyDescent="0.4">
      <c r="A71" s="970" t="s">
        <v>11</v>
      </c>
      <c r="B71" s="966"/>
      <c r="C71" s="966"/>
      <c r="D71" s="966"/>
      <c r="E71" s="969" t="s">
        <v>3169</v>
      </c>
      <c r="F71" s="966"/>
      <c r="G71" s="968"/>
      <c r="H71" s="967"/>
      <c r="I71" s="966"/>
    </row>
    <row r="72" spans="1:9" ht="15" thickBot="1" x14ac:dyDescent="0.4">
      <c r="A72" s="970" t="s">
        <v>12</v>
      </c>
      <c r="B72" s="966"/>
      <c r="C72" s="966"/>
      <c r="D72" s="966"/>
      <c r="E72" s="969">
        <v>287.73</v>
      </c>
      <c r="F72" s="966"/>
      <c r="G72" s="968"/>
      <c r="H72" s="967"/>
      <c r="I72" s="966"/>
    </row>
    <row r="73" spans="1:9" ht="15" thickBot="1" x14ac:dyDescent="0.4">
      <c r="A73" s="970" t="s">
        <v>13</v>
      </c>
      <c r="B73" s="966"/>
      <c r="C73" s="966"/>
      <c r="D73" s="966"/>
      <c r="E73" s="969">
        <v>8664.2900000000009</v>
      </c>
      <c r="F73" s="966"/>
      <c r="G73" s="968"/>
      <c r="H73" s="967"/>
      <c r="I73" s="966"/>
    </row>
    <row r="74" spans="1:9" ht="15" thickBot="1" x14ac:dyDescent="0.4">
      <c r="A74" s="970" t="s">
        <v>14</v>
      </c>
      <c r="B74" s="966"/>
      <c r="C74" s="966"/>
      <c r="D74" s="966"/>
      <c r="E74" s="969">
        <v>0</v>
      </c>
      <c r="F74" s="966"/>
      <c r="G74" s="968"/>
      <c r="H74" s="967"/>
      <c r="I74" s="966"/>
    </row>
    <row r="75" spans="1:9" ht="15" thickBot="1" x14ac:dyDescent="0.4">
      <c r="A75" s="970" t="s">
        <v>15</v>
      </c>
      <c r="B75" s="966"/>
      <c r="C75" s="966"/>
      <c r="D75" s="966"/>
      <c r="E75" s="969">
        <v>8100</v>
      </c>
      <c r="F75" s="966"/>
      <c r="G75" s="968"/>
      <c r="H75" s="967"/>
      <c r="I75" s="966"/>
    </row>
    <row r="76" spans="1:9" ht="15" thickBot="1" x14ac:dyDescent="0.4">
      <c r="A76" s="970" t="s">
        <v>16</v>
      </c>
      <c r="B76" s="966"/>
      <c r="C76" s="966"/>
      <c r="D76" s="966"/>
      <c r="E76" s="969">
        <v>0</v>
      </c>
      <c r="F76" s="966"/>
      <c r="G76" s="968"/>
      <c r="H76" s="967"/>
      <c r="I76" s="966"/>
    </row>
    <row r="77" spans="1:9" ht="15" thickBot="1" x14ac:dyDescent="0.4">
      <c r="A77" s="970" t="s">
        <v>17</v>
      </c>
      <c r="B77" s="966"/>
      <c r="C77" s="966"/>
      <c r="D77" s="966"/>
      <c r="E77" s="969">
        <v>12624.42</v>
      </c>
      <c r="F77" s="966"/>
      <c r="G77" s="968"/>
      <c r="H77" s="967"/>
      <c r="I77" s="966"/>
    </row>
    <row r="78" spans="1:9" ht="15" thickBot="1" x14ac:dyDescent="0.4">
      <c r="A78" s="970" t="s">
        <v>18</v>
      </c>
      <c r="B78" s="966"/>
      <c r="C78" s="966"/>
      <c r="D78" s="966"/>
      <c r="E78" s="969">
        <v>0</v>
      </c>
      <c r="F78" s="966"/>
      <c r="G78" s="968"/>
      <c r="H78" s="967"/>
      <c r="I78" s="966"/>
    </row>
    <row r="79" spans="1:9" ht="15" thickBot="1" x14ac:dyDescent="0.4">
      <c r="A79" s="970" t="s">
        <v>19</v>
      </c>
      <c r="B79" s="966"/>
      <c r="C79" s="966"/>
      <c r="D79" s="966"/>
      <c r="E79" s="969">
        <v>7742.54</v>
      </c>
      <c r="F79" s="966"/>
      <c r="G79" s="968"/>
      <c r="H79" s="967"/>
      <c r="I79" s="966"/>
    </row>
    <row r="80" spans="1:9" ht="15" thickBot="1" x14ac:dyDescent="0.4">
      <c r="A80" s="970" t="s">
        <v>20</v>
      </c>
      <c r="B80" s="966"/>
      <c r="C80" s="966"/>
      <c r="D80" s="966"/>
      <c r="E80" s="969">
        <v>6816.02</v>
      </c>
      <c r="F80" s="966"/>
      <c r="G80" s="968"/>
      <c r="H80" s="967"/>
      <c r="I80" s="966"/>
    </row>
    <row r="81" spans="1:9" ht="15" thickBot="1" x14ac:dyDescent="0.4">
      <c r="A81" s="970" t="s">
        <v>21</v>
      </c>
      <c r="B81" s="966"/>
      <c r="C81" s="966"/>
      <c r="D81" s="966"/>
      <c r="E81" s="969">
        <v>1305.1300000000001</v>
      </c>
      <c r="F81" s="966"/>
      <c r="G81" s="968"/>
      <c r="H81" s="967"/>
      <c r="I81" s="966"/>
    </row>
    <row r="82" spans="1:9" ht="15" thickBot="1" x14ac:dyDescent="0.4">
      <c r="A82" s="970" t="s">
        <v>22</v>
      </c>
      <c r="B82" s="966"/>
      <c r="C82" s="966"/>
      <c r="D82" s="966"/>
      <c r="E82" s="969">
        <v>0</v>
      </c>
      <c r="F82" s="966"/>
      <c r="G82" s="968"/>
      <c r="H82" s="967"/>
      <c r="I82" s="966"/>
    </row>
    <row r="83" spans="1:9" ht="15" thickBot="1" x14ac:dyDescent="0.4">
      <c r="A83" s="970" t="s">
        <v>23</v>
      </c>
      <c r="B83" s="966"/>
      <c r="C83" s="966"/>
      <c r="D83" s="966"/>
      <c r="E83" s="969">
        <v>49561.56</v>
      </c>
      <c r="F83" s="966"/>
      <c r="G83" s="968"/>
      <c r="H83" s="967"/>
      <c r="I83" s="966"/>
    </row>
    <row r="84" spans="1:9" ht="15" thickBot="1" x14ac:dyDescent="0.4">
      <c r="A84" s="970" t="s">
        <v>24</v>
      </c>
      <c r="B84" s="966"/>
      <c r="C84" s="966"/>
      <c r="D84" s="966"/>
      <c r="E84" s="969">
        <v>0</v>
      </c>
      <c r="F84" s="966"/>
      <c r="G84" s="968"/>
      <c r="H84" s="967"/>
      <c r="I84" s="966"/>
    </row>
    <row r="85" spans="1:9" ht="15" thickBot="1" x14ac:dyDescent="0.4">
      <c r="A85" s="970" t="s">
        <v>25</v>
      </c>
      <c r="B85" s="966"/>
      <c r="C85" s="966"/>
      <c r="D85" s="966"/>
      <c r="E85" s="969">
        <v>4077.59</v>
      </c>
      <c r="F85" s="966"/>
      <c r="G85" s="968"/>
      <c r="H85" s="967"/>
      <c r="I85" s="966"/>
    </row>
    <row r="86" spans="1:9" ht="15" thickBot="1" x14ac:dyDescent="0.4">
      <c r="A86" s="970" t="s">
        <v>26</v>
      </c>
      <c r="B86" s="966"/>
      <c r="C86" s="966"/>
      <c r="D86" s="966"/>
      <c r="E86" s="969">
        <v>0</v>
      </c>
      <c r="F86" s="966"/>
      <c r="G86" s="968"/>
      <c r="H86" s="967"/>
      <c r="I86" s="966"/>
    </row>
    <row r="87" spans="1:9" ht="15" thickBot="1" x14ac:dyDescent="0.4">
      <c r="A87" s="970" t="s">
        <v>27</v>
      </c>
      <c r="B87" s="966"/>
      <c r="C87" s="966"/>
      <c r="D87" s="966"/>
      <c r="E87" s="969">
        <v>12049.92</v>
      </c>
      <c r="F87" s="966"/>
      <c r="G87" s="968"/>
      <c r="H87" s="967"/>
      <c r="I87" s="966"/>
    </row>
    <row r="88" spans="1:9" ht="15" thickBot="1" x14ac:dyDescent="0.4">
      <c r="A88" s="970" t="s">
        <v>28</v>
      </c>
      <c r="B88" s="966"/>
      <c r="C88" s="966"/>
      <c r="D88" s="966"/>
      <c r="E88" s="969">
        <v>0</v>
      </c>
      <c r="F88" s="966"/>
      <c r="G88" s="968"/>
      <c r="H88" s="967"/>
      <c r="I88" s="966"/>
    </row>
    <row r="89" spans="1:9" ht="15" thickBot="1" x14ac:dyDescent="0.4">
      <c r="A89" s="970" t="s">
        <v>29</v>
      </c>
      <c r="B89" s="966"/>
      <c r="C89" s="966"/>
      <c r="D89" s="966"/>
      <c r="E89" s="969">
        <v>21481.7</v>
      </c>
      <c r="F89" s="966"/>
      <c r="G89" s="968"/>
      <c r="H89" s="967"/>
      <c r="I89" s="966"/>
    </row>
    <row r="90" spans="1:9" ht="15" thickBot="1" x14ac:dyDescent="0.4">
      <c r="A90" s="970" t="s">
        <v>30</v>
      </c>
      <c r="B90" s="966"/>
      <c r="C90" s="966"/>
      <c r="D90" s="966"/>
      <c r="E90" s="969">
        <v>0</v>
      </c>
      <c r="F90" s="966"/>
      <c r="G90" s="968"/>
      <c r="H90" s="967"/>
      <c r="I90" s="966"/>
    </row>
    <row r="91" spans="1:9" ht="15" thickBot="1" x14ac:dyDescent="0.4">
      <c r="A91" s="970" t="s">
        <v>31</v>
      </c>
      <c r="B91" s="966"/>
      <c r="C91" s="966"/>
      <c r="D91" s="966"/>
      <c r="E91" s="969">
        <v>0</v>
      </c>
      <c r="F91" s="966"/>
      <c r="G91" s="968"/>
      <c r="H91" s="967"/>
      <c r="I91" s="966"/>
    </row>
    <row r="92" spans="1:9" ht="15" thickBot="1" x14ac:dyDescent="0.4">
      <c r="A92" s="970" t="s">
        <v>32</v>
      </c>
      <c r="B92" s="966"/>
      <c r="C92" s="966"/>
      <c r="D92" s="966"/>
      <c r="E92" s="969">
        <v>0</v>
      </c>
      <c r="F92" s="966"/>
      <c r="G92" s="968"/>
      <c r="H92" s="967"/>
      <c r="I92" s="966"/>
    </row>
    <row r="93" spans="1:9" ht="15" thickBot="1" x14ac:dyDescent="0.4">
      <c r="A93" s="970" t="s">
        <v>33</v>
      </c>
      <c r="B93" s="966"/>
      <c r="C93" s="966"/>
      <c r="D93" s="966"/>
      <c r="E93" s="969">
        <v>0</v>
      </c>
      <c r="F93" s="966"/>
      <c r="G93" s="968"/>
      <c r="H93" s="967"/>
      <c r="I93" s="966"/>
    </row>
    <row r="94" spans="1:9" ht="15" thickBot="1" x14ac:dyDescent="0.4">
      <c r="A94" s="970" t="s">
        <v>34</v>
      </c>
      <c r="B94" s="966"/>
      <c r="C94" s="966"/>
      <c r="D94" s="966"/>
      <c r="E94" s="969">
        <v>15422.5</v>
      </c>
      <c r="F94" s="966"/>
      <c r="G94" s="968"/>
      <c r="H94" s="967"/>
      <c r="I94" s="966"/>
    </row>
    <row r="95" spans="1:9" ht="15" thickBot="1" x14ac:dyDescent="0.4">
      <c r="A95" s="970" t="s">
        <v>35</v>
      </c>
      <c r="B95" s="966"/>
      <c r="C95" s="966"/>
      <c r="D95" s="966"/>
      <c r="E95" s="969">
        <v>4469.03</v>
      </c>
      <c r="F95" s="966"/>
      <c r="G95" s="968"/>
      <c r="H95" s="967"/>
      <c r="I95" s="966"/>
    </row>
    <row r="96" spans="1:9" ht="15" thickBot="1" x14ac:dyDescent="0.4">
      <c r="A96" s="970" t="s">
        <v>36</v>
      </c>
      <c r="B96" s="966"/>
      <c r="C96" s="966"/>
      <c r="D96" s="966"/>
      <c r="E96" s="969">
        <v>0</v>
      </c>
      <c r="F96" s="966"/>
      <c r="G96" s="968"/>
      <c r="H96" s="967"/>
      <c r="I96" s="966"/>
    </row>
    <row r="97" spans="1:9" ht="15" thickBot="1" x14ac:dyDescent="0.4">
      <c r="A97" s="970" t="s">
        <v>37</v>
      </c>
      <c r="B97" s="966"/>
      <c r="C97" s="966"/>
      <c r="D97" s="966"/>
      <c r="E97" s="969">
        <v>6211.2</v>
      </c>
      <c r="F97" s="966"/>
      <c r="G97" s="968"/>
      <c r="H97" s="967"/>
      <c r="I97" s="966"/>
    </row>
    <row r="98" spans="1:9" ht="15" thickBot="1" x14ac:dyDescent="0.4">
      <c r="A98" s="970" t="s">
        <v>38</v>
      </c>
      <c r="B98" s="966"/>
      <c r="C98" s="966"/>
      <c r="D98" s="966"/>
      <c r="E98" s="969">
        <v>54533.04</v>
      </c>
      <c r="F98" s="966"/>
      <c r="G98" s="968"/>
      <c r="H98" s="967"/>
      <c r="I98" s="966"/>
    </row>
    <row r="99" spans="1:9" ht="15" thickBot="1" x14ac:dyDescent="0.4">
      <c r="A99" s="970" t="s">
        <v>39</v>
      </c>
      <c r="B99" s="966"/>
      <c r="C99" s="966"/>
      <c r="D99" s="966"/>
      <c r="E99" s="969">
        <v>0</v>
      </c>
      <c r="F99" s="966"/>
      <c r="G99" s="968"/>
      <c r="H99" s="967"/>
      <c r="I99" s="966"/>
    </row>
    <row r="100" spans="1:9" ht="15" thickBot="1" x14ac:dyDescent="0.4">
      <c r="A100" s="970" t="s">
        <v>40</v>
      </c>
      <c r="B100" s="966"/>
      <c r="C100" s="966"/>
      <c r="D100" s="966"/>
      <c r="E100" s="969">
        <v>0</v>
      </c>
      <c r="F100" s="966"/>
      <c r="G100" s="968"/>
      <c r="H100" s="967"/>
      <c r="I100" s="966"/>
    </row>
    <row r="101" spans="1:9" ht="15" thickBot="1" x14ac:dyDescent="0.4">
      <c r="A101" s="970" t="s">
        <v>41</v>
      </c>
      <c r="B101" s="966"/>
      <c r="C101" s="966"/>
      <c r="D101" s="966"/>
      <c r="E101" s="969">
        <v>3089.61</v>
      </c>
      <c r="F101" s="966"/>
      <c r="G101" s="968"/>
      <c r="H101" s="967"/>
      <c r="I101" s="966"/>
    </row>
    <row r="102" spans="1:9" ht="15" thickBot="1" x14ac:dyDescent="0.4">
      <c r="A102" s="970" t="s">
        <v>42</v>
      </c>
      <c r="B102" s="966"/>
      <c r="C102" s="966"/>
      <c r="D102" s="966"/>
      <c r="E102" s="969">
        <v>0</v>
      </c>
      <c r="F102" s="966"/>
      <c r="G102" s="968"/>
      <c r="H102" s="967"/>
      <c r="I102" s="966"/>
    </row>
    <row r="103" spans="1:9" ht="15" thickBot="1" x14ac:dyDescent="0.4">
      <c r="A103" s="970" t="s">
        <v>43</v>
      </c>
      <c r="B103" s="966"/>
      <c r="C103" s="966"/>
      <c r="D103" s="966"/>
      <c r="E103" s="969">
        <v>26090.43</v>
      </c>
      <c r="F103" s="966"/>
      <c r="G103" s="968"/>
      <c r="H103" s="967"/>
      <c r="I103" s="966"/>
    </row>
    <row r="104" spans="1:9" ht="15" thickBot="1" x14ac:dyDescent="0.4">
      <c r="A104" s="970" t="s">
        <v>44</v>
      </c>
      <c r="B104" s="966"/>
      <c r="C104" s="966"/>
      <c r="D104" s="966"/>
      <c r="E104" s="969">
        <v>8475.77</v>
      </c>
      <c r="F104" s="966"/>
      <c r="G104" s="968"/>
      <c r="H104" s="967"/>
      <c r="I104" s="966"/>
    </row>
    <row r="105" spans="1:9" ht="15" thickBot="1" x14ac:dyDescent="0.4">
      <c r="A105" s="970" t="s">
        <v>45</v>
      </c>
      <c r="B105" s="966"/>
      <c r="C105" s="966"/>
      <c r="D105" s="966"/>
      <c r="E105" s="969">
        <v>0</v>
      </c>
      <c r="F105" s="966"/>
      <c r="G105" s="968"/>
      <c r="H105" s="967"/>
      <c r="I105" s="966"/>
    </row>
    <row r="106" spans="1:9" ht="15" thickBot="1" x14ac:dyDescent="0.4">
      <c r="A106" s="970" t="s">
        <v>46</v>
      </c>
      <c r="B106" s="966"/>
      <c r="C106" s="966"/>
      <c r="D106" s="966"/>
      <c r="E106" s="969">
        <v>0</v>
      </c>
      <c r="F106" s="966"/>
      <c r="G106" s="968"/>
      <c r="H106" s="967"/>
      <c r="I106" s="966"/>
    </row>
    <row r="107" spans="1:9" ht="15" thickBot="1" x14ac:dyDescent="0.4">
      <c r="A107" s="970" t="s">
        <v>47</v>
      </c>
      <c r="B107" s="966"/>
      <c r="C107" s="966"/>
      <c r="D107" s="966"/>
      <c r="E107" s="969">
        <v>36831</v>
      </c>
      <c r="F107" s="966"/>
      <c r="G107" s="968"/>
      <c r="H107" s="967"/>
      <c r="I107" s="966"/>
    </row>
    <row r="108" spans="1:9" ht="15" thickBot="1" x14ac:dyDescent="0.4">
      <c r="A108" s="970" t="s">
        <v>48</v>
      </c>
      <c r="B108" s="966"/>
      <c r="C108" s="966"/>
      <c r="D108" s="966"/>
      <c r="E108" s="969">
        <v>10436</v>
      </c>
      <c r="F108" s="966"/>
      <c r="G108" s="968"/>
      <c r="H108" s="967"/>
      <c r="I108" s="966"/>
    </row>
    <row r="109" spans="1:9" ht="15" thickBot="1" x14ac:dyDescent="0.4">
      <c r="A109" s="970" t="s">
        <v>49</v>
      </c>
      <c r="B109" s="966"/>
      <c r="C109" s="966"/>
      <c r="D109" s="966"/>
      <c r="E109" s="969">
        <v>0</v>
      </c>
      <c r="F109" s="966"/>
      <c r="G109" s="968"/>
      <c r="H109" s="967"/>
      <c r="I109" s="966"/>
    </row>
    <row r="110" spans="1:9" ht="15" thickBot="1" x14ac:dyDescent="0.4">
      <c r="A110" s="970" t="s">
        <v>50</v>
      </c>
      <c r="B110" s="966"/>
      <c r="C110" s="966"/>
      <c r="D110" s="966"/>
      <c r="E110" s="969">
        <v>0</v>
      </c>
      <c r="F110" s="966"/>
      <c r="G110" s="968"/>
      <c r="H110" s="967"/>
      <c r="I110" s="966"/>
    </row>
    <row r="111" spans="1:9" ht="15" thickBot="1" x14ac:dyDescent="0.4">
      <c r="A111" s="970" t="s">
        <v>208</v>
      </c>
      <c r="B111" s="966"/>
      <c r="C111" s="966"/>
      <c r="D111" s="966"/>
      <c r="E111" s="969">
        <v>0</v>
      </c>
      <c r="F111" s="966"/>
      <c r="G111" s="968"/>
      <c r="H111" s="967"/>
      <c r="I111" s="966"/>
    </row>
    <row r="112" spans="1:9" ht="15" thickBot="1" x14ac:dyDescent="0.4">
      <c r="A112" s="970" t="s">
        <v>223</v>
      </c>
      <c r="B112" s="966"/>
      <c r="C112" s="966"/>
      <c r="D112" s="966"/>
      <c r="E112" s="969">
        <v>753753.19</v>
      </c>
      <c r="F112" s="966"/>
      <c r="G112" s="968"/>
      <c r="H112" s="967"/>
      <c r="I112" s="966"/>
    </row>
    <row r="113" spans="1:9" x14ac:dyDescent="0.35">
      <c r="A113" s="963"/>
      <c r="B113" s="963"/>
      <c r="C113" s="963"/>
      <c r="D113" s="965" t="s">
        <v>3168</v>
      </c>
      <c r="E113" s="964">
        <f>SUM(E64:E112)</f>
        <v>1138762.5</v>
      </c>
      <c r="F113" s="963"/>
      <c r="G113" s="961"/>
      <c r="H113" s="962"/>
      <c r="I113" s="961"/>
    </row>
    <row r="114" spans="1:9" ht="15" thickBot="1" x14ac:dyDescent="0.4">
      <c r="A114" s="250"/>
      <c r="B114" s="250"/>
    </row>
    <row r="115" spans="1:9" ht="15" hidden="1" thickBot="1" x14ac:dyDescent="0.4">
      <c r="A115" s="960"/>
      <c r="B115" s="960"/>
      <c r="C115" s="960"/>
      <c r="D115" s="960"/>
      <c r="E115" s="960"/>
      <c r="F115" s="960"/>
      <c r="G115" s="960"/>
      <c r="H115" s="960"/>
      <c r="I115" s="960"/>
    </row>
    <row r="116" spans="1:9" ht="15" hidden="1" thickBot="1" x14ac:dyDescent="0.4">
      <c r="A116" s="960"/>
      <c r="B116" s="960"/>
      <c r="C116" s="960"/>
      <c r="D116" s="960"/>
      <c r="E116" s="960"/>
      <c r="F116" s="960"/>
      <c r="G116" s="960"/>
      <c r="H116" s="960"/>
      <c r="I116" s="960"/>
    </row>
    <row r="117" spans="1:9" ht="15" hidden="1" thickBot="1" x14ac:dyDescent="0.4">
      <c r="A117" s="960"/>
      <c r="B117" s="960"/>
      <c r="C117" s="960"/>
      <c r="D117" s="960"/>
      <c r="E117" s="960"/>
      <c r="F117" s="960"/>
      <c r="G117" s="960"/>
      <c r="H117" s="960"/>
      <c r="I117" s="960"/>
    </row>
    <row r="118" spans="1:9" ht="15" hidden="1" thickBot="1" x14ac:dyDescent="0.4">
      <c r="A118" s="960"/>
      <c r="B118" s="960"/>
      <c r="C118" s="960"/>
      <c r="D118" s="960"/>
      <c r="E118" s="960"/>
      <c r="F118" s="960"/>
      <c r="G118" s="960"/>
      <c r="H118" s="960"/>
      <c r="I118" s="960"/>
    </row>
    <row r="119" spans="1:9" ht="15" hidden="1" thickBot="1" x14ac:dyDescent="0.4">
      <c r="A119" s="960"/>
      <c r="B119" s="960"/>
      <c r="C119" s="960"/>
      <c r="D119" s="960"/>
      <c r="E119" s="960"/>
      <c r="F119" s="960"/>
      <c r="G119" s="960"/>
      <c r="H119" s="960"/>
      <c r="I119" s="960"/>
    </row>
    <row r="120" spans="1:9" ht="49.5" customHeight="1" thickBot="1" x14ac:dyDescent="0.4">
      <c r="A120" s="435" t="s">
        <v>52</v>
      </c>
      <c r="B120" s="310" t="s">
        <v>770</v>
      </c>
      <c r="C120" s="312"/>
      <c r="G120" s="138"/>
      <c r="H120" s="138"/>
    </row>
    <row r="121" spans="1:9" ht="46.5" customHeight="1" thickBot="1" x14ac:dyDescent="0.4">
      <c r="A121" s="5" t="s">
        <v>53</v>
      </c>
      <c r="B121" s="497"/>
      <c r="C121" s="496"/>
      <c r="G121" s="138"/>
      <c r="H121" s="138"/>
    </row>
    <row r="122" spans="1:9" ht="15" thickBot="1" x14ac:dyDescent="0.4">
      <c r="A122" s="5" t="s">
        <v>54</v>
      </c>
      <c r="B122" s="495" t="s">
        <v>244</v>
      </c>
      <c r="C122" s="494"/>
      <c r="G122" s="138"/>
      <c r="H122" s="138"/>
    </row>
    <row r="123" spans="1:9" x14ac:dyDescent="0.35">
      <c r="G123" s="138"/>
      <c r="H123" s="138"/>
    </row>
    <row r="125" spans="1:9" x14ac:dyDescent="0.35">
      <c r="A125" s="153"/>
      <c r="B125" s="153" t="s">
        <v>4</v>
      </c>
    </row>
    <row r="126" spans="1:9" x14ac:dyDescent="0.35">
      <c r="A126" s="18" t="s">
        <v>69</v>
      </c>
      <c r="B126" s="18"/>
      <c r="C126" s="18"/>
      <c r="D126" s="18"/>
      <c r="E126" s="18" t="s">
        <v>432</v>
      </c>
      <c r="F126" s="18"/>
      <c r="G126" s="18"/>
      <c r="H126" s="18"/>
      <c r="I126" s="18"/>
    </row>
    <row r="127" spans="1:9" x14ac:dyDescent="0.35">
      <c r="A127" s="18" t="s">
        <v>637</v>
      </c>
      <c r="B127" s="18"/>
      <c r="C127" s="18"/>
      <c r="D127" s="18"/>
      <c r="E127" s="18"/>
      <c r="F127" s="18"/>
      <c r="G127" s="18"/>
      <c r="H127" s="18"/>
      <c r="I127" s="18"/>
    </row>
    <row r="128" spans="1:9" x14ac:dyDescent="0.3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x14ac:dyDescent="0.3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x14ac:dyDescent="0.35">
      <c r="A130" s="18" t="s">
        <v>1143</v>
      </c>
      <c r="B130" s="18"/>
      <c r="C130" s="18"/>
      <c r="D130" s="18"/>
      <c r="E130" s="18"/>
      <c r="F130" s="18"/>
      <c r="G130" s="18"/>
      <c r="H130" s="18"/>
      <c r="I130" s="18"/>
    </row>
    <row r="131" spans="1:9" ht="101.5" x14ac:dyDescent="0.35">
      <c r="A131" s="248" t="s">
        <v>1081</v>
      </c>
      <c r="B131" s="248" t="s">
        <v>1142</v>
      </c>
      <c r="C131" s="248" t="s">
        <v>1141</v>
      </c>
      <c r="D131" s="248" t="s">
        <v>1140</v>
      </c>
      <c r="E131" s="248" t="s">
        <v>1139</v>
      </c>
      <c r="F131" s="248" t="s">
        <v>1138</v>
      </c>
      <c r="G131" s="248" t="s">
        <v>1137</v>
      </c>
      <c r="H131" s="248" t="s">
        <v>1136</v>
      </c>
      <c r="I131" s="248" t="s">
        <v>1135</v>
      </c>
    </row>
    <row r="132" spans="1:9" x14ac:dyDescent="0.35">
      <c r="A132" s="17" t="s">
        <v>4</v>
      </c>
      <c r="B132" s="17" t="s">
        <v>1316</v>
      </c>
      <c r="C132" s="17" t="s">
        <v>3114</v>
      </c>
      <c r="D132" s="958"/>
      <c r="E132" s="17">
        <v>50</v>
      </c>
      <c r="F132" s="17" t="s">
        <v>885</v>
      </c>
      <c r="G132" s="17"/>
      <c r="H132" s="957">
        <v>43070</v>
      </c>
      <c r="I132" s="17"/>
    </row>
    <row r="133" spans="1:9" x14ac:dyDescent="0.35">
      <c r="A133" s="17"/>
      <c r="B133" s="17" t="s">
        <v>1316</v>
      </c>
      <c r="C133" s="17" t="s">
        <v>3097</v>
      </c>
      <c r="D133" s="958"/>
      <c r="E133" s="17">
        <v>50</v>
      </c>
      <c r="F133" s="17" t="s">
        <v>885</v>
      </c>
      <c r="G133" s="17"/>
      <c r="H133" s="957">
        <v>43070</v>
      </c>
      <c r="I133" s="17"/>
    </row>
    <row r="134" spans="1:9" x14ac:dyDescent="0.35">
      <c r="A134" s="17"/>
      <c r="B134" s="17" t="s">
        <v>1316</v>
      </c>
      <c r="C134" s="17" t="s">
        <v>3167</v>
      </c>
      <c r="D134" s="958"/>
      <c r="E134" s="17">
        <v>50</v>
      </c>
      <c r="F134" s="17" t="s">
        <v>885</v>
      </c>
      <c r="G134" s="17"/>
      <c r="H134" s="957">
        <v>43070</v>
      </c>
      <c r="I134" s="17"/>
    </row>
    <row r="135" spans="1:9" x14ac:dyDescent="0.35">
      <c r="A135" s="17"/>
      <c r="B135" s="17" t="s">
        <v>1316</v>
      </c>
      <c r="C135" s="17" t="s">
        <v>3166</v>
      </c>
      <c r="D135" s="958"/>
      <c r="E135" s="17">
        <v>15</v>
      </c>
      <c r="F135" s="17" t="s">
        <v>885</v>
      </c>
      <c r="G135" s="17"/>
      <c r="H135" s="957">
        <v>43070</v>
      </c>
      <c r="I135" s="17"/>
    </row>
    <row r="136" spans="1:9" x14ac:dyDescent="0.35">
      <c r="A136" s="17"/>
      <c r="B136" s="17" t="s">
        <v>1316</v>
      </c>
      <c r="C136" s="17" t="s">
        <v>3098</v>
      </c>
      <c r="D136" s="958"/>
      <c r="E136" s="17">
        <v>15</v>
      </c>
      <c r="F136" s="17" t="s">
        <v>885</v>
      </c>
      <c r="G136" s="17"/>
      <c r="H136" s="957">
        <v>43070</v>
      </c>
      <c r="I136" s="17"/>
    </row>
    <row r="137" spans="1:9" x14ac:dyDescent="0.35">
      <c r="A137" s="17"/>
      <c r="B137" s="17" t="s">
        <v>1316</v>
      </c>
      <c r="C137" s="17" t="s">
        <v>3143</v>
      </c>
      <c r="D137" s="958"/>
      <c r="E137" s="17">
        <v>15</v>
      </c>
      <c r="F137" s="17" t="s">
        <v>885</v>
      </c>
      <c r="G137" s="17"/>
      <c r="H137" s="957">
        <v>43070</v>
      </c>
      <c r="I137" s="17"/>
    </row>
    <row r="138" spans="1:9" x14ac:dyDescent="0.35">
      <c r="A138" s="17"/>
      <c r="B138" s="17" t="s">
        <v>1316</v>
      </c>
      <c r="C138" s="17" t="s">
        <v>3142</v>
      </c>
      <c r="D138" s="958"/>
      <c r="E138" s="17">
        <v>50</v>
      </c>
      <c r="F138" s="17" t="s">
        <v>885</v>
      </c>
      <c r="G138" s="17"/>
      <c r="H138" s="957">
        <v>43070</v>
      </c>
      <c r="I138" s="17"/>
    </row>
    <row r="139" spans="1:9" x14ac:dyDescent="0.35">
      <c r="A139" s="17"/>
      <c r="B139" s="17" t="s">
        <v>1316</v>
      </c>
      <c r="C139" s="17" t="s">
        <v>3111</v>
      </c>
      <c r="D139" s="958"/>
      <c r="E139" s="17">
        <v>40</v>
      </c>
      <c r="F139" s="17" t="s">
        <v>885</v>
      </c>
      <c r="G139" s="17"/>
      <c r="H139" s="957">
        <v>43070</v>
      </c>
      <c r="I139" s="17"/>
    </row>
    <row r="140" spans="1:9" x14ac:dyDescent="0.35">
      <c r="A140" s="17"/>
      <c r="B140" s="17" t="s">
        <v>1316</v>
      </c>
      <c r="C140" s="17" t="s">
        <v>3165</v>
      </c>
      <c r="D140" s="958"/>
      <c r="E140" s="17">
        <v>15</v>
      </c>
      <c r="F140" s="17" t="s">
        <v>885</v>
      </c>
      <c r="G140" s="17"/>
      <c r="H140" s="957">
        <v>43070</v>
      </c>
      <c r="I140" s="17"/>
    </row>
    <row r="141" spans="1:9" x14ac:dyDescent="0.35">
      <c r="A141" s="17"/>
      <c r="B141" s="17" t="s">
        <v>1316</v>
      </c>
      <c r="C141" s="17" t="s">
        <v>3164</v>
      </c>
      <c r="D141" s="958"/>
      <c r="E141" s="17">
        <v>15</v>
      </c>
      <c r="F141" s="17" t="s">
        <v>885</v>
      </c>
      <c r="G141" s="17"/>
      <c r="H141" s="957">
        <v>43070</v>
      </c>
      <c r="I141" s="17"/>
    </row>
    <row r="142" spans="1:9" x14ac:dyDescent="0.35">
      <c r="A142" s="17"/>
      <c r="B142" s="17" t="s">
        <v>1316</v>
      </c>
      <c r="C142" s="17" t="s">
        <v>3148</v>
      </c>
      <c r="D142" s="958"/>
      <c r="E142" s="17">
        <v>90</v>
      </c>
      <c r="F142" s="17" t="s">
        <v>885</v>
      </c>
      <c r="G142" s="17"/>
      <c r="H142" s="957">
        <v>43070</v>
      </c>
      <c r="I142" s="17"/>
    </row>
    <row r="143" spans="1:9" x14ac:dyDescent="0.35">
      <c r="A143" s="17"/>
      <c r="B143" s="17" t="s">
        <v>1316</v>
      </c>
      <c r="C143" s="17" t="s">
        <v>3102</v>
      </c>
      <c r="D143" s="958"/>
      <c r="E143" s="17">
        <v>20</v>
      </c>
      <c r="F143" s="17" t="s">
        <v>885</v>
      </c>
      <c r="G143" s="17"/>
      <c r="H143" s="957">
        <v>43070</v>
      </c>
      <c r="I143" s="17"/>
    </row>
    <row r="144" spans="1:9" x14ac:dyDescent="0.35">
      <c r="A144" s="17"/>
      <c r="B144" s="17" t="s">
        <v>1316</v>
      </c>
      <c r="C144" s="17" t="s">
        <v>3128</v>
      </c>
      <c r="D144" s="958"/>
      <c r="E144" s="17">
        <v>90</v>
      </c>
      <c r="F144" s="17" t="s">
        <v>885</v>
      </c>
      <c r="G144" s="17"/>
      <c r="H144" s="957">
        <v>43070</v>
      </c>
      <c r="I144" s="17"/>
    </row>
    <row r="145" spans="1:9" x14ac:dyDescent="0.35">
      <c r="A145" s="17"/>
      <c r="B145" s="17" t="s">
        <v>1316</v>
      </c>
      <c r="C145" s="17" t="s">
        <v>3163</v>
      </c>
      <c r="D145" s="958"/>
      <c r="E145" s="17">
        <v>15</v>
      </c>
      <c r="F145" s="17" t="s">
        <v>885</v>
      </c>
      <c r="G145" s="17"/>
      <c r="H145" s="957">
        <v>43070</v>
      </c>
      <c r="I145" s="17"/>
    </row>
    <row r="146" spans="1:9" x14ac:dyDescent="0.35">
      <c r="A146" s="17"/>
      <c r="B146" s="17" t="s">
        <v>1316</v>
      </c>
      <c r="C146" s="17" t="s">
        <v>3162</v>
      </c>
      <c r="D146" s="958"/>
      <c r="E146" s="17">
        <v>15</v>
      </c>
      <c r="F146" s="17" t="s">
        <v>885</v>
      </c>
      <c r="G146" s="17"/>
      <c r="H146" s="957">
        <v>43070</v>
      </c>
      <c r="I146" s="17"/>
    </row>
    <row r="147" spans="1:9" x14ac:dyDescent="0.35">
      <c r="A147" s="17"/>
      <c r="B147" s="17" t="s">
        <v>1316</v>
      </c>
      <c r="C147" s="17" t="s">
        <v>3136</v>
      </c>
      <c r="D147" s="958"/>
      <c r="E147" s="17">
        <v>15</v>
      </c>
      <c r="F147" s="17" t="s">
        <v>885</v>
      </c>
      <c r="G147" s="17"/>
      <c r="H147" s="957">
        <v>43070</v>
      </c>
      <c r="I147" s="17"/>
    </row>
    <row r="148" spans="1:9" x14ac:dyDescent="0.35">
      <c r="A148" s="17"/>
      <c r="B148" s="17" t="s">
        <v>1316</v>
      </c>
      <c r="C148" s="17" t="s">
        <v>3122</v>
      </c>
      <c r="D148" s="958"/>
      <c r="E148" s="17">
        <v>15</v>
      </c>
      <c r="F148" s="17" t="s">
        <v>885</v>
      </c>
      <c r="G148" s="17"/>
      <c r="H148" s="957">
        <v>43070</v>
      </c>
      <c r="I148" s="17"/>
    </row>
    <row r="149" spans="1:9" x14ac:dyDescent="0.35">
      <c r="A149" s="17"/>
      <c r="B149" s="17" t="s">
        <v>1316</v>
      </c>
      <c r="C149" s="17" t="s">
        <v>3119</v>
      </c>
      <c r="D149" s="958"/>
      <c r="E149" s="17">
        <v>100</v>
      </c>
      <c r="F149" s="17" t="s">
        <v>885</v>
      </c>
      <c r="G149" s="17"/>
      <c r="H149" s="957">
        <v>43070</v>
      </c>
      <c r="I149" s="17"/>
    </row>
    <row r="150" spans="1:9" x14ac:dyDescent="0.35">
      <c r="A150" s="17"/>
      <c r="B150" s="17" t="s">
        <v>1316</v>
      </c>
      <c r="C150" s="17" t="s">
        <v>3140</v>
      </c>
      <c r="D150" s="958"/>
      <c r="E150" s="17">
        <v>45</v>
      </c>
      <c r="F150" s="17" t="s">
        <v>885</v>
      </c>
      <c r="G150" s="17"/>
      <c r="H150" s="957">
        <v>43070</v>
      </c>
      <c r="I150" s="17"/>
    </row>
    <row r="151" spans="1:9" x14ac:dyDescent="0.35">
      <c r="A151" s="17"/>
      <c r="B151" s="17" t="s">
        <v>1316</v>
      </c>
      <c r="C151" s="17" t="s">
        <v>215</v>
      </c>
      <c r="D151" s="958"/>
      <c r="E151" s="17">
        <v>50</v>
      </c>
      <c r="F151" s="17" t="s">
        <v>885</v>
      </c>
      <c r="G151" s="17"/>
      <c r="H151" s="957">
        <v>43070</v>
      </c>
      <c r="I151" s="17"/>
    </row>
    <row r="152" spans="1:9" x14ac:dyDescent="0.35">
      <c r="A152" s="17"/>
      <c r="B152" s="17" t="s">
        <v>1316</v>
      </c>
      <c r="C152" s="17" t="s">
        <v>3110</v>
      </c>
      <c r="D152" s="958"/>
      <c r="E152" s="17">
        <v>15</v>
      </c>
      <c r="F152" s="17" t="s">
        <v>885</v>
      </c>
      <c r="G152" s="17"/>
      <c r="H152" s="957">
        <v>43070</v>
      </c>
      <c r="I152" s="17"/>
    </row>
    <row r="153" spans="1:9" x14ac:dyDescent="0.35">
      <c r="A153" s="17"/>
      <c r="B153" s="17" t="s">
        <v>1316</v>
      </c>
      <c r="C153" s="17" t="s">
        <v>3099</v>
      </c>
      <c r="D153" s="958"/>
      <c r="E153" s="17">
        <v>30</v>
      </c>
      <c r="F153" s="17" t="s">
        <v>885</v>
      </c>
      <c r="G153" s="17"/>
      <c r="H153" s="957">
        <v>43070</v>
      </c>
      <c r="I153" s="17"/>
    </row>
    <row r="154" spans="1:9" x14ac:dyDescent="0.35">
      <c r="A154" s="17"/>
      <c r="B154" s="17" t="s">
        <v>1316</v>
      </c>
      <c r="C154" s="17" t="s">
        <v>3120</v>
      </c>
      <c r="D154" s="958"/>
      <c r="E154" s="17">
        <v>30</v>
      </c>
      <c r="F154" s="17" t="s">
        <v>885</v>
      </c>
      <c r="G154" s="17"/>
      <c r="H154" s="957">
        <v>43070</v>
      </c>
      <c r="I154" s="17"/>
    </row>
    <row r="155" spans="1:9" x14ac:dyDescent="0.35">
      <c r="A155" s="17"/>
      <c r="B155" s="17" t="s">
        <v>1316</v>
      </c>
      <c r="C155" s="17" t="s">
        <v>3161</v>
      </c>
      <c r="D155" s="958"/>
      <c r="E155" s="17">
        <v>30</v>
      </c>
      <c r="F155" s="17" t="s">
        <v>885</v>
      </c>
      <c r="G155" s="17"/>
      <c r="H155" s="957">
        <v>43070</v>
      </c>
      <c r="I155" s="17"/>
    </row>
    <row r="156" spans="1:9" x14ac:dyDescent="0.35">
      <c r="A156" s="17"/>
      <c r="B156" s="17" t="s">
        <v>1316</v>
      </c>
      <c r="C156" s="17" t="s">
        <v>3126</v>
      </c>
      <c r="D156" s="958"/>
      <c r="E156" s="17">
        <v>30</v>
      </c>
      <c r="F156" s="17" t="s">
        <v>885</v>
      </c>
      <c r="G156" s="17"/>
      <c r="H156" s="957">
        <v>43070</v>
      </c>
      <c r="I156" s="17"/>
    </row>
    <row r="157" spans="1:9" x14ac:dyDescent="0.35">
      <c r="A157" s="17"/>
      <c r="B157" s="17" t="s">
        <v>1316</v>
      </c>
      <c r="C157" s="17" t="s">
        <v>3130</v>
      </c>
      <c r="D157" s="958"/>
      <c r="E157" s="17">
        <v>25</v>
      </c>
      <c r="F157" s="17" t="s">
        <v>885</v>
      </c>
      <c r="G157" s="17"/>
      <c r="H157" s="957">
        <v>43070</v>
      </c>
      <c r="I157" s="17"/>
    </row>
    <row r="158" spans="1:9" x14ac:dyDescent="0.35">
      <c r="A158" s="17"/>
      <c r="B158" s="17" t="s">
        <v>1316</v>
      </c>
      <c r="C158" s="17" t="s">
        <v>3160</v>
      </c>
      <c r="D158" s="958"/>
      <c r="E158" s="17">
        <v>20</v>
      </c>
      <c r="F158" s="17" t="s">
        <v>885</v>
      </c>
      <c r="G158" s="17"/>
      <c r="H158" s="957">
        <v>43070</v>
      </c>
      <c r="I158" s="17"/>
    </row>
    <row r="159" spans="1:9" x14ac:dyDescent="0.35">
      <c r="A159" s="17"/>
      <c r="B159" s="17" t="s">
        <v>1316</v>
      </c>
      <c r="C159" s="17" t="s">
        <v>3117</v>
      </c>
      <c r="D159" s="958"/>
      <c r="E159" s="17">
        <v>50</v>
      </c>
      <c r="F159" s="17" t="s">
        <v>885</v>
      </c>
      <c r="G159" s="17"/>
      <c r="H159" s="957">
        <v>43070</v>
      </c>
      <c r="I159" s="17"/>
    </row>
    <row r="160" spans="1:9" x14ac:dyDescent="0.35">
      <c r="A160" s="17"/>
      <c r="B160" s="17" t="s">
        <v>1316</v>
      </c>
      <c r="C160" s="17" t="s">
        <v>3106</v>
      </c>
      <c r="D160" s="958"/>
      <c r="E160" s="17">
        <v>30</v>
      </c>
      <c r="F160" s="17" t="s">
        <v>885</v>
      </c>
      <c r="G160" s="17"/>
      <c r="H160" s="957">
        <v>43070</v>
      </c>
      <c r="I160" s="17"/>
    </row>
    <row r="161" spans="1:9" x14ac:dyDescent="0.35">
      <c r="A161" s="17"/>
      <c r="B161" s="17" t="s">
        <v>1316</v>
      </c>
      <c r="C161" s="17" t="s">
        <v>3100</v>
      </c>
      <c r="D161" s="958"/>
      <c r="E161" s="17">
        <v>25</v>
      </c>
      <c r="F161" s="17" t="s">
        <v>885</v>
      </c>
      <c r="G161" s="17"/>
      <c r="H161" s="957">
        <v>43070</v>
      </c>
      <c r="I161" s="17"/>
    </row>
    <row r="162" spans="1:9" x14ac:dyDescent="0.35">
      <c r="A162" s="17"/>
      <c r="B162" s="17" t="s">
        <v>1316</v>
      </c>
      <c r="C162" s="17" t="s">
        <v>3097</v>
      </c>
      <c r="D162" s="958"/>
      <c r="E162" s="17">
        <v>200</v>
      </c>
      <c r="F162" s="17" t="s">
        <v>885</v>
      </c>
      <c r="G162" s="17"/>
      <c r="H162" s="17" t="s">
        <v>3096</v>
      </c>
      <c r="I162" s="17"/>
    </row>
    <row r="163" spans="1:9" x14ac:dyDescent="0.35">
      <c r="A163" s="17"/>
      <c r="B163" s="17" t="s">
        <v>1316</v>
      </c>
      <c r="C163" s="17" t="s">
        <v>3156</v>
      </c>
      <c r="D163" s="958"/>
      <c r="E163" s="17">
        <v>20</v>
      </c>
      <c r="F163" s="17" t="s">
        <v>885</v>
      </c>
      <c r="G163" s="17"/>
      <c r="H163" s="17" t="s">
        <v>3096</v>
      </c>
      <c r="I163" s="17"/>
    </row>
    <row r="164" spans="1:9" x14ac:dyDescent="0.35">
      <c r="A164" s="17"/>
      <c r="B164" s="17" t="s">
        <v>1316</v>
      </c>
      <c r="C164" s="17" t="s">
        <v>3127</v>
      </c>
      <c r="D164" s="958"/>
      <c r="E164" s="17">
        <v>15</v>
      </c>
      <c r="F164" s="17" t="s">
        <v>885</v>
      </c>
      <c r="G164" s="17"/>
      <c r="H164" s="17" t="s">
        <v>3096</v>
      </c>
      <c r="I164" s="17"/>
    </row>
    <row r="165" spans="1:9" x14ac:dyDescent="0.35">
      <c r="A165" s="17"/>
      <c r="B165" s="17" t="s">
        <v>1316</v>
      </c>
      <c r="C165" s="17" t="s">
        <v>3134</v>
      </c>
      <c r="D165" s="958"/>
      <c r="E165" s="17">
        <v>15</v>
      </c>
      <c r="F165" s="17" t="s">
        <v>885</v>
      </c>
      <c r="G165" s="17"/>
      <c r="H165" s="17" t="s">
        <v>3096</v>
      </c>
      <c r="I165" s="17"/>
    </row>
    <row r="166" spans="1:9" x14ac:dyDescent="0.35">
      <c r="A166" s="17"/>
      <c r="B166" s="17" t="s">
        <v>1316</v>
      </c>
      <c r="C166" s="17" t="s">
        <v>3117</v>
      </c>
      <c r="D166" s="958"/>
      <c r="E166" s="17">
        <v>50</v>
      </c>
      <c r="F166" s="17" t="s">
        <v>885</v>
      </c>
      <c r="G166" s="17"/>
      <c r="H166" s="17" t="s">
        <v>3096</v>
      </c>
      <c r="I166" s="17"/>
    </row>
    <row r="167" spans="1:9" x14ac:dyDescent="0.35">
      <c r="A167" s="17"/>
      <c r="B167" s="17" t="s">
        <v>1316</v>
      </c>
      <c r="C167" s="17" t="s">
        <v>3104</v>
      </c>
      <c r="D167" s="958"/>
      <c r="E167" s="17">
        <v>50</v>
      </c>
      <c r="F167" s="17" t="s">
        <v>885</v>
      </c>
      <c r="G167" s="17"/>
      <c r="H167" s="17" t="s">
        <v>3096</v>
      </c>
      <c r="I167" s="17"/>
    </row>
    <row r="168" spans="1:9" x14ac:dyDescent="0.35">
      <c r="A168" s="17"/>
      <c r="B168" s="17" t="s">
        <v>1316</v>
      </c>
      <c r="C168" s="17" t="s">
        <v>3099</v>
      </c>
      <c r="D168" s="958"/>
      <c r="E168" s="17">
        <v>100</v>
      </c>
      <c r="F168" s="17" t="s">
        <v>885</v>
      </c>
      <c r="G168" s="17"/>
      <c r="H168" s="17" t="s">
        <v>3096</v>
      </c>
      <c r="I168" s="17"/>
    </row>
    <row r="169" spans="1:9" x14ac:dyDescent="0.35">
      <c r="A169" s="17"/>
      <c r="B169" s="17" t="s">
        <v>1316</v>
      </c>
      <c r="C169" s="17" t="s">
        <v>3116</v>
      </c>
      <c r="D169" s="958"/>
      <c r="E169" s="17">
        <v>100</v>
      </c>
      <c r="F169" s="17" t="s">
        <v>885</v>
      </c>
      <c r="G169" s="17"/>
      <c r="H169" s="17" t="s">
        <v>3096</v>
      </c>
      <c r="I169" s="17"/>
    </row>
    <row r="170" spans="1:9" x14ac:dyDescent="0.35">
      <c r="A170" s="17"/>
      <c r="B170" s="17" t="s">
        <v>1316</v>
      </c>
      <c r="C170" s="17" t="s">
        <v>3114</v>
      </c>
      <c r="D170" s="958"/>
      <c r="E170" s="17">
        <v>50</v>
      </c>
      <c r="F170" s="17" t="s">
        <v>885</v>
      </c>
      <c r="G170" s="17"/>
      <c r="H170" s="17" t="s">
        <v>3096</v>
      </c>
      <c r="I170" s="17"/>
    </row>
    <row r="171" spans="1:9" x14ac:dyDescent="0.35">
      <c r="A171" s="17"/>
      <c r="B171" s="17" t="s">
        <v>1316</v>
      </c>
      <c r="C171" s="17" t="s">
        <v>3120</v>
      </c>
      <c r="D171" s="958"/>
      <c r="E171" s="17">
        <v>100</v>
      </c>
      <c r="F171" s="17" t="s">
        <v>885</v>
      </c>
      <c r="G171" s="17"/>
      <c r="H171" s="17" t="s">
        <v>3096</v>
      </c>
      <c r="I171" s="17"/>
    </row>
    <row r="172" spans="1:9" x14ac:dyDescent="0.35">
      <c r="A172" s="17"/>
      <c r="B172" s="17" t="s">
        <v>1316</v>
      </c>
      <c r="C172" s="17" t="s">
        <v>3112</v>
      </c>
      <c r="D172" s="958"/>
      <c r="E172" s="17">
        <v>50</v>
      </c>
      <c r="F172" s="17" t="s">
        <v>885</v>
      </c>
      <c r="G172" s="17"/>
      <c r="H172" s="17" t="s">
        <v>3096</v>
      </c>
      <c r="I172" s="17"/>
    </row>
    <row r="173" spans="1:9" x14ac:dyDescent="0.35">
      <c r="A173" s="17"/>
      <c r="B173" s="17" t="s">
        <v>1316</v>
      </c>
      <c r="C173" s="17" t="s">
        <v>3110</v>
      </c>
      <c r="D173" s="958"/>
      <c r="E173" s="17">
        <v>50</v>
      </c>
      <c r="F173" s="17" t="s">
        <v>885</v>
      </c>
      <c r="G173" s="17"/>
      <c r="H173" s="17" t="s">
        <v>3096</v>
      </c>
      <c r="I173" s="17"/>
    </row>
    <row r="174" spans="1:9" x14ac:dyDescent="0.35">
      <c r="A174" s="17"/>
      <c r="B174" s="17" t="s">
        <v>1316</v>
      </c>
      <c r="C174" s="17" t="s">
        <v>3105</v>
      </c>
      <c r="D174" s="958"/>
      <c r="E174" s="17">
        <v>50</v>
      </c>
      <c r="F174" s="17" t="s">
        <v>885</v>
      </c>
      <c r="G174" s="17"/>
      <c r="H174" s="17" t="s">
        <v>3096</v>
      </c>
      <c r="I174" s="17"/>
    </row>
    <row r="175" spans="1:9" x14ac:dyDescent="0.35">
      <c r="A175" s="17"/>
      <c r="B175" s="17" t="s">
        <v>1316</v>
      </c>
      <c r="C175" s="17" t="s">
        <v>3147</v>
      </c>
      <c r="D175" s="958"/>
      <c r="E175" s="17">
        <v>100</v>
      </c>
      <c r="F175" s="17" t="s">
        <v>885</v>
      </c>
      <c r="G175" s="17"/>
      <c r="H175" s="17" t="s">
        <v>3096</v>
      </c>
      <c r="I175" s="17"/>
    </row>
    <row r="176" spans="1:9" x14ac:dyDescent="0.35">
      <c r="A176" s="17"/>
      <c r="B176" s="17" t="s">
        <v>1316</v>
      </c>
      <c r="C176" s="17" t="s">
        <v>3124</v>
      </c>
      <c r="D176" s="958"/>
      <c r="E176" s="17">
        <v>50</v>
      </c>
      <c r="F176" s="17" t="s">
        <v>885</v>
      </c>
      <c r="G176" s="17"/>
      <c r="H176" s="17" t="s">
        <v>3096</v>
      </c>
      <c r="I176" s="17"/>
    </row>
    <row r="177" spans="1:9" x14ac:dyDescent="0.35">
      <c r="A177" s="17"/>
      <c r="B177" s="17" t="s">
        <v>1316</v>
      </c>
      <c r="C177" s="17" t="s">
        <v>3101</v>
      </c>
      <c r="D177" s="958"/>
      <c r="E177" s="17">
        <v>50</v>
      </c>
      <c r="F177" s="17" t="s">
        <v>885</v>
      </c>
      <c r="G177" s="17"/>
      <c r="H177" s="17" t="s">
        <v>3096</v>
      </c>
      <c r="I177" s="17"/>
    </row>
    <row r="178" spans="1:9" x14ac:dyDescent="0.35">
      <c r="A178" s="17"/>
      <c r="B178" s="17" t="s">
        <v>1316</v>
      </c>
      <c r="C178" s="17" t="s">
        <v>3159</v>
      </c>
      <c r="D178" s="958"/>
      <c r="E178" s="17">
        <v>50</v>
      </c>
      <c r="F178" s="17" t="s">
        <v>885</v>
      </c>
      <c r="G178" s="17"/>
      <c r="H178" s="17" t="s">
        <v>3096</v>
      </c>
      <c r="I178" s="17"/>
    </row>
    <row r="179" spans="1:9" x14ac:dyDescent="0.35">
      <c r="A179" s="17"/>
      <c r="B179" s="17" t="s">
        <v>1316</v>
      </c>
      <c r="C179" s="17" t="s">
        <v>3158</v>
      </c>
      <c r="D179" s="958"/>
      <c r="E179" s="17">
        <v>50</v>
      </c>
      <c r="F179" s="17" t="s">
        <v>885</v>
      </c>
      <c r="G179" s="17"/>
      <c r="H179" s="17" t="s">
        <v>3096</v>
      </c>
      <c r="I179" s="17"/>
    </row>
    <row r="180" spans="1:9" x14ac:dyDescent="0.35">
      <c r="A180" s="17"/>
      <c r="B180" s="17" t="s">
        <v>1316</v>
      </c>
      <c r="C180" s="17" t="s">
        <v>3118</v>
      </c>
      <c r="D180" s="958"/>
      <c r="E180" s="17">
        <v>180</v>
      </c>
      <c r="F180" s="17" t="s">
        <v>885</v>
      </c>
      <c r="G180" s="17"/>
      <c r="H180" s="17" t="s">
        <v>3096</v>
      </c>
      <c r="I180" s="17"/>
    </row>
    <row r="181" spans="1:9" x14ac:dyDescent="0.35">
      <c r="A181" s="17"/>
      <c r="B181" s="17" t="s">
        <v>1316</v>
      </c>
      <c r="C181" s="17" t="s">
        <v>3100</v>
      </c>
      <c r="D181" s="958"/>
      <c r="E181" s="17">
        <v>20</v>
      </c>
      <c r="F181" s="17" t="s">
        <v>885</v>
      </c>
      <c r="G181" s="17"/>
      <c r="H181" s="17" t="s">
        <v>3096</v>
      </c>
      <c r="I181" s="17"/>
    </row>
    <row r="182" spans="1:9" x14ac:dyDescent="0.35">
      <c r="A182" s="17"/>
      <c r="B182" s="17" t="s">
        <v>1316</v>
      </c>
      <c r="C182" s="17" t="s">
        <v>3106</v>
      </c>
      <c r="D182" s="958"/>
      <c r="E182" s="17">
        <v>50</v>
      </c>
      <c r="F182" s="17" t="s">
        <v>885</v>
      </c>
      <c r="G182" s="17"/>
      <c r="H182" s="17" t="s">
        <v>3096</v>
      </c>
      <c r="I182" s="17"/>
    </row>
    <row r="183" spans="1:9" x14ac:dyDescent="0.35">
      <c r="A183" s="17"/>
      <c r="B183" s="17" t="s">
        <v>1316</v>
      </c>
      <c r="C183" s="17" t="s">
        <v>3130</v>
      </c>
      <c r="D183" s="958"/>
      <c r="E183" s="17">
        <v>100</v>
      </c>
      <c r="F183" s="17" t="s">
        <v>885</v>
      </c>
      <c r="G183" s="17"/>
      <c r="H183" s="17" t="s">
        <v>3096</v>
      </c>
      <c r="I183" s="17"/>
    </row>
    <row r="184" spans="1:9" x14ac:dyDescent="0.35">
      <c r="A184" s="17"/>
      <c r="B184" s="17" t="s">
        <v>1316</v>
      </c>
      <c r="C184" s="17" t="s">
        <v>3154</v>
      </c>
      <c r="D184" s="958"/>
      <c r="E184" s="17">
        <v>100</v>
      </c>
      <c r="F184" s="17" t="s">
        <v>885</v>
      </c>
      <c r="G184" s="17"/>
      <c r="H184" s="17" t="s">
        <v>3096</v>
      </c>
      <c r="I184" s="17"/>
    </row>
    <row r="185" spans="1:9" x14ac:dyDescent="0.35">
      <c r="A185" s="17"/>
      <c r="B185" s="17" t="s">
        <v>3157</v>
      </c>
      <c r="C185" s="17" t="s">
        <v>3116</v>
      </c>
      <c r="D185" s="958"/>
      <c r="E185" s="17">
        <v>300</v>
      </c>
      <c r="F185" s="17" t="s">
        <v>885</v>
      </c>
      <c r="G185" s="17"/>
      <c r="H185" s="17" t="s">
        <v>1731</v>
      </c>
      <c r="I185" s="17"/>
    </row>
    <row r="186" spans="1:9" x14ac:dyDescent="0.35">
      <c r="A186" s="17"/>
      <c r="B186" s="17" t="s">
        <v>3157</v>
      </c>
      <c r="C186" s="17" t="s">
        <v>3110</v>
      </c>
      <c r="D186" s="958"/>
      <c r="E186" s="17">
        <v>300</v>
      </c>
      <c r="F186" s="17" t="s">
        <v>885</v>
      </c>
      <c r="G186" s="17"/>
      <c r="H186" s="17" t="s">
        <v>1731</v>
      </c>
      <c r="I186" s="17"/>
    </row>
    <row r="187" spans="1:9" x14ac:dyDescent="0.35">
      <c r="A187" s="17"/>
      <c r="B187" s="17" t="s">
        <v>3157</v>
      </c>
      <c r="C187" s="17" t="s">
        <v>3099</v>
      </c>
      <c r="D187" s="958"/>
      <c r="E187" s="17">
        <v>300</v>
      </c>
      <c r="F187" s="17" t="s">
        <v>885</v>
      </c>
      <c r="G187" s="17"/>
      <c r="H187" s="17" t="s">
        <v>1731</v>
      </c>
      <c r="I187" s="17"/>
    </row>
    <row r="188" spans="1:9" x14ac:dyDescent="0.35">
      <c r="A188" s="17"/>
      <c r="B188" s="17" t="s">
        <v>3157</v>
      </c>
      <c r="C188" s="17" t="s">
        <v>3117</v>
      </c>
      <c r="D188" s="958"/>
      <c r="E188" s="17">
        <v>300</v>
      </c>
      <c r="F188" s="17" t="s">
        <v>885</v>
      </c>
      <c r="G188" s="17"/>
      <c r="H188" s="17" t="s">
        <v>1731</v>
      </c>
      <c r="I188" s="17"/>
    </row>
    <row r="189" spans="1:9" x14ac:dyDescent="0.35">
      <c r="A189" s="17"/>
      <c r="B189" s="17" t="s">
        <v>3157</v>
      </c>
      <c r="C189" s="17" t="s">
        <v>3114</v>
      </c>
      <c r="D189" s="958"/>
      <c r="E189" s="17">
        <v>300</v>
      </c>
      <c r="F189" s="17" t="s">
        <v>885</v>
      </c>
      <c r="G189" s="17"/>
      <c r="H189" s="17" t="s">
        <v>1731</v>
      </c>
      <c r="I189" s="17"/>
    </row>
    <row r="190" spans="1:9" x14ac:dyDescent="0.35">
      <c r="A190" s="17"/>
      <c r="B190" s="17" t="s">
        <v>3157</v>
      </c>
      <c r="C190" s="17" t="s">
        <v>3106</v>
      </c>
      <c r="D190" s="958"/>
      <c r="E190" s="17">
        <v>300</v>
      </c>
      <c r="F190" s="17" t="s">
        <v>885</v>
      </c>
      <c r="G190" s="17"/>
      <c r="H190" s="17" t="s">
        <v>1731</v>
      </c>
      <c r="I190" s="17"/>
    </row>
    <row r="191" spans="1:9" x14ac:dyDescent="0.35">
      <c r="A191" s="17"/>
      <c r="B191" s="17" t="s">
        <v>3157</v>
      </c>
      <c r="C191" s="17" t="s">
        <v>3105</v>
      </c>
      <c r="D191" s="958"/>
      <c r="E191" s="17">
        <v>300</v>
      </c>
      <c r="F191" s="17" t="s">
        <v>885</v>
      </c>
      <c r="G191" s="17"/>
      <c r="H191" s="17" t="s">
        <v>1731</v>
      </c>
      <c r="I191" s="17"/>
    </row>
    <row r="192" spans="1:9" x14ac:dyDescent="0.35">
      <c r="A192" s="17"/>
      <c r="B192" s="17" t="s">
        <v>3157</v>
      </c>
      <c r="C192" s="17" t="s">
        <v>3111</v>
      </c>
      <c r="D192" s="958"/>
      <c r="E192" s="17">
        <v>300</v>
      </c>
      <c r="F192" s="17" t="s">
        <v>885</v>
      </c>
      <c r="G192" s="17"/>
      <c r="H192" s="17" t="s">
        <v>1731</v>
      </c>
      <c r="I192" s="17"/>
    </row>
    <row r="193" spans="1:9" x14ac:dyDescent="0.35">
      <c r="A193" s="17"/>
      <c r="B193" s="17" t="s">
        <v>3157</v>
      </c>
      <c r="C193" s="17" t="s">
        <v>3136</v>
      </c>
      <c r="D193" s="958"/>
      <c r="E193" s="17">
        <v>300</v>
      </c>
      <c r="F193" s="17" t="s">
        <v>885</v>
      </c>
      <c r="G193" s="17"/>
      <c r="H193" s="17" t="s">
        <v>1731</v>
      </c>
      <c r="I193" s="17"/>
    </row>
    <row r="194" spans="1:9" x14ac:dyDescent="0.35">
      <c r="A194" s="17"/>
      <c r="B194" s="17" t="s">
        <v>3157</v>
      </c>
      <c r="C194" s="17" t="s">
        <v>3104</v>
      </c>
      <c r="D194" s="958"/>
      <c r="E194" s="17">
        <v>300</v>
      </c>
      <c r="F194" s="17" t="s">
        <v>885</v>
      </c>
      <c r="G194" s="17"/>
      <c r="H194" s="17" t="s">
        <v>1731</v>
      </c>
      <c r="I194" s="17"/>
    </row>
    <row r="195" spans="1:9" x14ac:dyDescent="0.35">
      <c r="A195" s="17"/>
      <c r="B195" s="17" t="s">
        <v>3157</v>
      </c>
      <c r="C195" s="17" t="s">
        <v>3154</v>
      </c>
      <c r="D195" s="958"/>
      <c r="E195" s="17">
        <v>300</v>
      </c>
      <c r="F195" s="17" t="s">
        <v>885</v>
      </c>
      <c r="G195" s="17"/>
      <c r="H195" s="17" t="s">
        <v>1731</v>
      </c>
      <c r="I195" s="17"/>
    </row>
    <row r="196" spans="1:9" x14ac:dyDescent="0.35">
      <c r="A196" s="17"/>
      <c r="B196" s="17" t="s">
        <v>3157</v>
      </c>
      <c r="C196" s="17" t="s">
        <v>3097</v>
      </c>
      <c r="D196" s="958"/>
      <c r="E196" s="17">
        <v>300</v>
      </c>
      <c r="F196" s="17" t="s">
        <v>885</v>
      </c>
      <c r="G196" s="17"/>
      <c r="H196" s="17" t="s">
        <v>1731</v>
      </c>
      <c r="I196" s="17"/>
    </row>
    <row r="197" spans="1:9" x14ac:dyDescent="0.35">
      <c r="A197" s="17"/>
      <c r="B197" s="17" t="s">
        <v>3157</v>
      </c>
      <c r="C197" s="17" t="s">
        <v>3120</v>
      </c>
      <c r="D197" s="958"/>
      <c r="E197" s="17">
        <v>300</v>
      </c>
      <c r="F197" s="17" t="s">
        <v>885</v>
      </c>
      <c r="G197" s="17"/>
      <c r="H197" s="17" t="s">
        <v>1731</v>
      </c>
      <c r="I197" s="17"/>
    </row>
    <row r="198" spans="1:9" x14ac:dyDescent="0.35">
      <c r="A198" s="17"/>
      <c r="B198" s="17" t="s">
        <v>3157</v>
      </c>
      <c r="C198" s="17" t="s">
        <v>3135</v>
      </c>
      <c r="D198" s="958"/>
      <c r="E198" s="17">
        <v>300</v>
      </c>
      <c r="F198" s="17" t="s">
        <v>885</v>
      </c>
      <c r="G198" s="17"/>
      <c r="H198" s="17" t="s">
        <v>1731</v>
      </c>
      <c r="I198" s="17"/>
    </row>
    <row r="199" spans="1:9" x14ac:dyDescent="0.35">
      <c r="A199" s="17"/>
      <c r="B199" s="17" t="s">
        <v>3157</v>
      </c>
      <c r="C199" s="17" t="s">
        <v>3126</v>
      </c>
      <c r="D199" s="958"/>
      <c r="E199" s="17">
        <v>300</v>
      </c>
      <c r="F199" s="17" t="s">
        <v>885</v>
      </c>
      <c r="G199" s="17"/>
      <c r="H199" s="17" t="s">
        <v>1731</v>
      </c>
      <c r="I199" s="17"/>
    </row>
    <row r="200" spans="1:9" x14ac:dyDescent="0.35">
      <c r="A200" s="17"/>
      <c r="B200" s="17" t="s">
        <v>3157</v>
      </c>
      <c r="C200" s="17" t="s">
        <v>3132</v>
      </c>
      <c r="D200" s="958"/>
      <c r="E200" s="17">
        <v>300</v>
      </c>
      <c r="F200" s="17" t="s">
        <v>885</v>
      </c>
      <c r="G200" s="17"/>
      <c r="H200" s="17" t="s">
        <v>1731</v>
      </c>
      <c r="I200" s="17"/>
    </row>
    <row r="201" spans="1:9" x14ac:dyDescent="0.35">
      <c r="A201" s="17"/>
      <c r="B201" s="17" t="s">
        <v>3157</v>
      </c>
      <c r="C201" s="17" t="s">
        <v>3103</v>
      </c>
      <c r="D201" s="958"/>
      <c r="E201" s="17">
        <v>300</v>
      </c>
      <c r="F201" s="17" t="s">
        <v>885</v>
      </c>
      <c r="G201" s="17"/>
      <c r="H201" s="17" t="s">
        <v>1731</v>
      </c>
      <c r="I201" s="17"/>
    </row>
    <row r="202" spans="1:9" x14ac:dyDescent="0.35">
      <c r="A202" s="17"/>
      <c r="B202" s="17" t="s">
        <v>3157</v>
      </c>
      <c r="C202" s="17" t="s">
        <v>3113</v>
      </c>
      <c r="D202" s="958"/>
      <c r="E202" s="17">
        <v>300</v>
      </c>
      <c r="F202" s="17" t="s">
        <v>885</v>
      </c>
      <c r="G202" s="17"/>
      <c r="H202" s="17" t="s">
        <v>1731</v>
      </c>
      <c r="I202" s="17"/>
    </row>
    <row r="203" spans="1:9" x14ac:dyDescent="0.35">
      <c r="A203" s="17"/>
      <c r="B203" s="17" t="s">
        <v>3157</v>
      </c>
      <c r="C203" s="17" t="s">
        <v>3101</v>
      </c>
      <c r="D203" s="958"/>
      <c r="E203" s="17">
        <v>300</v>
      </c>
      <c r="F203" s="17" t="s">
        <v>885</v>
      </c>
      <c r="G203" s="17"/>
      <c r="H203" s="17" t="s">
        <v>1731</v>
      </c>
      <c r="I203" s="17"/>
    </row>
    <row r="204" spans="1:9" x14ac:dyDescent="0.35">
      <c r="A204" s="17"/>
      <c r="B204" s="17" t="s">
        <v>3157</v>
      </c>
      <c r="C204" s="17" t="s">
        <v>3119</v>
      </c>
      <c r="D204" s="958"/>
      <c r="E204" s="17">
        <v>300</v>
      </c>
      <c r="F204" s="17" t="s">
        <v>885</v>
      </c>
      <c r="G204" s="17"/>
      <c r="H204" s="17" t="s">
        <v>1731</v>
      </c>
      <c r="I204" s="17"/>
    </row>
    <row r="205" spans="1:9" x14ac:dyDescent="0.35">
      <c r="A205" s="17"/>
      <c r="B205" s="17" t="s">
        <v>3157</v>
      </c>
      <c r="C205" s="17" t="s">
        <v>3122</v>
      </c>
      <c r="D205" s="958"/>
      <c r="E205" s="17">
        <v>300</v>
      </c>
      <c r="F205" s="17" t="s">
        <v>885</v>
      </c>
      <c r="G205" s="17"/>
      <c r="H205" s="17" t="s">
        <v>1731</v>
      </c>
      <c r="I205" s="17"/>
    </row>
    <row r="206" spans="1:9" x14ac:dyDescent="0.35">
      <c r="A206" s="17"/>
      <c r="B206" s="17" t="s">
        <v>3157</v>
      </c>
      <c r="C206" s="17" t="s">
        <v>3130</v>
      </c>
      <c r="D206" s="958"/>
      <c r="E206" s="17">
        <v>300</v>
      </c>
      <c r="F206" s="17" t="s">
        <v>885</v>
      </c>
      <c r="G206" s="17"/>
      <c r="H206" s="17" t="s">
        <v>1731</v>
      </c>
      <c r="I206" s="17"/>
    </row>
    <row r="207" spans="1:9" x14ac:dyDescent="0.35">
      <c r="A207" s="17"/>
      <c r="B207" s="17" t="s">
        <v>3157</v>
      </c>
      <c r="C207" s="17" t="s">
        <v>3124</v>
      </c>
      <c r="D207" s="958"/>
      <c r="E207" s="17">
        <v>300</v>
      </c>
      <c r="F207" s="17" t="s">
        <v>885</v>
      </c>
      <c r="G207" s="17"/>
      <c r="H207" s="17" t="s">
        <v>1731</v>
      </c>
      <c r="I207" s="17"/>
    </row>
    <row r="208" spans="1:9" x14ac:dyDescent="0.35">
      <c r="A208" s="17"/>
      <c r="B208" s="17" t="s">
        <v>3157</v>
      </c>
      <c r="C208" s="17" t="s">
        <v>3141</v>
      </c>
      <c r="D208" s="958"/>
      <c r="E208" s="17">
        <v>300</v>
      </c>
      <c r="F208" s="17" t="s">
        <v>885</v>
      </c>
      <c r="G208" s="17"/>
      <c r="H208" s="17" t="s">
        <v>1731</v>
      </c>
      <c r="I208" s="17"/>
    </row>
    <row r="209" spans="1:9" x14ac:dyDescent="0.35">
      <c r="A209" s="17"/>
      <c r="B209" s="17" t="s">
        <v>3157</v>
      </c>
      <c r="C209" s="17" t="s">
        <v>364</v>
      </c>
      <c r="D209" s="958"/>
      <c r="E209" s="17">
        <v>300</v>
      </c>
      <c r="F209" s="17" t="s">
        <v>885</v>
      </c>
      <c r="G209" s="17"/>
      <c r="H209" s="17" t="s">
        <v>1731</v>
      </c>
      <c r="I209" s="17"/>
    </row>
    <row r="210" spans="1:9" x14ac:dyDescent="0.35">
      <c r="A210" s="17"/>
      <c r="B210" s="17" t="s">
        <v>3157</v>
      </c>
      <c r="C210" s="17" t="s">
        <v>3121</v>
      </c>
      <c r="D210" s="958"/>
      <c r="E210" s="17">
        <v>300</v>
      </c>
      <c r="F210" s="17" t="s">
        <v>885</v>
      </c>
      <c r="G210" s="17"/>
      <c r="H210" s="17" t="s">
        <v>1731</v>
      </c>
      <c r="I210" s="17"/>
    </row>
    <row r="211" spans="1:9" x14ac:dyDescent="0.35">
      <c r="A211" s="17"/>
      <c r="B211" s="17" t="s">
        <v>1316</v>
      </c>
      <c r="C211" s="17" t="s">
        <v>3108</v>
      </c>
      <c r="D211" s="958"/>
      <c r="E211" s="17">
        <v>100</v>
      </c>
      <c r="F211" s="17" t="s">
        <v>885</v>
      </c>
      <c r="G211" s="17"/>
      <c r="H211" s="17" t="s">
        <v>1962</v>
      </c>
      <c r="I211" s="17"/>
    </row>
    <row r="212" spans="1:9" x14ac:dyDescent="0.35">
      <c r="A212" s="17"/>
      <c r="B212" s="17" t="s">
        <v>1316</v>
      </c>
      <c r="C212" s="17" t="s">
        <v>3120</v>
      </c>
      <c r="D212" s="958"/>
      <c r="E212" s="17">
        <v>60</v>
      </c>
      <c r="F212" s="17" t="s">
        <v>885</v>
      </c>
      <c r="G212" s="17"/>
      <c r="H212" s="17" t="s">
        <v>1962</v>
      </c>
      <c r="I212" s="17"/>
    </row>
    <row r="213" spans="1:9" x14ac:dyDescent="0.35">
      <c r="A213" s="17"/>
      <c r="B213" s="17" t="s">
        <v>1316</v>
      </c>
      <c r="C213" s="17" t="s">
        <v>3139</v>
      </c>
      <c r="D213" s="958"/>
      <c r="E213" s="17">
        <v>60</v>
      </c>
      <c r="F213" s="17" t="s">
        <v>885</v>
      </c>
      <c r="G213" s="17"/>
      <c r="H213" s="17" t="s">
        <v>1962</v>
      </c>
      <c r="I213" s="17"/>
    </row>
    <row r="214" spans="1:9" x14ac:dyDescent="0.35">
      <c r="A214" s="17"/>
      <c r="B214" s="17" t="s">
        <v>1316</v>
      </c>
      <c r="C214" s="17" t="s">
        <v>3122</v>
      </c>
      <c r="D214" s="958"/>
      <c r="E214" s="17">
        <v>210</v>
      </c>
      <c r="F214" s="17" t="s">
        <v>885</v>
      </c>
      <c r="G214" s="17"/>
      <c r="H214" s="17" t="s">
        <v>1962</v>
      </c>
      <c r="I214" s="17"/>
    </row>
    <row r="215" spans="1:9" x14ac:dyDescent="0.35">
      <c r="A215" s="17"/>
      <c r="B215" s="17" t="s">
        <v>1316</v>
      </c>
      <c r="C215" s="17" t="s">
        <v>3102</v>
      </c>
      <c r="D215" s="958"/>
      <c r="E215" s="17">
        <v>60</v>
      </c>
      <c r="F215" s="17" t="s">
        <v>885</v>
      </c>
      <c r="G215" s="17"/>
      <c r="H215" s="17" t="s">
        <v>1962</v>
      </c>
      <c r="I215" s="17"/>
    </row>
    <row r="216" spans="1:9" x14ac:dyDescent="0.35">
      <c r="A216" s="17"/>
      <c r="B216" s="17" t="s">
        <v>1316</v>
      </c>
      <c r="C216" s="17" t="s">
        <v>3111</v>
      </c>
      <c r="D216" s="958"/>
      <c r="E216" s="17">
        <v>150</v>
      </c>
      <c r="F216" s="17" t="s">
        <v>885</v>
      </c>
      <c r="G216" s="17"/>
      <c r="H216" s="17" t="s">
        <v>1962</v>
      </c>
      <c r="I216" s="17"/>
    </row>
    <row r="217" spans="1:9" x14ac:dyDescent="0.35">
      <c r="A217" s="17"/>
      <c r="B217" s="17" t="s">
        <v>1316</v>
      </c>
      <c r="C217" s="17" t="s">
        <v>3097</v>
      </c>
      <c r="D217" s="958"/>
      <c r="E217" s="17">
        <v>210</v>
      </c>
      <c r="F217" s="17" t="s">
        <v>885</v>
      </c>
      <c r="G217" s="17"/>
      <c r="H217" s="17" t="s">
        <v>1962</v>
      </c>
      <c r="I217" s="17"/>
    </row>
    <row r="218" spans="1:9" x14ac:dyDescent="0.35">
      <c r="A218" s="17"/>
      <c r="B218" s="17" t="s">
        <v>1316</v>
      </c>
      <c r="C218" s="17" t="s">
        <v>3124</v>
      </c>
      <c r="D218" s="958"/>
      <c r="E218" s="17">
        <v>50</v>
      </c>
      <c r="F218" s="17" t="s">
        <v>885</v>
      </c>
      <c r="G218" s="17"/>
      <c r="H218" s="17" t="s">
        <v>1962</v>
      </c>
      <c r="I218" s="17"/>
    </row>
    <row r="219" spans="1:9" x14ac:dyDescent="0.35">
      <c r="A219" s="17"/>
      <c r="B219" s="17" t="s">
        <v>1316</v>
      </c>
      <c r="C219" s="17" t="s">
        <v>3119</v>
      </c>
      <c r="D219" s="958"/>
      <c r="E219" s="17">
        <v>260</v>
      </c>
      <c r="F219" s="17" t="s">
        <v>885</v>
      </c>
      <c r="G219" s="17"/>
      <c r="H219" s="17" t="s">
        <v>1962</v>
      </c>
      <c r="I219" s="17"/>
    </row>
    <row r="220" spans="1:9" x14ac:dyDescent="0.35">
      <c r="A220" s="17"/>
      <c r="B220" s="17" t="s">
        <v>1316</v>
      </c>
      <c r="C220" s="17" t="s">
        <v>3106</v>
      </c>
      <c r="D220" s="958"/>
      <c r="E220" s="17">
        <v>90</v>
      </c>
      <c r="F220" s="17" t="s">
        <v>885</v>
      </c>
      <c r="G220" s="17"/>
      <c r="H220" s="17" t="s">
        <v>1962</v>
      </c>
      <c r="I220" s="17"/>
    </row>
    <row r="221" spans="1:9" x14ac:dyDescent="0.35">
      <c r="A221" s="17"/>
      <c r="B221" s="17" t="s">
        <v>1316</v>
      </c>
      <c r="C221" s="17" t="s">
        <v>3099</v>
      </c>
      <c r="D221" s="958"/>
      <c r="E221" s="17">
        <v>90</v>
      </c>
      <c r="F221" s="17" t="s">
        <v>885</v>
      </c>
      <c r="G221" s="17"/>
      <c r="H221" s="17" t="s">
        <v>1962</v>
      </c>
      <c r="I221" s="17"/>
    </row>
    <row r="222" spans="1:9" x14ac:dyDescent="0.35">
      <c r="A222" s="17"/>
      <c r="B222" s="17" t="s">
        <v>1316</v>
      </c>
      <c r="C222" s="17" t="s">
        <v>3105</v>
      </c>
      <c r="D222" s="958"/>
      <c r="E222" s="17">
        <v>90</v>
      </c>
      <c r="F222" s="17" t="s">
        <v>885</v>
      </c>
      <c r="G222" s="17"/>
      <c r="H222" s="17" t="s">
        <v>1962</v>
      </c>
      <c r="I222" s="17"/>
    </row>
    <row r="223" spans="1:9" x14ac:dyDescent="0.35">
      <c r="A223" s="17"/>
      <c r="B223" s="17" t="s">
        <v>1316</v>
      </c>
      <c r="C223" s="17" t="s">
        <v>3121</v>
      </c>
      <c r="D223" s="958"/>
      <c r="E223" s="17">
        <v>60</v>
      </c>
      <c r="F223" s="17" t="s">
        <v>885</v>
      </c>
      <c r="G223" s="17"/>
      <c r="H223" s="17" t="s">
        <v>1962</v>
      </c>
      <c r="I223" s="17"/>
    </row>
    <row r="224" spans="1:9" x14ac:dyDescent="0.35">
      <c r="A224" s="17"/>
      <c r="B224" s="17" t="s">
        <v>1316</v>
      </c>
      <c r="C224" s="17" t="s">
        <v>3114</v>
      </c>
      <c r="D224" s="958"/>
      <c r="E224" s="17">
        <v>100</v>
      </c>
      <c r="F224" s="17" t="s">
        <v>885</v>
      </c>
      <c r="G224" s="17"/>
      <c r="H224" s="17" t="s">
        <v>1962</v>
      </c>
      <c r="I224" s="17"/>
    </row>
    <row r="225" spans="1:9" x14ac:dyDescent="0.35">
      <c r="A225" s="17"/>
      <c r="B225" s="17" t="s">
        <v>1316</v>
      </c>
      <c r="C225" s="17" t="s">
        <v>3100</v>
      </c>
      <c r="D225" s="958"/>
      <c r="E225" s="17">
        <v>30</v>
      </c>
      <c r="F225" s="17" t="s">
        <v>885</v>
      </c>
      <c r="G225" s="17"/>
      <c r="H225" s="17" t="s">
        <v>1962</v>
      </c>
      <c r="I225" s="17"/>
    </row>
    <row r="226" spans="1:9" x14ac:dyDescent="0.35">
      <c r="A226" s="17"/>
      <c r="B226" s="17" t="s">
        <v>1316</v>
      </c>
      <c r="C226" s="17" t="s">
        <v>3110</v>
      </c>
      <c r="D226" s="958"/>
      <c r="E226" s="17">
        <v>30</v>
      </c>
      <c r="F226" s="17" t="s">
        <v>885</v>
      </c>
      <c r="G226" s="17"/>
      <c r="H226" s="17" t="s">
        <v>1962</v>
      </c>
      <c r="I226" s="17"/>
    </row>
    <row r="227" spans="1:9" x14ac:dyDescent="0.35">
      <c r="A227" s="17"/>
      <c r="B227" s="17" t="s">
        <v>1316</v>
      </c>
      <c r="C227" s="17" t="s">
        <v>3103</v>
      </c>
      <c r="D227" s="958"/>
      <c r="E227" s="17">
        <v>150</v>
      </c>
      <c r="F227" s="17" t="s">
        <v>885</v>
      </c>
      <c r="G227" s="17"/>
      <c r="H227" s="17" t="s">
        <v>1962</v>
      </c>
      <c r="I227" s="17"/>
    </row>
    <row r="228" spans="1:9" x14ac:dyDescent="0.35">
      <c r="A228" s="17"/>
      <c r="B228" s="17" t="s">
        <v>1316</v>
      </c>
      <c r="C228" s="17" t="s">
        <v>3131</v>
      </c>
      <c r="D228" s="958"/>
      <c r="E228" s="17">
        <v>50</v>
      </c>
      <c r="F228" s="17" t="s">
        <v>885</v>
      </c>
      <c r="G228" s="17"/>
      <c r="H228" s="17" t="s">
        <v>1962</v>
      </c>
      <c r="I228" s="17"/>
    </row>
    <row r="229" spans="1:9" x14ac:dyDescent="0.35">
      <c r="A229" s="17"/>
      <c r="B229" s="17" t="s">
        <v>1316</v>
      </c>
      <c r="C229" s="17" t="s">
        <v>3127</v>
      </c>
      <c r="D229" s="958"/>
      <c r="E229" s="17">
        <v>20</v>
      </c>
      <c r="F229" s="17" t="s">
        <v>885</v>
      </c>
      <c r="G229" s="17"/>
      <c r="H229" s="17" t="s">
        <v>1962</v>
      </c>
      <c r="I229" s="17"/>
    </row>
    <row r="230" spans="1:9" x14ac:dyDescent="0.35">
      <c r="A230" s="17"/>
      <c r="B230" s="17" t="s">
        <v>1316</v>
      </c>
      <c r="C230" s="17" t="s">
        <v>3134</v>
      </c>
      <c r="D230" s="958"/>
      <c r="E230" s="17">
        <v>20</v>
      </c>
      <c r="F230" s="17" t="s">
        <v>885</v>
      </c>
      <c r="G230" s="17"/>
      <c r="H230" s="17" t="s">
        <v>1962</v>
      </c>
      <c r="I230" s="17"/>
    </row>
    <row r="231" spans="1:9" x14ac:dyDescent="0.35">
      <c r="A231" s="17"/>
      <c r="B231" s="17" t="s">
        <v>1316</v>
      </c>
      <c r="C231" s="17" t="s">
        <v>3156</v>
      </c>
      <c r="D231" s="958"/>
      <c r="E231" s="17">
        <v>20</v>
      </c>
      <c r="F231" s="17" t="s">
        <v>885</v>
      </c>
      <c r="G231" s="17"/>
      <c r="H231" s="17" t="s">
        <v>1962</v>
      </c>
      <c r="I231" s="17"/>
    </row>
    <row r="232" spans="1:9" x14ac:dyDescent="0.35">
      <c r="A232" s="17"/>
      <c r="B232" s="17" t="s">
        <v>1316</v>
      </c>
      <c r="C232" s="17" t="s">
        <v>3143</v>
      </c>
      <c r="D232" s="958"/>
      <c r="E232" s="17">
        <v>60</v>
      </c>
      <c r="F232" s="17" t="s">
        <v>885</v>
      </c>
      <c r="G232" s="17"/>
      <c r="H232" s="17" t="s">
        <v>1962</v>
      </c>
      <c r="I232" s="17"/>
    </row>
    <row r="233" spans="1:9" x14ac:dyDescent="0.35">
      <c r="A233" s="17"/>
      <c r="B233" s="17" t="s">
        <v>1316</v>
      </c>
      <c r="C233" s="17" t="s">
        <v>3148</v>
      </c>
      <c r="D233" s="958"/>
      <c r="E233" s="17">
        <v>60</v>
      </c>
      <c r="F233" s="17" t="s">
        <v>885</v>
      </c>
      <c r="G233" s="17"/>
      <c r="H233" s="17" t="s">
        <v>1962</v>
      </c>
      <c r="I233" s="17"/>
    </row>
    <row r="234" spans="1:9" x14ac:dyDescent="0.35">
      <c r="A234" s="17"/>
      <c r="B234" s="17" t="s">
        <v>1316</v>
      </c>
      <c r="C234" s="17" t="s">
        <v>3128</v>
      </c>
      <c r="D234" s="958"/>
      <c r="E234" s="17">
        <v>60</v>
      </c>
      <c r="F234" s="17" t="s">
        <v>885</v>
      </c>
      <c r="G234" s="17"/>
      <c r="H234" s="17" t="s">
        <v>1962</v>
      </c>
      <c r="I234" s="17"/>
    </row>
    <row r="235" spans="1:9" x14ac:dyDescent="0.35">
      <c r="A235" s="17"/>
      <c r="B235" s="17" t="s">
        <v>1316</v>
      </c>
      <c r="C235" s="17" t="s">
        <v>3132</v>
      </c>
      <c r="D235" s="958"/>
      <c r="E235" s="17">
        <v>120</v>
      </c>
      <c r="F235" s="17" t="s">
        <v>885</v>
      </c>
      <c r="G235" s="17"/>
      <c r="H235" s="17" t="s">
        <v>1962</v>
      </c>
      <c r="I235" s="17"/>
    </row>
    <row r="236" spans="1:9" x14ac:dyDescent="0.35">
      <c r="A236" s="17"/>
      <c r="B236" s="17" t="s">
        <v>1316</v>
      </c>
      <c r="C236" s="17" t="s">
        <v>3104</v>
      </c>
      <c r="D236" s="958"/>
      <c r="E236" s="17">
        <v>60</v>
      </c>
      <c r="F236" s="17" t="s">
        <v>885</v>
      </c>
      <c r="G236" s="17"/>
      <c r="H236" s="17" t="s">
        <v>1962</v>
      </c>
      <c r="I236" s="17"/>
    </row>
    <row r="237" spans="1:9" x14ac:dyDescent="0.35">
      <c r="A237" s="17"/>
      <c r="B237" s="17" t="s">
        <v>1316</v>
      </c>
      <c r="C237" s="17" t="s">
        <v>3155</v>
      </c>
      <c r="D237" s="958"/>
      <c r="E237" s="17">
        <v>50</v>
      </c>
      <c r="F237" s="17" t="s">
        <v>885</v>
      </c>
      <c r="G237" s="17"/>
      <c r="H237" s="17" t="s">
        <v>1962</v>
      </c>
      <c r="I237" s="17"/>
    </row>
    <row r="238" spans="1:9" x14ac:dyDescent="0.35">
      <c r="A238" s="17"/>
      <c r="B238" s="17" t="s">
        <v>1316</v>
      </c>
      <c r="C238" s="17" t="s">
        <v>3115</v>
      </c>
      <c r="D238" s="958"/>
      <c r="E238" s="17">
        <v>105</v>
      </c>
      <c r="F238" s="17" t="s">
        <v>885</v>
      </c>
      <c r="G238" s="17"/>
      <c r="H238" s="17" t="s">
        <v>1962</v>
      </c>
      <c r="I238" s="17"/>
    </row>
    <row r="239" spans="1:9" x14ac:dyDescent="0.35">
      <c r="A239" s="17"/>
      <c r="B239" s="17" t="s">
        <v>1316</v>
      </c>
      <c r="C239" s="17" t="s">
        <v>3107</v>
      </c>
      <c r="D239" s="958"/>
      <c r="E239" s="17">
        <v>20</v>
      </c>
      <c r="F239" s="17" t="s">
        <v>885</v>
      </c>
      <c r="G239" s="17"/>
      <c r="H239" s="17" t="s">
        <v>1962</v>
      </c>
      <c r="I239" s="17"/>
    </row>
    <row r="240" spans="1:9" x14ac:dyDescent="0.35">
      <c r="A240" s="17"/>
      <c r="B240" s="17" t="s">
        <v>1316</v>
      </c>
      <c r="C240" s="17" t="s">
        <v>3109</v>
      </c>
      <c r="D240" s="958"/>
      <c r="E240" s="17">
        <v>20</v>
      </c>
      <c r="F240" s="17" t="s">
        <v>885</v>
      </c>
      <c r="G240" s="17"/>
      <c r="H240" s="17" t="s">
        <v>1962</v>
      </c>
      <c r="I240" s="17"/>
    </row>
    <row r="241" spans="1:9" x14ac:dyDescent="0.35">
      <c r="A241" s="17"/>
      <c r="B241" s="17" t="s">
        <v>1316</v>
      </c>
      <c r="C241" s="17" t="s">
        <v>3137</v>
      </c>
      <c r="D241" s="958"/>
      <c r="E241" s="17">
        <v>20</v>
      </c>
      <c r="F241" s="17" t="s">
        <v>885</v>
      </c>
      <c r="G241" s="17"/>
      <c r="H241" s="17" t="s">
        <v>1962</v>
      </c>
      <c r="I241" s="17"/>
    </row>
    <row r="242" spans="1:9" x14ac:dyDescent="0.35">
      <c r="A242" s="17"/>
      <c r="B242" s="17" t="s">
        <v>1316</v>
      </c>
      <c r="C242" s="17" t="s">
        <v>3141</v>
      </c>
      <c r="D242" s="958"/>
      <c r="E242" s="17">
        <v>150</v>
      </c>
      <c r="F242" s="17" t="s">
        <v>885</v>
      </c>
      <c r="G242" s="17"/>
      <c r="H242" s="17" t="s">
        <v>1962</v>
      </c>
      <c r="I242" s="17"/>
    </row>
    <row r="243" spans="1:9" x14ac:dyDescent="0.35">
      <c r="A243" s="17"/>
      <c r="B243" s="17" t="s">
        <v>1316</v>
      </c>
      <c r="C243" s="17" t="s">
        <v>3116</v>
      </c>
      <c r="D243" s="958"/>
      <c r="E243" s="17">
        <v>210</v>
      </c>
      <c r="F243" s="17" t="s">
        <v>885</v>
      </c>
      <c r="G243" s="17"/>
      <c r="H243" s="17" t="s">
        <v>1962</v>
      </c>
      <c r="I243" s="17"/>
    </row>
    <row r="244" spans="1:9" x14ac:dyDescent="0.35">
      <c r="A244" s="17"/>
      <c r="B244" s="17" t="s">
        <v>1316</v>
      </c>
      <c r="C244" s="17" t="s">
        <v>3117</v>
      </c>
      <c r="D244" s="958"/>
      <c r="E244" s="17">
        <v>80</v>
      </c>
      <c r="F244" s="17" t="s">
        <v>885</v>
      </c>
      <c r="G244" s="17"/>
      <c r="H244" s="17" t="s">
        <v>1962</v>
      </c>
      <c r="I244" s="17"/>
    </row>
    <row r="245" spans="1:9" x14ac:dyDescent="0.35">
      <c r="A245" s="17"/>
      <c r="B245" s="17" t="s">
        <v>1316</v>
      </c>
      <c r="C245" s="17" t="s">
        <v>3130</v>
      </c>
      <c r="D245" s="958"/>
      <c r="E245" s="17">
        <v>50</v>
      </c>
      <c r="F245" s="17" t="s">
        <v>885</v>
      </c>
      <c r="G245" s="17"/>
      <c r="H245" s="17" t="s">
        <v>1962</v>
      </c>
      <c r="I245" s="17"/>
    </row>
    <row r="246" spans="1:9" x14ac:dyDescent="0.35">
      <c r="A246" s="17"/>
      <c r="B246" s="17" t="s">
        <v>1316</v>
      </c>
      <c r="C246" s="17" t="s">
        <v>3154</v>
      </c>
      <c r="D246" s="958"/>
      <c r="E246" s="17">
        <v>50</v>
      </c>
      <c r="F246" s="17" t="s">
        <v>885</v>
      </c>
      <c r="G246" s="17"/>
      <c r="H246" s="17" t="s">
        <v>1962</v>
      </c>
      <c r="I246" s="17"/>
    </row>
    <row r="247" spans="1:9" x14ac:dyDescent="0.35">
      <c r="A247" s="17"/>
      <c r="B247" s="17" t="s">
        <v>1316</v>
      </c>
      <c r="C247" s="17" t="s">
        <v>3153</v>
      </c>
      <c r="D247" s="958"/>
      <c r="E247" s="17">
        <v>180</v>
      </c>
      <c r="F247" s="17" t="s">
        <v>885</v>
      </c>
      <c r="G247" s="17"/>
      <c r="H247" s="957">
        <v>42863</v>
      </c>
      <c r="I247" s="17"/>
    </row>
    <row r="248" spans="1:9" x14ac:dyDescent="0.35">
      <c r="A248" s="17"/>
      <c r="B248" s="17" t="s">
        <v>1316</v>
      </c>
      <c r="C248" s="17" t="s">
        <v>3132</v>
      </c>
      <c r="D248" s="958"/>
      <c r="E248" s="17">
        <v>120</v>
      </c>
      <c r="F248" s="17" t="s">
        <v>885</v>
      </c>
      <c r="G248" s="17"/>
      <c r="H248" s="957">
        <v>42863</v>
      </c>
      <c r="I248" s="17"/>
    </row>
    <row r="249" spans="1:9" x14ac:dyDescent="0.35">
      <c r="A249" s="17"/>
      <c r="B249" s="17" t="s">
        <v>1316</v>
      </c>
      <c r="C249" s="17" t="s">
        <v>3152</v>
      </c>
      <c r="D249" s="958"/>
      <c r="E249" s="17">
        <v>100</v>
      </c>
      <c r="F249" s="17" t="s">
        <v>885</v>
      </c>
      <c r="G249" s="17"/>
      <c r="H249" s="957">
        <v>42863</v>
      </c>
      <c r="I249" s="17"/>
    </row>
    <row r="250" spans="1:9" x14ac:dyDescent="0.35">
      <c r="A250" s="17"/>
      <c r="B250" s="17" t="s">
        <v>1316</v>
      </c>
      <c r="C250" s="17" t="s">
        <v>3151</v>
      </c>
      <c r="D250" s="958"/>
      <c r="E250" s="17">
        <v>100</v>
      </c>
      <c r="F250" s="17" t="s">
        <v>885</v>
      </c>
      <c r="G250" s="17"/>
      <c r="H250" s="957">
        <v>42863</v>
      </c>
      <c r="I250" s="17"/>
    </row>
    <row r="251" spans="1:9" x14ac:dyDescent="0.35">
      <c r="A251" s="17"/>
      <c r="B251" s="17" t="s">
        <v>1316</v>
      </c>
      <c r="C251" s="17" t="s">
        <v>3147</v>
      </c>
      <c r="D251" s="958"/>
      <c r="E251" s="17">
        <v>80</v>
      </c>
      <c r="F251" s="17" t="s">
        <v>885</v>
      </c>
      <c r="G251" s="17"/>
      <c r="H251" s="957">
        <v>42863</v>
      </c>
      <c r="I251" s="17"/>
    </row>
    <row r="252" spans="1:9" x14ac:dyDescent="0.35">
      <c r="A252" s="17"/>
      <c r="B252" s="17" t="s">
        <v>1316</v>
      </c>
      <c r="C252" s="17" t="s">
        <v>3146</v>
      </c>
      <c r="D252" s="958"/>
      <c r="E252" s="17">
        <v>180</v>
      </c>
      <c r="F252" s="17" t="s">
        <v>885</v>
      </c>
      <c r="G252" s="17"/>
      <c r="H252" s="957">
        <v>42863</v>
      </c>
      <c r="I252" s="17"/>
    </row>
    <row r="253" spans="1:9" x14ac:dyDescent="0.35">
      <c r="A253" s="17"/>
      <c r="B253" s="17" t="s">
        <v>1316</v>
      </c>
      <c r="C253" s="17" t="s">
        <v>3145</v>
      </c>
      <c r="D253" s="958"/>
      <c r="E253" s="17">
        <v>180</v>
      </c>
      <c r="F253" s="17" t="s">
        <v>885</v>
      </c>
      <c r="G253" s="17"/>
      <c r="H253" s="957">
        <v>42863</v>
      </c>
      <c r="I253" s="17"/>
    </row>
    <row r="254" spans="1:9" x14ac:dyDescent="0.35">
      <c r="A254" s="17"/>
      <c r="B254" s="17" t="s">
        <v>1316</v>
      </c>
      <c r="C254" s="17" t="s">
        <v>3150</v>
      </c>
      <c r="D254" s="958"/>
      <c r="E254" s="17">
        <v>80</v>
      </c>
      <c r="F254" s="17" t="s">
        <v>885</v>
      </c>
      <c r="G254" s="17"/>
      <c r="H254" s="957">
        <v>42863</v>
      </c>
      <c r="I254" s="17"/>
    </row>
    <row r="255" spans="1:9" x14ac:dyDescent="0.35">
      <c r="A255" s="17"/>
      <c r="B255" s="17" t="s">
        <v>1316</v>
      </c>
      <c r="C255" s="17" t="s">
        <v>3112</v>
      </c>
      <c r="D255" s="958"/>
      <c r="E255" s="17">
        <v>200</v>
      </c>
      <c r="F255" s="17" t="s">
        <v>885</v>
      </c>
      <c r="G255" s="17"/>
      <c r="H255" s="957">
        <v>42863</v>
      </c>
      <c r="I255" s="17"/>
    </row>
    <row r="256" spans="1:9" x14ac:dyDescent="0.35">
      <c r="A256" s="17"/>
      <c r="B256" s="17" t="s">
        <v>1316</v>
      </c>
      <c r="C256" s="17" t="s">
        <v>3102</v>
      </c>
      <c r="D256" s="958"/>
      <c r="E256" s="17">
        <v>90</v>
      </c>
      <c r="F256" s="17" t="s">
        <v>885</v>
      </c>
      <c r="G256" s="17"/>
      <c r="H256" s="957">
        <v>42863</v>
      </c>
      <c r="I256" s="17"/>
    </row>
    <row r="257" spans="1:9" x14ac:dyDescent="0.35">
      <c r="A257" s="17"/>
      <c r="B257" s="17" t="s">
        <v>1316</v>
      </c>
      <c r="C257" s="17" t="s">
        <v>3101</v>
      </c>
      <c r="D257" s="958"/>
      <c r="E257" s="17">
        <v>100</v>
      </c>
      <c r="F257" s="17" t="s">
        <v>885</v>
      </c>
      <c r="G257" s="17"/>
      <c r="H257" s="957">
        <v>42863</v>
      </c>
      <c r="I257" s="17"/>
    </row>
    <row r="258" spans="1:9" x14ac:dyDescent="0.35">
      <c r="A258" s="17"/>
      <c r="B258" s="17" t="s">
        <v>1316</v>
      </c>
      <c r="C258" s="17" t="s">
        <v>3149</v>
      </c>
      <c r="D258" s="958"/>
      <c r="E258" s="17">
        <v>100</v>
      </c>
      <c r="F258" s="17" t="s">
        <v>885</v>
      </c>
      <c r="G258" s="17"/>
      <c r="H258" s="957">
        <v>42863</v>
      </c>
      <c r="I258" s="17"/>
    </row>
    <row r="259" spans="1:9" x14ac:dyDescent="0.35">
      <c r="A259" s="17"/>
      <c r="B259" s="17" t="s">
        <v>1316</v>
      </c>
      <c r="C259" s="17" t="s">
        <v>3148</v>
      </c>
      <c r="D259" s="958"/>
      <c r="E259" s="17">
        <v>40</v>
      </c>
      <c r="F259" s="17" t="s">
        <v>885</v>
      </c>
      <c r="G259" s="17"/>
      <c r="H259" s="957">
        <v>42863</v>
      </c>
      <c r="I259" s="17"/>
    </row>
    <row r="260" spans="1:9" x14ac:dyDescent="0.35">
      <c r="A260" s="17"/>
      <c r="B260" s="17" t="s">
        <v>1316</v>
      </c>
      <c r="C260" s="17" t="s">
        <v>3128</v>
      </c>
      <c r="D260" s="958"/>
      <c r="E260" s="17">
        <v>40</v>
      </c>
      <c r="F260" s="17" t="s">
        <v>885</v>
      </c>
      <c r="G260" s="17"/>
      <c r="H260" s="957">
        <v>42863</v>
      </c>
      <c r="I260" s="17"/>
    </row>
    <row r="261" spans="1:9" x14ac:dyDescent="0.35">
      <c r="A261" s="17"/>
      <c r="B261" s="17" t="s">
        <v>1316</v>
      </c>
      <c r="C261" s="17" t="s">
        <v>3147</v>
      </c>
      <c r="D261" s="958"/>
      <c r="E261" s="17">
        <v>80</v>
      </c>
      <c r="F261" s="17" t="s">
        <v>885</v>
      </c>
      <c r="G261" s="17"/>
      <c r="H261" s="957">
        <v>42863</v>
      </c>
      <c r="I261" s="17"/>
    </row>
    <row r="262" spans="1:9" x14ac:dyDescent="0.35">
      <c r="A262" s="17"/>
      <c r="B262" s="17" t="s">
        <v>1316</v>
      </c>
      <c r="C262" s="17" t="s">
        <v>3146</v>
      </c>
      <c r="D262" s="958"/>
      <c r="E262" s="17">
        <v>180</v>
      </c>
      <c r="F262" s="17" t="s">
        <v>885</v>
      </c>
      <c r="G262" s="17"/>
      <c r="H262" s="957">
        <v>42863</v>
      </c>
      <c r="I262" s="17"/>
    </row>
    <row r="263" spans="1:9" x14ac:dyDescent="0.35">
      <c r="A263" s="17"/>
      <c r="B263" s="17" t="s">
        <v>1316</v>
      </c>
      <c r="C263" s="17" t="s">
        <v>3145</v>
      </c>
      <c r="D263" s="958"/>
      <c r="E263" s="17">
        <v>180</v>
      </c>
      <c r="F263" s="17" t="s">
        <v>885</v>
      </c>
      <c r="G263" s="17"/>
      <c r="H263" s="957">
        <v>42863</v>
      </c>
      <c r="I263" s="17"/>
    </row>
    <row r="264" spans="1:9" x14ac:dyDescent="0.35">
      <c r="A264" s="17"/>
      <c r="B264" s="17" t="s">
        <v>1316</v>
      </c>
      <c r="C264" s="17" t="s">
        <v>3110</v>
      </c>
      <c r="D264" s="958"/>
      <c r="E264" s="17">
        <v>60</v>
      </c>
      <c r="F264" s="17" t="s">
        <v>885</v>
      </c>
      <c r="G264" s="17"/>
      <c r="H264" s="957">
        <v>42863</v>
      </c>
      <c r="I264" s="17"/>
    </row>
    <row r="265" spans="1:9" x14ac:dyDescent="0.35">
      <c r="A265" s="17"/>
      <c r="B265" s="17" t="s">
        <v>1316</v>
      </c>
      <c r="C265" s="17" t="s">
        <v>3122</v>
      </c>
      <c r="D265" s="958"/>
      <c r="E265" s="17">
        <v>210</v>
      </c>
      <c r="F265" s="17" t="s">
        <v>885</v>
      </c>
      <c r="G265" s="17"/>
      <c r="H265" s="957">
        <v>42863</v>
      </c>
      <c r="I265" s="17"/>
    </row>
    <row r="266" spans="1:9" x14ac:dyDescent="0.35">
      <c r="A266" s="17"/>
      <c r="B266" s="17" t="s">
        <v>1316</v>
      </c>
      <c r="C266" s="17" t="s">
        <v>3108</v>
      </c>
      <c r="D266" s="958"/>
      <c r="E266" s="17">
        <v>50</v>
      </c>
      <c r="F266" s="17" t="s">
        <v>885</v>
      </c>
      <c r="G266" s="17"/>
      <c r="H266" s="957">
        <v>42863</v>
      </c>
      <c r="I266" s="17"/>
    </row>
    <row r="267" spans="1:9" x14ac:dyDescent="0.35">
      <c r="A267" s="17"/>
      <c r="B267" s="17" t="s">
        <v>1316</v>
      </c>
      <c r="C267" s="17" t="s">
        <v>3144</v>
      </c>
      <c r="D267" s="958"/>
      <c r="E267" s="17">
        <v>100</v>
      </c>
      <c r="F267" s="17" t="s">
        <v>885</v>
      </c>
      <c r="G267" s="17"/>
      <c r="H267" s="957">
        <v>42863</v>
      </c>
      <c r="I267" s="17"/>
    </row>
    <row r="268" spans="1:9" x14ac:dyDescent="0.35">
      <c r="A268" s="17"/>
      <c r="B268" s="17" t="s">
        <v>1316</v>
      </c>
      <c r="C268" s="17" t="s">
        <v>3133</v>
      </c>
      <c r="D268" s="958"/>
      <c r="E268" s="17">
        <v>100</v>
      </c>
      <c r="F268" s="17" t="s">
        <v>885</v>
      </c>
      <c r="G268" s="17"/>
      <c r="H268" s="957">
        <v>42863</v>
      </c>
      <c r="I268" s="17"/>
    </row>
    <row r="269" spans="1:9" x14ac:dyDescent="0.35">
      <c r="A269" s="17"/>
      <c r="B269" s="17" t="s">
        <v>1316</v>
      </c>
      <c r="C269" s="17" t="s">
        <v>3143</v>
      </c>
      <c r="D269" s="958"/>
      <c r="E269" s="17">
        <v>60</v>
      </c>
      <c r="F269" s="17" t="s">
        <v>885</v>
      </c>
      <c r="G269" s="17"/>
      <c r="H269" s="957">
        <v>42863</v>
      </c>
      <c r="I269" s="17"/>
    </row>
    <row r="270" spans="1:9" x14ac:dyDescent="0.35">
      <c r="A270" s="17"/>
      <c r="B270" s="17" t="s">
        <v>1316</v>
      </c>
      <c r="C270" s="17" t="s">
        <v>3119</v>
      </c>
      <c r="D270" s="958"/>
      <c r="E270" s="17">
        <v>130</v>
      </c>
      <c r="F270" s="17" t="s">
        <v>885</v>
      </c>
      <c r="G270" s="17"/>
      <c r="H270" s="957">
        <v>42863</v>
      </c>
      <c r="I270" s="17"/>
    </row>
    <row r="271" spans="1:9" x14ac:dyDescent="0.35">
      <c r="A271" s="17"/>
      <c r="B271" s="17" t="s">
        <v>1316</v>
      </c>
      <c r="C271" s="17" t="s">
        <v>3116</v>
      </c>
      <c r="D271" s="958"/>
      <c r="E271" s="17">
        <v>140</v>
      </c>
      <c r="F271" s="17" t="s">
        <v>885</v>
      </c>
      <c r="G271" s="17"/>
      <c r="H271" s="957">
        <v>42863</v>
      </c>
      <c r="I271" s="17"/>
    </row>
    <row r="272" spans="1:9" x14ac:dyDescent="0.35">
      <c r="A272" s="17"/>
      <c r="B272" s="17" t="s">
        <v>1316</v>
      </c>
      <c r="C272" s="17" t="s">
        <v>3139</v>
      </c>
      <c r="D272" s="958"/>
      <c r="E272" s="17">
        <v>60</v>
      </c>
      <c r="F272" s="17" t="s">
        <v>885</v>
      </c>
      <c r="G272" s="17"/>
      <c r="H272" s="957">
        <v>42863</v>
      </c>
      <c r="I272" s="17"/>
    </row>
    <row r="273" spans="1:9" x14ac:dyDescent="0.35">
      <c r="A273" s="17"/>
      <c r="B273" s="17" t="s">
        <v>1316</v>
      </c>
      <c r="C273" s="17" t="s">
        <v>3112</v>
      </c>
      <c r="D273" s="958"/>
      <c r="E273" s="17">
        <v>20</v>
      </c>
      <c r="F273" s="17" t="s">
        <v>885</v>
      </c>
      <c r="G273" s="17"/>
      <c r="H273" s="957">
        <v>42863</v>
      </c>
      <c r="I273" s="17"/>
    </row>
    <row r="274" spans="1:9" x14ac:dyDescent="0.35">
      <c r="A274" s="17"/>
      <c r="B274" s="17" t="s">
        <v>1316</v>
      </c>
      <c r="C274" s="17" t="s">
        <v>3142</v>
      </c>
      <c r="D274" s="958"/>
      <c r="E274" s="17">
        <v>200</v>
      </c>
      <c r="F274" s="17" t="s">
        <v>885</v>
      </c>
      <c r="G274" s="17"/>
      <c r="H274" s="959" t="s">
        <v>2032</v>
      </c>
      <c r="I274" s="17"/>
    </row>
    <row r="275" spans="1:9" x14ac:dyDescent="0.35">
      <c r="A275" s="17"/>
      <c r="B275" s="17" t="s">
        <v>1316</v>
      </c>
      <c r="C275" s="17" t="s">
        <v>3112</v>
      </c>
      <c r="D275" s="958"/>
      <c r="E275" s="17">
        <v>80</v>
      </c>
      <c r="F275" s="17" t="s">
        <v>885</v>
      </c>
      <c r="G275" s="17"/>
      <c r="H275" s="959" t="s">
        <v>2032</v>
      </c>
      <c r="I275" s="17"/>
    </row>
    <row r="276" spans="1:9" x14ac:dyDescent="0.35">
      <c r="A276" s="17"/>
      <c r="B276" s="17" t="s">
        <v>1316</v>
      </c>
      <c r="C276" s="17" t="s">
        <v>3106</v>
      </c>
      <c r="D276" s="958"/>
      <c r="E276" s="17">
        <v>30</v>
      </c>
      <c r="F276" s="17" t="s">
        <v>885</v>
      </c>
      <c r="G276" s="17"/>
      <c r="H276" s="959" t="s">
        <v>2032</v>
      </c>
      <c r="I276" s="17"/>
    </row>
    <row r="277" spans="1:9" x14ac:dyDescent="0.35">
      <c r="A277" s="17"/>
      <c r="B277" s="17" t="s">
        <v>1316</v>
      </c>
      <c r="C277" s="17" t="s">
        <v>3105</v>
      </c>
      <c r="D277" s="958"/>
      <c r="E277" s="17">
        <v>30</v>
      </c>
      <c r="F277" s="17" t="s">
        <v>885</v>
      </c>
      <c r="G277" s="17"/>
      <c r="H277" s="959" t="s">
        <v>2032</v>
      </c>
      <c r="I277" s="17"/>
    </row>
    <row r="278" spans="1:9" x14ac:dyDescent="0.35">
      <c r="A278" s="17"/>
      <c r="B278" s="17" t="s">
        <v>1316</v>
      </c>
      <c r="C278" s="17" t="s">
        <v>3139</v>
      </c>
      <c r="D278" s="958"/>
      <c r="E278" s="17">
        <v>30</v>
      </c>
      <c r="F278" s="17" t="s">
        <v>885</v>
      </c>
      <c r="G278" s="17"/>
      <c r="H278" s="959" t="s">
        <v>2032</v>
      </c>
      <c r="I278" s="17"/>
    </row>
    <row r="279" spans="1:9" x14ac:dyDescent="0.35">
      <c r="A279" s="17"/>
      <c r="B279" s="17" t="s">
        <v>1316</v>
      </c>
      <c r="C279" s="17" t="s">
        <v>3117</v>
      </c>
      <c r="D279" s="958"/>
      <c r="E279" s="17">
        <v>160</v>
      </c>
      <c r="F279" s="17" t="s">
        <v>885</v>
      </c>
      <c r="G279" s="17"/>
      <c r="H279" s="959" t="s">
        <v>2032</v>
      </c>
      <c r="I279" s="17"/>
    </row>
    <row r="280" spans="1:9" x14ac:dyDescent="0.35">
      <c r="A280" s="17"/>
      <c r="B280" s="17" t="s">
        <v>1316</v>
      </c>
      <c r="C280" s="17" t="s">
        <v>3110</v>
      </c>
      <c r="D280" s="958"/>
      <c r="E280" s="17">
        <v>30</v>
      </c>
      <c r="F280" s="17" t="s">
        <v>885</v>
      </c>
      <c r="G280" s="17"/>
      <c r="H280" s="959" t="s">
        <v>2032</v>
      </c>
      <c r="I280" s="17"/>
    </row>
    <row r="281" spans="1:9" x14ac:dyDescent="0.35">
      <c r="A281" s="17"/>
      <c r="B281" s="17" t="s">
        <v>1316</v>
      </c>
      <c r="C281" s="17" t="s">
        <v>3112</v>
      </c>
      <c r="D281" s="958"/>
      <c r="E281" s="17">
        <v>80</v>
      </c>
      <c r="F281" s="17" t="s">
        <v>885</v>
      </c>
      <c r="G281" s="17"/>
      <c r="H281" s="959" t="s">
        <v>2032</v>
      </c>
      <c r="I281" s="17"/>
    </row>
    <row r="282" spans="1:9" x14ac:dyDescent="0.35">
      <c r="A282" s="17"/>
      <c r="B282" s="17" t="s">
        <v>1316</v>
      </c>
      <c r="C282" s="17" t="s">
        <v>3115</v>
      </c>
      <c r="D282" s="958"/>
      <c r="E282" s="17">
        <v>525</v>
      </c>
      <c r="F282" s="17" t="s">
        <v>885</v>
      </c>
      <c r="G282" s="17"/>
      <c r="H282" s="959" t="s">
        <v>2032</v>
      </c>
      <c r="I282" s="17"/>
    </row>
    <row r="283" spans="1:9" x14ac:dyDescent="0.35">
      <c r="A283" s="17"/>
      <c r="B283" s="17" t="s">
        <v>1316</v>
      </c>
      <c r="C283" s="17" t="s">
        <v>3126</v>
      </c>
      <c r="D283" s="958"/>
      <c r="E283" s="17">
        <v>60</v>
      </c>
      <c r="F283" s="17" t="s">
        <v>885</v>
      </c>
      <c r="G283" s="17"/>
      <c r="H283" s="959" t="s">
        <v>2032</v>
      </c>
      <c r="I283" s="17"/>
    </row>
    <row r="284" spans="1:9" x14ac:dyDescent="0.35">
      <c r="A284" s="17"/>
      <c r="B284" s="17" t="s">
        <v>1316</v>
      </c>
      <c r="C284" s="17" t="s">
        <v>3141</v>
      </c>
      <c r="D284" s="958"/>
      <c r="E284" s="17">
        <v>300</v>
      </c>
      <c r="F284" s="17" t="s">
        <v>885</v>
      </c>
      <c r="G284" s="17"/>
      <c r="H284" s="959" t="s">
        <v>2032</v>
      </c>
      <c r="I284" s="17"/>
    </row>
    <row r="285" spans="1:9" x14ac:dyDescent="0.35">
      <c r="A285" s="17"/>
      <c r="B285" s="17" t="s">
        <v>1316</v>
      </c>
      <c r="C285" s="17" t="s">
        <v>3103</v>
      </c>
      <c r="D285" s="958"/>
      <c r="E285" s="17">
        <v>80</v>
      </c>
      <c r="F285" s="17" t="s">
        <v>885</v>
      </c>
      <c r="G285" s="17"/>
      <c r="H285" s="959" t="s">
        <v>2032</v>
      </c>
      <c r="I285" s="17"/>
    </row>
    <row r="286" spans="1:9" x14ac:dyDescent="0.35">
      <c r="A286" s="17"/>
      <c r="B286" s="17" t="s">
        <v>1316</v>
      </c>
      <c r="C286" s="17" t="s">
        <v>3104</v>
      </c>
      <c r="D286" s="958"/>
      <c r="E286" s="17">
        <v>120</v>
      </c>
      <c r="F286" s="17" t="s">
        <v>885</v>
      </c>
      <c r="G286" s="17"/>
      <c r="H286" s="959" t="s">
        <v>2032</v>
      </c>
      <c r="I286" s="17"/>
    </row>
    <row r="287" spans="1:9" x14ac:dyDescent="0.35">
      <c r="A287" s="17"/>
      <c r="B287" s="17" t="s">
        <v>1316</v>
      </c>
      <c r="C287" s="17" t="s">
        <v>3122</v>
      </c>
      <c r="D287" s="958"/>
      <c r="E287" s="17">
        <v>105</v>
      </c>
      <c r="F287" s="17" t="s">
        <v>885</v>
      </c>
      <c r="G287" s="17"/>
      <c r="H287" s="959" t="s">
        <v>2032</v>
      </c>
      <c r="I287" s="17"/>
    </row>
    <row r="288" spans="1:9" x14ac:dyDescent="0.35">
      <c r="A288" s="17"/>
      <c r="B288" s="17" t="s">
        <v>1316</v>
      </c>
      <c r="C288" s="17" t="s">
        <v>3124</v>
      </c>
      <c r="D288" s="958"/>
      <c r="E288" s="17">
        <v>220</v>
      </c>
      <c r="F288" s="17" t="s">
        <v>885</v>
      </c>
      <c r="G288" s="17"/>
      <c r="H288" s="959" t="s">
        <v>2032</v>
      </c>
      <c r="I288" s="17"/>
    </row>
    <row r="289" spans="1:9" x14ac:dyDescent="0.35">
      <c r="A289" s="17"/>
      <c r="B289" s="17" t="s">
        <v>1316</v>
      </c>
      <c r="C289" s="17" t="s">
        <v>3101</v>
      </c>
      <c r="D289" s="958"/>
      <c r="E289" s="17">
        <v>50</v>
      </c>
      <c r="F289" s="17" t="s">
        <v>885</v>
      </c>
      <c r="G289" s="17"/>
      <c r="H289" s="959" t="s">
        <v>2032</v>
      </c>
      <c r="I289" s="17"/>
    </row>
    <row r="290" spans="1:9" x14ac:dyDescent="0.35">
      <c r="A290" s="17"/>
      <c r="B290" s="17" t="s">
        <v>1316</v>
      </c>
      <c r="C290" s="17" t="s">
        <v>3114</v>
      </c>
      <c r="D290" s="958"/>
      <c r="E290" s="17">
        <v>50</v>
      </c>
      <c r="F290" s="17" t="s">
        <v>885</v>
      </c>
      <c r="G290" s="17"/>
      <c r="H290" s="959" t="s">
        <v>2032</v>
      </c>
      <c r="I290" s="17"/>
    </row>
    <row r="291" spans="1:9" x14ac:dyDescent="0.35">
      <c r="A291" s="17"/>
      <c r="B291" s="17" t="s">
        <v>1316</v>
      </c>
      <c r="C291" s="17" t="s">
        <v>3100</v>
      </c>
      <c r="D291" s="958"/>
      <c r="E291" s="17">
        <v>50</v>
      </c>
      <c r="F291" s="17" t="s">
        <v>885</v>
      </c>
      <c r="G291" s="17"/>
      <c r="H291" s="959" t="s">
        <v>2032</v>
      </c>
      <c r="I291" s="17"/>
    </row>
    <row r="292" spans="1:9" x14ac:dyDescent="0.35">
      <c r="A292" s="17"/>
      <c r="B292" s="17" t="s">
        <v>1316</v>
      </c>
      <c r="C292" s="17" t="s">
        <v>3140</v>
      </c>
      <c r="D292" s="958"/>
      <c r="E292" s="17">
        <v>40</v>
      </c>
      <c r="F292" s="17" t="s">
        <v>885</v>
      </c>
      <c r="G292" s="17"/>
      <c r="H292" s="959" t="s">
        <v>2032</v>
      </c>
      <c r="I292" s="17"/>
    </row>
    <row r="293" spans="1:9" x14ac:dyDescent="0.35">
      <c r="A293" s="17"/>
      <c r="B293" s="17" t="s">
        <v>1316</v>
      </c>
      <c r="C293" s="17" t="s">
        <v>3139</v>
      </c>
      <c r="D293" s="958"/>
      <c r="E293" s="17">
        <v>20</v>
      </c>
      <c r="F293" s="17" t="s">
        <v>885</v>
      </c>
      <c r="G293" s="17"/>
      <c r="H293" s="959" t="s">
        <v>2032</v>
      </c>
      <c r="I293" s="17"/>
    </row>
    <row r="294" spans="1:9" x14ac:dyDescent="0.35">
      <c r="A294" s="17"/>
      <c r="B294" s="17" t="s">
        <v>1316</v>
      </c>
      <c r="C294" s="17" t="s">
        <v>3127</v>
      </c>
      <c r="D294" s="958"/>
      <c r="E294" s="17">
        <v>15</v>
      </c>
      <c r="F294" s="17" t="s">
        <v>885</v>
      </c>
      <c r="G294" s="17"/>
      <c r="H294" s="959" t="s">
        <v>2032</v>
      </c>
      <c r="I294" s="17"/>
    </row>
    <row r="295" spans="1:9" x14ac:dyDescent="0.35">
      <c r="A295" s="17"/>
      <c r="B295" s="17" t="s">
        <v>1316</v>
      </c>
      <c r="C295" s="17" t="s">
        <v>3138</v>
      </c>
      <c r="D295" s="958"/>
      <c r="E295" s="17">
        <v>200</v>
      </c>
      <c r="F295" s="17" t="s">
        <v>885</v>
      </c>
      <c r="G295" s="17"/>
      <c r="H295" s="959" t="s">
        <v>2032</v>
      </c>
      <c r="I295" s="17"/>
    </row>
    <row r="296" spans="1:9" x14ac:dyDescent="0.35">
      <c r="A296" s="17"/>
      <c r="B296" s="17" t="s">
        <v>1316</v>
      </c>
      <c r="C296" s="17" t="s">
        <v>3107</v>
      </c>
      <c r="D296" s="958"/>
      <c r="E296" s="17">
        <v>100</v>
      </c>
      <c r="F296" s="17" t="s">
        <v>885</v>
      </c>
      <c r="G296" s="17"/>
      <c r="H296" s="959" t="s">
        <v>2032</v>
      </c>
      <c r="I296" s="17"/>
    </row>
    <row r="297" spans="1:9" x14ac:dyDescent="0.35">
      <c r="A297" s="17"/>
      <c r="B297" s="17" t="s">
        <v>1316</v>
      </c>
      <c r="C297" s="17" t="s">
        <v>3109</v>
      </c>
      <c r="D297" s="958"/>
      <c r="E297" s="17">
        <v>100</v>
      </c>
      <c r="F297" s="17" t="s">
        <v>885</v>
      </c>
      <c r="G297" s="17"/>
      <c r="H297" s="959" t="s">
        <v>2032</v>
      </c>
      <c r="I297" s="17"/>
    </row>
    <row r="298" spans="1:9" x14ac:dyDescent="0.35">
      <c r="A298" s="17"/>
      <c r="B298" s="17" t="s">
        <v>1316</v>
      </c>
      <c r="C298" s="17" t="s">
        <v>3137</v>
      </c>
      <c r="D298" s="958"/>
      <c r="E298" s="17">
        <v>100</v>
      </c>
      <c r="F298" s="17" t="s">
        <v>885</v>
      </c>
      <c r="G298" s="17"/>
      <c r="H298" s="959" t="s">
        <v>2032</v>
      </c>
      <c r="I298" s="17"/>
    </row>
    <row r="299" spans="1:9" x14ac:dyDescent="0.35">
      <c r="A299" s="17"/>
      <c r="B299" s="17" t="s">
        <v>1316</v>
      </c>
      <c r="C299" s="17" t="s">
        <v>3110</v>
      </c>
      <c r="D299" s="958"/>
      <c r="E299" s="17">
        <v>30</v>
      </c>
      <c r="F299" s="17" t="s">
        <v>885</v>
      </c>
      <c r="G299" s="17"/>
      <c r="H299" s="17" t="s">
        <v>2032</v>
      </c>
      <c r="I299" s="17"/>
    </row>
    <row r="300" spans="1:9" x14ac:dyDescent="0.35">
      <c r="A300" s="17"/>
      <c r="B300" s="17" t="s">
        <v>1316</v>
      </c>
      <c r="C300" s="17" t="s">
        <v>3112</v>
      </c>
      <c r="D300" s="958"/>
      <c r="E300" s="17">
        <v>80</v>
      </c>
      <c r="F300" s="17" t="s">
        <v>885</v>
      </c>
      <c r="G300" s="17"/>
      <c r="H300" s="957">
        <v>42864</v>
      </c>
      <c r="I300" s="17"/>
    </row>
    <row r="301" spans="1:9" x14ac:dyDescent="0.35">
      <c r="A301" s="17"/>
      <c r="B301" s="17" t="s">
        <v>1316</v>
      </c>
      <c r="C301" s="17" t="s">
        <v>3126</v>
      </c>
      <c r="D301" s="958"/>
      <c r="E301" s="17">
        <v>60</v>
      </c>
      <c r="F301" s="17" t="s">
        <v>885</v>
      </c>
      <c r="G301" s="17"/>
      <c r="H301" s="957">
        <v>42864</v>
      </c>
      <c r="I301" s="17"/>
    </row>
    <row r="302" spans="1:9" x14ac:dyDescent="0.35">
      <c r="A302" s="17"/>
      <c r="B302" s="17" t="s">
        <v>1316</v>
      </c>
      <c r="C302" s="17" t="s">
        <v>3106</v>
      </c>
      <c r="D302" s="958"/>
      <c r="E302" s="17">
        <v>30</v>
      </c>
      <c r="F302" s="17" t="s">
        <v>885</v>
      </c>
      <c r="G302" s="17"/>
      <c r="H302" s="957">
        <v>42864</v>
      </c>
      <c r="I302" s="17"/>
    </row>
    <row r="303" spans="1:9" x14ac:dyDescent="0.35">
      <c r="A303" s="17"/>
      <c r="B303" s="17" t="s">
        <v>1316</v>
      </c>
      <c r="C303" s="17" t="s">
        <v>3097</v>
      </c>
      <c r="D303" s="958"/>
      <c r="E303" s="17">
        <v>210</v>
      </c>
      <c r="F303" s="17" t="s">
        <v>885</v>
      </c>
      <c r="G303" s="17"/>
      <c r="H303" s="957">
        <v>42864</v>
      </c>
      <c r="I303" s="17"/>
    </row>
    <row r="304" spans="1:9" x14ac:dyDescent="0.35">
      <c r="A304" s="17"/>
      <c r="B304" s="17" t="s">
        <v>1316</v>
      </c>
      <c r="C304" s="17" t="s">
        <v>3099</v>
      </c>
      <c r="D304" s="958"/>
      <c r="E304" s="17">
        <v>50</v>
      </c>
      <c r="F304" s="17" t="s">
        <v>885</v>
      </c>
      <c r="G304" s="17"/>
      <c r="H304" s="957">
        <v>42864</v>
      </c>
      <c r="I304" s="17"/>
    </row>
    <row r="305" spans="1:9" x14ac:dyDescent="0.35">
      <c r="A305" s="17"/>
      <c r="B305" s="17" t="s">
        <v>1316</v>
      </c>
      <c r="C305" s="17" t="s">
        <v>3103</v>
      </c>
      <c r="D305" s="958"/>
      <c r="E305" s="17">
        <v>120</v>
      </c>
      <c r="F305" s="17" t="s">
        <v>885</v>
      </c>
      <c r="G305" s="17"/>
      <c r="H305" s="957">
        <v>42864</v>
      </c>
      <c r="I305" s="17"/>
    </row>
    <row r="306" spans="1:9" x14ac:dyDescent="0.35">
      <c r="A306" s="17"/>
      <c r="B306" s="17" t="s">
        <v>1316</v>
      </c>
      <c r="C306" s="17" t="s">
        <v>3119</v>
      </c>
      <c r="D306" s="958"/>
      <c r="E306" s="17">
        <v>130</v>
      </c>
      <c r="F306" s="17" t="s">
        <v>885</v>
      </c>
      <c r="G306" s="17"/>
      <c r="H306" s="957">
        <v>42864</v>
      </c>
      <c r="I306" s="17"/>
    </row>
    <row r="307" spans="1:9" x14ac:dyDescent="0.35">
      <c r="A307" s="17"/>
      <c r="B307" s="17" t="s">
        <v>1316</v>
      </c>
      <c r="C307" s="17" t="s">
        <v>3122</v>
      </c>
      <c r="D307" s="958"/>
      <c r="E307" s="17">
        <v>105</v>
      </c>
      <c r="F307" s="17" t="s">
        <v>885</v>
      </c>
      <c r="G307" s="17"/>
      <c r="H307" s="957">
        <v>42864</v>
      </c>
      <c r="I307" s="17"/>
    </row>
    <row r="308" spans="1:9" x14ac:dyDescent="0.35">
      <c r="A308" s="17"/>
      <c r="B308" s="17" t="s">
        <v>1316</v>
      </c>
      <c r="C308" s="17" t="s">
        <v>3136</v>
      </c>
      <c r="D308" s="958"/>
      <c r="E308" s="17">
        <v>150</v>
      </c>
      <c r="F308" s="17" t="s">
        <v>885</v>
      </c>
      <c r="G308" s="17"/>
      <c r="H308" s="957">
        <v>42864</v>
      </c>
      <c r="I308" s="17"/>
    </row>
    <row r="309" spans="1:9" x14ac:dyDescent="0.35">
      <c r="A309" s="17"/>
      <c r="B309" s="17" t="s">
        <v>1316</v>
      </c>
      <c r="C309" s="17" t="s">
        <v>3135</v>
      </c>
      <c r="D309" s="958"/>
      <c r="E309" s="17">
        <v>90</v>
      </c>
      <c r="F309" s="17" t="s">
        <v>885</v>
      </c>
      <c r="G309" s="17"/>
      <c r="H309" s="957">
        <v>42864</v>
      </c>
      <c r="I309" s="17"/>
    </row>
    <row r="310" spans="1:9" x14ac:dyDescent="0.35">
      <c r="A310" s="17"/>
      <c r="B310" s="17" t="s">
        <v>1316</v>
      </c>
      <c r="C310" s="17" t="s">
        <v>3114</v>
      </c>
      <c r="D310" s="958"/>
      <c r="E310" s="17">
        <v>50</v>
      </c>
      <c r="F310" s="17" t="s">
        <v>885</v>
      </c>
      <c r="G310" s="17"/>
      <c r="H310" s="957">
        <v>42864</v>
      </c>
      <c r="I310" s="17"/>
    </row>
    <row r="311" spans="1:9" x14ac:dyDescent="0.35">
      <c r="A311" s="17"/>
      <c r="B311" s="17" t="s">
        <v>1316</v>
      </c>
      <c r="C311" s="17" t="s">
        <v>3111</v>
      </c>
      <c r="D311" s="958"/>
      <c r="E311" s="17">
        <v>50</v>
      </c>
      <c r="F311" s="17" t="s">
        <v>885</v>
      </c>
      <c r="G311" s="17"/>
      <c r="H311" s="957">
        <v>42864</v>
      </c>
      <c r="I311" s="17"/>
    </row>
    <row r="312" spans="1:9" x14ac:dyDescent="0.35">
      <c r="A312" s="17"/>
      <c r="B312" s="17" t="s">
        <v>1316</v>
      </c>
      <c r="C312" s="17" t="s">
        <v>3108</v>
      </c>
      <c r="D312" s="958"/>
      <c r="E312" s="17">
        <v>100</v>
      </c>
      <c r="F312" s="17" t="s">
        <v>885</v>
      </c>
      <c r="G312" s="17"/>
      <c r="H312" s="957">
        <v>42864</v>
      </c>
      <c r="I312" s="17"/>
    </row>
    <row r="313" spans="1:9" x14ac:dyDescent="0.35">
      <c r="A313" s="17"/>
      <c r="B313" s="17" t="s">
        <v>1316</v>
      </c>
      <c r="C313" s="17" t="s">
        <v>3134</v>
      </c>
      <c r="D313" s="958"/>
      <c r="E313" s="17">
        <v>20</v>
      </c>
      <c r="F313" s="17" t="s">
        <v>885</v>
      </c>
      <c r="G313" s="17"/>
      <c r="H313" s="957">
        <v>42864</v>
      </c>
      <c r="I313" s="17"/>
    </row>
    <row r="314" spans="1:9" x14ac:dyDescent="0.35">
      <c r="A314" s="17"/>
      <c r="B314" s="17" t="s">
        <v>1316</v>
      </c>
      <c r="C314" s="17" t="s">
        <v>3133</v>
      </c>
      <c r="D314" s="958"/>
      <c r="E314" s="17">
        <v>80</v>
      </c>
      <c r="F314" s="17" t="s">
        <v>885</v>
      </c>
      <c r="G314" s="17"/>
      <c r="H314" s="957">
        <v>42864</v>
      </c>
      <c r="I314" s="17"/>
    </row>
    <row r="315" spans="1:9" x14ac:dyDescent="0.35">
      <c r="A315" s="17"/>
      <c r="B315" s="17" t="s">
        <v>1316</v>
      </c>
      <c r="C315" s="17" t="s">
        <v>3110</v>
      </c>
      <c r="D315" s="958"/>
      <c r="E315" s="17">
        <v>30</v>
      </c>
      <c r="F315" s="17" t="s">
        <v>885</v>
      </c>
      <c r="G315" s="17"/>
      <c r="H315" s="957">
        <v>42864</v>
      </c>
      <c r="I315" s="17"/>
    </row>
    <row r="316" spans="1:9" x14ac:dyDescent="0.35">
      <c r="A316" s="17"/>
      <c r="B316" s="17" t="s">
        <v>1316</v>
      </c>
      <c r="C316" s="17" t="s">
        <v>3112</v>
      </c>
      <c r="D316" s="958"/>
      <c r="E316" s="17">
        <v>80</v>
      </c>
      <c r="F316" s="17" t="s">
        <v>885</v>
      </c>
      <c r="G316" s="17"/>
      <c r="H316" s="957">
        <v>42864</v>
      </c>
      <c r="I316" s="17"/>
    </row>
    <row r="317" spans="1:9" x14ac:dyDescent="0.35">
      <c r="A317" s="17"/>
      <c r="B317" s="17" t="s">
        <v>1316</v>
      </c>
      <c r="C317" s="17" t="s">
        <v>3126</v>
      </c>
      <c r="D317" s="958"/>
      <c r="E317" s="17">
        <v>60</v>
      </c>
      <c r="F317" s="17" t="s">
        <v>885</v>
      </c>
      <c r="G317" s="17"/>
      <c r="H317" s="17" t="s">
        <v>1745</v>
      </c>
      <c r="I317" s="17"/>
    </row>
    <row r="318" spans="1:9" x14ac:dyDescent="0.35">
      <c r="A318" s="17"/>
      <c r="B318" s="17" t="s">
        <v>1316</v>
      </c>
      <c r="C318" s="17" t="s">
        <v>3132</v>
      </c>
      <c r="D318" s="958"/>
      <c r="E318" s="17">
        <v>300</v>
      </c>
      <c r="F318" s="17" t="s">
        <v>885</v>
      </c>
      <c r="G318" s="17"/>
      <c r="H318" s="17" t="s">
        <v>1745</v>
      </c>
      <c r="I318" s="17"/>
    </row>
    <row r="319" spans="1:9" x14ac:dyDescent="0.35">
      <c r="A319" s="17"/>
      <c r="B319" s="17" t="s">
        <v>1316</v>
      </c>
      <c r="C319" s="17" t="s">
        <v>3131</v>
      </c>
      <c r="D319" s="958"/>
      <c r="E319" s="17">
        <v>100</v>
      </c>
      <c r="F319" s="17" t="s">
        <v>885</v>
      </c>
      <c r="G319" s="17"/>
      <c r="H319" s="17" t="s">
        <v>1745</v>
      </c>
      <c r="I319" s="17"/>
    </row>
    <row r="320" spans="1:9" x14ac:dyDescent="0.35">
      <c r="A320" s="17"/>
      <c r="B320" s="17" t="s">
        <v>1316</v>
      </c>
      <c r="C320" s="17" t="s">
        <v>364</v>
      </c>
      <c r="D320" s="958"/>
      <c r="E320" s="17">
        <v>100</v>
      </c>
      <c r="F320" s="17" t="s">
        <v>885</v>
      </c>
      <c r="G320" s="17"/>
      <c r="H320" s="17" t="s">
        <v>1745</v>
      </c>
      <c r="I320" s="17"/>
    </row>
    <row r="321" spans="1:9" x14ac:dyDescent="0.35">
      <c r="A321" s="17"/>
      <c r="B321" s="17" t="s">
        <v>1316</v>
      </c>
      <c r="C321" s="17" t="s">
        <v>3130</v>
      </c>
      <c r="D321" s="958"/>
      <c r="E321" s="17">
        <v>100</v>
      </c>
      <c r="F321" s="17" t="s">
        <v>885</v>
      </c>
      <c r="G321" s="17"/>
      <c r="H321" s="17" t="s">
        <v>1745</v>
      </c>
      <c r="I321" s="17"/>
    </row>
    <row r="322" spans="1:9" x14ac:dyDescent="0.35">
      <c r="A322" s="17"/>
      <c r="B322" s="17" t="s">
        <v>1316</v>
      </c>
      <c r="C322" s="17" t="s">
        <v>3116</v>
      </c>
      <c r="D322" s="958"/>
      <c r="E322" s="17">
        <v>210</v>
      </c>
      <c r="F322" s="17" t="s">
        <v>885</v>
      </c>
      <c r="G322" s="17"/>
      <c r="H322" s="17" t="s">
        <v>1745</v>
      </c>
      <c r="I322" s="17"/>
    </row>
    <row r="323" spans="1:9" x14ac:dyDescent="0.35">
      <c r="A323" s="17"/>
      <c r="B323" s="17" t="s">
        <v>1316</v>
      </c>
      <c r="C323" s="17" t="s">
        <v>3110</v>
      </c>
      <c r="D323" s="958"/>
      <c r="E323" s="17">
        <v>30</v>
      </c>
      <c r="F323" s="17" t="s">
        <v>885</v>
      </c>
      <c r="G323" s="17"/>
      <c r="H323" s="17" t="s">
        <v>1745</v>
      </c>
      <c r="I323" s="17"/>
    </row>
    <row r="324" spans="1:9" x14ac:dyDescent="0.35">
      <c r="A324" s="17"/>
      <c r="B324" s="17" t="s">
        <v>1316</v>
      </c>
      <c r="C324" s="17" t="s">
        <v>3129</v>
      </c>
      <c r="D324" s="958"/>
      <c r="E324" s="17">
        <v>90</v>
      </c>
      <c r="F324" s="17" t="s">
        <v>885</v>
      </c>
      <c r="G324" s="17"/>
      <c r="H324" s="17" t="s">
        <v>1745</v>
      </c>
      <c r="I324" s="17"/>
    </row>
    <row r="325" spans="1:9" x14ac:dyDescent="0.35">
      <c r="A325" s="17"/>
      <c r="B325" s="17" t="s">
        <v>1316</v>
      </c>
      <c r="C325" s="17" t="s">
        <v>3128</v>
      </c>
      <c r="D325" s="958"/>
      <c r="E325" s="17">
        <v>60</v>
      </c>
      <c r="F325" s="17" t="s">
        <v>885</v>
      </c>
      <c r="G325" s="17"/>
      <c r="H325" s="17" t="s">
        <v>1745</v>
      </c>
      <c r="I325" s="17"/>
    </row>
    <row r="326" spans="1:9" x14ac:dyDescent="0.35">
      <c r="A326" s="17"/>
      <c r="B326" s="17" t="s">
        <v>1316</v>
      </c>
      <c r="C326" s="17" t="s">
        <v>3114</v>
      </c>
      <c r="D326" s="958"/>
      <c r="E326" s="17">
        <v>50</v>
      </c>
      <c r="F326" s="17" t="s">
        <v>885</v>
      </c>
      <c r="G326" s="17"/>
      <c r="H326" s="17" t="s">
        <v>1745</v>
      </c>
      <c r="I326" s="17"/>
    </row>
    <row r="327" spans="1:9" x14ac:dyDescent="0.35">
      <c r="A327" s="17"/>
      <c r="B327" s="17" t="s">
        <v>1316</v>
      </c>
      <c r="C327" s="17" t="s">
        <v>3103</v>
      </c>
      <c r="D327" s="958"/>
      <c r="E327" s="17">
        <v>50</v>
      </c>
      <c r="F327" s="17" t="s">
        <v>885</v>
      </c>
      <c r="G327" s="17"/>
      <c r="H327" s="17" t="s">
        <v>1745</v>
      </c>
      <c r="I327" s="17"/>
    </row>
    <row r="328" spans="1:9" x14ac:dyDescent="0.35">
      <c r="A328" s="17"/>
      <c r="B328" s="17" t="s">
        <v>1316</v>
      </c>
      <c r="C328" s="17" t="s">
        <v>3127</v>
      </c>
      <c r="D328" s="958"/>
      <c r="E328" s="17">
        <v>100</v>
      </c>
      <c r="F328" s="17" t="s">
        <v>885</v>
      </c>
      <c r="G328" s="17"/>
      <c r="H328" s="17" t="s">
        <v>1745</v>
      </c>
      <c r="I328" s="17"/>
    </row>
    <row r="329" spans="1:9" x14ac:dyDescent="0.35">
      <c r="A329" s="17"/>
      <c r="B329" s="17" t="s">
        <v>1316</v>
      </c>
      <c r="C329" s="17" t="s">
        <v>3122</v>
      </c>
      <c r="D329" s="958"/>
      <c r="E329" s="17">
        <v>105</v>
      </c>
      <c r="F329" s="17" t="s">
        <v>885</v>
      </c>
      <c r="G329" s="17"/>
      <c r="H329" s="17" t="s">
        <v>1745</v>
      </c>
      <c r="I329" s="17"/>
    </row>
    <row r="330" spans="1:9" x14ac:dyDescent="0.35">
      <c r="A330" s="17"/>
      <c r="B330" s="17" t="s">
        <v>1316</v>
      </c>
      <c r="C330" s="17" t="s">
        <v>3124</v>
      </c>
      <c r="D330" s="958"/>
      <c r="E330" s="17">
        <v>100</v>
      </c>
      <c r="F330" s="17" t="s">
        <v>885</v>
      </c>
      <c r="G330" s="17"/>
      <c r="H330" s="17" t="s">
        <v>1745</v>
      </c>
      <c r="I330" s="17"/>
    </row>
    <row r="331" spans="1:9" x14ac:dyDescent="0.35">
      <c r="A331" s="17"/>
      <c r="B331" s="17" t="s">
        <v>1316</v>
      </c>
      <c r="C331" s="17" t="s">
        <v>3119</v>
      </c>
      <c r="D331" s="958"/>
      <c r="E331" s="17">
        <v>130</v>
      </c>
      <c r="F331" s="17" t="s">
        <v>885</v>
      </c>
      <c r="G331" s="17"/>
      <c r="H331" s="17" t="s">
        <v>1745</v>
      </c>
      <c r="I331" s="17"/>
    </row>
    <row r="332" spans="1:9" x14ac:dyDescent="0.35">
      <c r="A332" s="17"/>
      <c r="B332" s="17" t="s">
        <v>1316</v>
      </c>
      <c r="C332" s="17" t="s">
        <v>3101</v>
      </c>
      <c r="D332" s="958"/>
      <c r="E332" s="17">
        <v>100</v>
      </c>
      <c r="F332" s="17" t="s">
        <v>885</v>
      </c>
      <c r="G332" s="17"/>
      <c r="H332" s="17" t="s">
        <v>1745</v>
      </c>
      <c r="I332" s="17"/>
    </row>
    <row r="333" spans="1:9" x14ac:dyDescent="0.35">
      <c r="A333" s="17"/>
      <c r="B333" s="17" t="s">
        <v>1316</v>
      </c>
      <c r="C333" s="17" t="s">
        <v>3102</v>
      </c>
      <c r="D333" s="958"/>
      <c r="E333" s="17">
        <v>90</v>
      </c>
      <c r="F333" s="17" t="s">
        <v>885</v>
      </c>
      <c r="G333" s="17"/>
      <c r="H333" s="17" t="s">
        <v>1745</v>
      </c>
      <c r="I333" s="17"/>
    </row>
    <row r="334" spans="1:9" x14ac:dyDescent="0.35">
      <c r="A334" s="17"/>
      <c r="B334" s="17" t="s">
        <v>1316</v>
      </c>
      <c r="C334" s="17" t="s">
        <v>3113</v>
      </c>
      <c r="D334" s="958"/>
      <c r="E334" s="17">
        <v>30</v>
      </c>
      <c r="F334" s="17" t="s">
        <v>885</v>
      </c>
      <c r="G334" s="17"/>
      <c r="H334" s="17" t="s">
        <v>1745</v>
      </c>
      <c r="I334" s="17"/>
    </row>
    <row r="335" spans="1:9" x14ac:dyDescent="0.35">
      <c r="A335" s="17"/>
      <c r="B335" s="17" t="s">
        <v>1316</v>
      </c>
      <c r="C335" s="17" t="s">
        <v>3108</v>
      </c>
      <c r="D335" s="958"/>
      <c r="E335" s="17">
        <v>50</v>
      </c>
      <c r="F335" s="17" t="s">
        <v>885</v>
      </c>
      <c r="G335" s="17"/>
      <c r="H335" s="17" t="s">
        <v>1745</v>
      </c>
      <c r="I335" s="17"/>
    </row>
    <row r="336" spans="1:9" x14ac:dyDescent="0.35">
      <c r="A336" s="17"/>
      <c r="B336" s="17" t="s">
        <v>1316</v>
      </c>
      <c r="C336" s="17" t="s">
        <v>3126</v>
      </c>
      <c r="D336" s="958"/>
      <c r="E336" s="17">
        <v>60</v>
      </c>
      <c r="F336" s="17" t="s">
        <v>885</v>
      </c>
      <c r="G336" s="17"/>
      <c r="H336" s="17" t="s">
        <v>1745</v>
      </c>
      <c r="I336" s="17"/>
    </row>
    <row r="337" spans="1:9" x14ac:dyDescent="0.35">
      <c r="A337" s="17"/>
      <c r="B337" s="17" t="s">
        <v>1316</v>
      </c>
      <c r="C337" s="17" t="s">
        <v>3099</v>
      </c>
      <c r="D337" s="958"/>
      <c r="E337" s="17">
        <v>30</v>
      </c>
      <c r="F337" s="17" t="s">
        <v>885</v>
      </c>
      <c r="G337" s="17"/>
      <c r="H337" s="17" t="s">
        <v>1745</v>
      </c>
      <c r="I337" s="17"/>
    </row>
    <row r="338" spans="1:9" x14ac:dyDescent="0.35">
      <c r="A338" s="17"/>
      <c r="B338" s="17" t="s">
        <v>1316</v>
      </c>
      <c r="C338" s="17" t="s">
        <v>3100</v>
      </c>
      <c r="D338" s="958"/>
      <c r="E338" s="17">
        <v>30</v>
      </c>
      <c r="F338" s="17" t="s">
        <v>885</v>
      </c>
      <c r="G338" s="17"/>
      <c r="H338" s="17" t="s">
        <v>1745</v>
      </c>
      <c r="I338" s="17"/>
    </row>
    <row r="339" spans="1:9" x14ac:dyDescent="0.35">
      <c r="A339" s="17"/>
      <c r="B339" s="17" t="s">
        <v>1316</v>
      </c>
      <c r="C339" s="17" t="s">
        <v>3125</v>
      </c>
      <c r="D339" s="958"/>
      <c r="E339" s="17">
        <v>60</v>
      </c>
      <c r="F339" s="17" t="s">
        <v>885</v>
      </c>
      <c r="G339" s="17"/>
      <c r="H339" s="17" t="s">
        <v>1745</v>
      </c>
      <c r="I339" s="17"/>
    </row>
    <row r="340" spans="1:9" x14ac:dyDescent="0.35">
      <c r="A340" s="17"/>
      <c r="B340" s="17" t="s">
        <v>1316</v>
      </c>
      <c r="C340" s="17" t="s">
        <v>3124</v>
      </c>
      <c r="D340" s="958"/>
      <c r="E340" s="17">
        <v>200</v>
      </c>
      <c r="F340" s="17" t="s">
        <v>885</v>
      </c>
      <c r="G340" s="17"/>
      <c r="H340" s="17" t="s">
        <v>1344</v>
      </c>
      <c r="I340" s="17"/>
    </row>
    <row r="341" spans="1:9" x14ac:dyDescent="0.35">
      <c r="A341" s="17"/>
      <c r="B341" s="17" t="s">
        <v>1316</v>
      </c>
      <c r="C341" s="17" t="s">
        <v>3123</v>
      </c>
      <c r="D341" s="958"/>
      <c r="E341" s="17">
        <v>60</v>
      </c>
      <c r="F341" s="17" t="s">
        <v>885</v>
      </c>
      <c r="G341" s="17"/>
      <c r="H341" s="17" t="s">
        <v>1344</v>
      </c>
      <c r="I341" s="17"/>
    </row>
    <row r="342" spans="1:9" x14ac:dyDescent="0.35">
      <c r="A342" s="17"/>
      <c r="B342" s="17" t="s">
        <v>1316</v>
      </c>
      <c r="C342" s="17" t="s">
        <v>3110</v>
      </c>
      <c r="D342" s="958"/>
      <c r="E342" s="17">
        <v>30</v>
      </c>
      <c r="F342" s="17" t="s">
        <v>885</v>
      </c>
      <c r="G342" s="17"/>
      <c r="H342" s="17" t="s">
        <v>1344</v>
      </c>
      <c r="I342" s="17"/>
    </row>
    <row r="343" spans="1:9" x14ac:dyDescent="0.35">
      <c r="A343" s="17"/>
      <c r="B343" s="17" t="s">
        <v>1316</v>
      </c>
      <c r="C343" s="17" t="s">
        <v>3113</v>
      </c>
      <c r="D343" s="958"/>
      <c r="E343" s="17">
        <v>60</v>
      </c>
      <c r="F343" s="17" t="s">
        <v>885</v>
      </c>
      <c r="G343" s="17"/>
      <c r="H343" s="17" t="s">
        <v>1344</v>
      </c>
      <c r="I343" s="17"/>
    </row>
    <row r="344" spans="1:9" x14ac:dyDescent="0.35">
      <c r="A344" s="17"/>
      <c r="B344" s="17" t="s">
        <v>1316</v>
      </c>
      <c r="C344" s="17" t="s">
        <v>3122</v>
      </c>
      <c r="D344" s="958"/>
      <c r="E344" s="17">
        <v>105</v>
      </c>
      <c r="F344" s="17" t="s">
        <v>885</v>
      </c>
      <c r="G344" s="17"/>
      <c r="H344" s="17" t="s">
        <v>1344</v>
      </c>
      <c r="I344" s="17"/>
    </row>
    <row r="345" spans="1:9" x14ac:dyDescent="0.35">
      <c r="A345" s="17"/>
      <c r="B345" s="17" t="s">
        <v>1316</v>
      </c>
      <c r="C345" s="17" t="s">
        <v>3115</v>
      </c>
      <c r="D345" s="958"/>
      <c r="E345" s="17">
        <v>105</v>
      </c>
      <c r="F345" s="17" t="s">
        <v>885</v>
      </c>
      <c r="G345" s="17"/>
      <c r="H345" s="17" t="s">
        <v>1344</v>
      </c>
      <c r="I345" s="17"/>
    </row>
    <row r="346" spans="1:9" x14ac:dyDescent="0.35">
      <c r="A346" s="17"/>
      <c r="B346" s="17" t="s">
        <v>1316</v>
      </c>
      <c r="C346" s="17" t="s">
        <v>3107</v>
      </c>
      <c r="D346" s="958"/>
      <c r="E346" s="17">
        <v>60</v>
      </c>
      <c r="F346" s="17" t="s">
        <v>885</v>
      </c>
      <c r="G346" s="17"/>
      <c r="H346" s="17" t="s">
        <v>1344</v>
      </c>
      <c r="I346" s="17"/>
    </row>
    <row r="347" spans="1:9" x14ac:dyDescent="0.35">
      <c r="A347" s="17"/>
      <c r="B347" s="17" t="s">
        <v>1316</v>
      </c>
      <c r="C347" s="17" t="s">
        <v>3109</v>
      </c>
      <c r="D347" s="958"/>
      <c r="E347" s="17">
        <v>60</v>
      </c>
      <c r="F347" s="17" t="s">
        <v>885</v>
      </c>
      <c r="G347" s="17"/>
      <c r="H347" s="17" t="s">
        <v>1344</v>
      </c>
      <c r="I347" s="17"/>
    </row>
    <row r="348" spans="1:9" x14ac:dyDescent="0.35">
      <c r="A348" s="17"/>
      <c r="B348" s="17" t="s">
        <v>1316</v>
      </c>
      <c r="C348" s="17" t="s">
        <v>3108</v>
      </c>
      <c r="D348" s="958"/>
      <c r="E348" s="17">
        <v>50</v>
      </c>
      <c r="F348" s="17" t="s">
        <v>885</v>
      </c>
      <c r="G348" s="17"/>
      <c r="H348" s="17" t="s">
        <v>1344</v>
      </c>
      <c r="I348" s="17"/>
    </row>
    <row r="349" spans="1:9" x14ac:dyDescent="0.35">
      <c r="A349" s="17"/>
      <c r="B349" s="17" t="s">
        <v>1316</v>
      </c>
      <c r="C349" s="17" t="s">
        <v>3121</v>
      </c>
      <c r="D349" s="958"/>
      <c r="E349" s="17">
        <v>90</v>
      </c>
      <c r="F349" s="17" t="s">
        <v>885</v>
      </c>
      <c r="G349" s="17"/>
      <c r="H349" s="17" t="s">
        <v>1344</v>
      </c>
      <c r="I349" s="17"/>
    </row>
    <row r="350" spans="1:9" x14ac:dyDescent="0.35">
      <c r="A350" s="17"/>
      <c r="B350" s="17" t="s">
        <v>1316</v>
      </c>
      <c r="C350" s="17" t="s">
        <v>3111</v>
      </c>
      <c r="D350" s="958"/>
      <c r="E350" s="17">
        <v>100</v>
      </c>
      <c r="F350" s="17" t="s">
        <v>885</v>
      </c>
      <c r="G350" s="17"/>
      <c r="H350" s="17" t="s">
        <v>1344</v>
      </c>
      <c r="I350" s="17"/>
    </row>
    <row r="351" spans="1:9" x14ac:dyDescent="0.35">
      <c r="A351" s="17"/>
      <c r="B351" s="17" t="s">
        <v>1316</v>
      </c>
      <c r="C351" s="17" t="s">
        <v>3099</v>
      </c>
      <c r="D351" s="958"/>
      <c r="E351" s="17">
        <v>30</v>
      </c>
      <c r="F351" s="17" t="s">
        <v>885</v>
      </c>
      <c r="G351" s="17"/>
      <c r="H351" s="17" t="s">
        <v>1344</v>
      </c>
      <c r="I351" s="17"/>
    </row>
    <row r="352" spans="1:9" x14ac:dyDescent="0.35">
      <c r="A352" s="17"/>
      <c r="B352" s="17" t="s">
        <v>1316</v>
      </c>
      <c r="C352" s="17" t="s">
        <v>3120</v>
      </c>
      <c r="D352" s="958"/>
      <c r="E352" s="17">
        <v>420</v>
      </c>
      <c r="F352" s="17" t="s">
        <v>885</v>
      </c>
      <c r="G352" s="17"/>
      <c r="H352" s="17" t="s">
        <v>1344</v>
      </c>
      <c r="I352" s="17"/>
    </row>
    <row r="353" spans="1:9" x14ac:dyDescent="0.35">
      <c r="A353" s="17"/>
      <c r="B353" s="17" t="s">
        <v>1316</v>
      </c>
      <c r="C353" s="17" t="s">
        <v>3119</v>
      </c>
      <c r="D353" s="958"/>
      <c r="E353" s="17">
        <v>130</v>
      </c>
      <c r="F353" s="17" t="s">
        <v>885</v>
      </c>
      <c r="G353" s="17"/>
      <c r="H353" s="17" t="s">
        <v>1344</v>
      </c>
      <c r="I353" s="17"/>
    </row>
    <row r="354" spans="1:9" x14ac:dyDescent="0.35">
      <c r="A354" s="17"/>
      <c r="B354" s="17" t="s">
        <v>1316</v>
      </c>
      <c r="C354" s="17" t="s">
        <v>3118</v>
      </c>
      <c r="D354" s="958"/>
      <c r="E354" s="17">
        <v>150</v>
      </c>
      <c r="F354" s="17" t="s">
        <v>885</v>
      </c>
      <c r="G354" s="17"/>
      <c r="H354" s="17" t="s">
        <v>1344</v>
      </c>
      <c r="I354" s="17"/>
    </row>
    <row r="355" spans="1:9" x14ac:dyDescent="0.35">
      <c r="A355" s="17"/>
      <c r="B355" s="17" t="s">
        <v>1316</v>
      </c>
      <c r="C355" s="17" t="s">
        <v>3117</v>
      </c>
      <c r="D355" s="958"/>
      <c r="E355" s="17">
        <v>300</v>
      </c>
      <c r="F355" s="17" t="s">
        <v>885</v>
      </c>
      <c r="G355" s="17"/>
      <c r="H355" s="17" t="s">
        <v>1966</v>
      </c>
      <c r="I355" s="17"/>
    </row>
    <row r="356" spans="1:9" x14ac:dyDescent="0.35">
      <c r="A356" s="17"/>
      <c r="B356" s="17" t="s">
        <v>1316</v>
      </c>
      <c r="C356" s="17" t="s">
        <v>3116</v>
      </c>
      <c r="D356" s="958"/>
      <c r="E356" s="17">
        <v>70</v>
      </c>
      <c r="F356" s="17" t="s">
        <v>885</v>
      </c>
      <c r="G356" s="17"/>
      <c r="H356" s="17" t="s">
        <v>1966</v>
      </c>
      <c r="I356" s="17"/>
    </row>
    <row r="357" spans="1:9" x14ac:dyDescent="0.35">
      <c r="A357" s="17"/>
      <c r="B357" s="17" t="s">
        <v>1316</v>
      </c>
      <c r="C357" s="17" t="s">
        <v>3115</v>
      </c>
      <c r="D357" s="958"/>
      <c r="E357" s="17">
        <v>105</v>
      </c>
      <c r="F357" s="17" t="s">
        <v>885</v>
      </c>
      <c r="G357" s="17"/>
      <c r="H357" s="17" t="s">
        <v>1966</v>
      </c>
      <c r="I357" s="17"/>
    </row>
    <row r="358" spans="1:9" x14ac:dyDescent="0.35">
      <c r="A358" s="17"/>
      <c r="B358" s="17" t="s">
        <v>1316</v>
      </c>
      <c r="C358" s="17" t="s">
        <v>3114</v>
      </c>
      <c r="D358" s="958"/>
      <c r="E358" s="17">
        <v>50</v>
      </c>
      <c r="F358" s="17" t="s">
        <v>885</v>
      </c>
      <c r="G358" s="17"/>
      <c r="H358" s="17" t="s">
        <v>1966</v>
      </c>
      <c r="I358" s="17"/>
    </row>
    <row r="359" spans="1:9" x14ac:dyDescent="0.35">
      <c r="A359" s="17"/>
      <c r="B359" s="17" t="s">
        <v>1316</v>
      </c>
      <c r="C359" s="17" t="s">
        <v>3113</v>
      </c>
      <c r="D359" s="958"/>
      <c r="E359" s="17">
        <v>60</v>
      </c>
      <c r="F359" s="17" t="s">
        <v>885</v>
      </c>
      <c r="G359" s="17"/>
      <c r="H359" s="17" t="s">
        <v>1966</v>
      </c>
      <c r="I359" s="17"/>
    </row>
    <row r="360" spans="1:9" x14ac:dyDescent="0.35">
      <c r="A360" s="17"/>
      <c r="B360" s="17" t="s">
        <v>1316</v>
      </c>
      <c r="C360" s="17" t="s">
        <v>3112</v>
      </c>
      <c r="D360" s="958"/>
      <c r="E360" s="17">
        <v>160</v>
      </c>
      <c r="F360" s="17" t="s">
        <v>885</v>
      </c>
      <c r="G360" s="17"/>
      <c r="H360" s="17" t="s">
        <v>1966</v>
      </c>
      <c r="I360" s="17"/>
    </row>
    <row r="361" spans="1:9" x14ac:dyDescent="0.35">
      <c r="A361" s="17"/>
      <c r="B361" s="17" t="s">
        <v>1316</v>
      </c>
      <c r="C361" s="17" t="s">
        <v>3111</v>
      </c>
      <c r="D361" s="958"/>
      <c r="E361" s="17">
        <v>50</v>
      </c>
      <c r="F361" s="17" t="s">
        <v>885</v>
      </c>
      <c r="G361" s="17"/>
      <c r="H361" s="17" t="s">
        <v>1966</v>
      </c>
      <c r="I361" s="17"/>
    </row>
    <row r="362" spans="1:9" x14ac:dyDescent="0.35">
      <c r="A362" s="17"/>
      <c r="B362" s="17" t="s">
        <v>1316</v>
      </c>
      <c r="C362" s="17" t="s">
        <v>3110</v>
      </c>
      <c r="D362" s="958"/>
      <c r="E362" s="17">
        <v>30</v>
      </c>
      <c r="F362" s="17" t="s">
        <v>885</v>
      </c>
      <c r="G362" s="17"/>
      <c r="H362" s="17" t="s">
        <v>1966</v>
      </c>
      <c r="I362" s="17"/>
    </row>
    <row r="363" spans="1:9" x14ac:dyDescent="0.35">
      <c r="A363" s="17"/>
      <c r="B363" s="17" t="s">
        <v>1316</v>
      </c>
      <c r="C363" s="17" t="s">
        <v>3109</v>
      </c>
      <c r="D363" s="958"/>
      <c r="E363" s="17">
        <v>20</v>
      </c>
      <c r="F363" s="17" t="s">
        <v>885</v>
      </c>
      <c r="G363" s="17"/>
      <c r="H363" s="17" t="s">
        <v>1966</v>
      </c>
      <c r="I363" s="17"/>
    </row>
    <row r="364" spans="1:9" x14ac:dyDescent="0.35">
      <c r="A364" s="17"/>
      <c r="B364" s="17" t="s">
        <v>1316</v>
      </c>
      <c r="C364" s="17" t="s">
        <v>3108</v>
      </c>
      <c r="D364" s="958"/>
      <c r="E364" s="17">
        <v>50</v>
      </c>
      <c r="F364" s="17" t="s">
        <v>885</v>
      </c>
      <c r="G364" s="17"/>
      <c r="H364" s="17" t="s">
        <v>1966</v>
      </c>
      <c r="I364" s="17"/>
    </row>
    <row r="365" spans="1:9" x14ac:dyDescent="0.35">
      <c r="A365" s="17"/>
      <c r="B365" s="17" t="s">
        <v>1316</v>
      </c>
      <c r="C365" s="17" t="s">
        <v>3107</v>
      </c>
      <c r="D365" s="958"/>
      <c r="E365" s="17">
        <v>20</v>
      </c>
      <c r="F365" s="17" t="s">
        <v>885</v>
      </c>
      <c r="G365" s="17"/>
      <c r="H365" s="17" t="s">
        <v>1966</v>
      </c>
      <c r="I365" s="17"/>
    </row>
    <row r="366" spans="1:9" x14ac:dyDescent="0.35">
      <c r="A366" s="17"/>
      <c r="B366" s="17" t="s">
        <v>1316</v>
      </c>
      <c r="C366" s="17" t="s">
        <v>3106</v>
      </c>
      <c r="D366" s="958"/>
      <c r="E366" s="17">
        <v>60</v>
      </c>
      <c r="F366" s="17" t="s">
        <v>885</v>
      </c>
      <c r="G366" s="17"/>
      <c r="H366" s="17" t="s">
        <v>1966</v>
      </c>
      <c r="I366" s="17"/>
    </row>
    <row r="367" spans="1:9" x14ac:dyDescent="0.35">
      <c r="A367" s="17"/>
      <c r="B367" s="17" t="s">
        <v>1316</v>
      </c>
      <c r="C367" s="17" t="s">
        <v>3105</v>
      </c>
      <c r="D367" s="958"/>
      <c r="E367" s="17">
        <v>60</v>
      </c>
      <c r="F367" s="17" t="s">
        <v>885</v>
      </c>
      <c r="G367" s="17"/>
      <c r="H367" s="17" t="s">
        <v>1966</v>
      </c>
      <c r="I367" s="17"/>
    </row>
    <row r="368" spans="1:9" x14ac:dyDescent="0.35">
      <c r="A368" s="17"/>
      <c r="B368" s="17" t="s">
        <v>1316</v>
      </c>
      <c r="C368" s="17" t="s">
        <v>3104</v>
      </c>
      <c r="D368" s="958"/>
      <c r="E368" s="17">
        <v>30</v>
      </c>
      <c r="F368" s="17" t="s">
        <v>885</v>
      </c>
      <c r="G368" s="17"/>
      <c r="H368" s="17" t="s">
        <v>1966</v>
      </c>
      <c r="I368" s="17"/>
    </row>
    <row r="369" spans="1:9" x14ac:dyDescent="0.35">
      <c r="A369" s="17"/>
      <c r="B369" s="17" t="s">
        <v>1316</v>
      </c>
      <c r="C369" s="17" t="s">
        <v>3103</v>
      </c>
      <c r="D369" s="958"/>
      <c r="E369" s="17">
        <v>50</v>
      </c>
      <c r="F369" s="17" t="s">
        <v>885</v>
      </c>
      <c r="G369" s="17"/>
      <c r="H369" s="17" t="s">
        <v>1966</v>
      </c>
      <c r="I369" s="17"/>
    </row>
    <row r="370" spans="1:9" x14ac:dyDescent="0.35">
      <c r="A370" s="17"/>
      <c r="B370" s="17" t="s">
        <v>1316</v>
      </c>
      <c r="C370" s="17" t="s">
        <v>3102</v>
      </c>
      <c r="D370" s="958"/>
      <c r="E370" s="17">
        <v>60</v>
      </c>
      <c r="F370" s="17" t="s">
        <v>885</v>
      </c>
      <c r="G370" s="17"/>
      <c r="H370" s="17" t="s">
        <v>1966</v>
      </c>
      <c r="I370" s="17"/>
    </row>
    <row r="371" spans="1:9" x14ac:dyDescent="0.35">
      <c r="A371" s="17"/>
      <c r="B371" s="17" t="s">
        <v>1316</v>
      </c>
      <c r="C371" s="17" t="s">
        <v>3101</v>
      </c>
      <c r="D371" s="958"/>
      <c r="E371" s="17">
        <v>100</v>
      </c>
      <c r="F371" s="17" t="s">
        <v>885</v>
      </c>
      <c r="G371" s="17"/>
      <c r="H371" s="17" t="s">
        <v>1966</v>
      </c>
      <c r="I371" s="17"/>
    </row>
    <row r="372" spans="1:9" x14ac:dyDescent="0.35">
      <c r="A372" s="17"/>
      <c r="B372" s="17" t="s">
        <v>1316</v>
      </c>
      <c r="C372" s="17" t="s">
        <v>3100</v>
      </c>
      <c r="D372" s="958"/>
      <c r="E372" s="17">
        <v>60</v>
      </c>
      <c r="F372" s="17" t="s">
        <v>885</v>
      </c>
      <c r="G372" s="17"/>
      <c r="H372" s="17" t="s">
        <v>1966</v>
      </c>
      <c r="I372" s="17"/>
    </row>
    <row r="373" spans="1:9" x14ac:dyDescent="0.35">
      <c r="A373" s="17"/>
      <c r="B373" s="17" t="s">
        <v>1316</v>
      </c>
      <c r="C373" s="17" t="s">
        <v>3099</v>
      </c>
      <c r="D373" s="958"/>
      <c r="E373" s="17">
        <v>30</v>
      </c>
      <c r="F373" s="17" t="s">
        <v>885</v>
      </c>
      <c r="G373" s="17"/>
      <c r="H373" s="17" t="s">
        <v>1966</v>
      </c>
      <c r="I373" s="17"/>
    </row>
    <row r="374" spans="1:9" x14ac:dyDescent="0.35">
      <c r="A374" s="17"/>
      <c r="B374" s="17" t="s">
        <v>1316</v>
      </c>
      <c r="C374" s="17" t="s">
        <v>3098</v>
      </c>
      <c r="D374" s="958"/>
      <c r="E374" s="17">
        <v>200</v>
      </c>
      <c r="F374" s="17" t="s">
        <v>885</v>
      </c>
      <c r="G374" s="17"/>
      <c r="H374" s="17" t="s">
        <v>1966</v>
      </c>
      <c r="I374" s="17"/>
    </row>
    <row r="375" spans="1:9" x14ac:dyDescent="0.35">
      <c r="A375" s="17"/>
      <c r="B375" s="17" t="s">
        <v>1316</v>
      </c>
      <c r="C375" s="17" t="s">
        <v>3097</v>
      </c>
      <c r="D375" s="958"/>
      <c r="E375" s="17">
        <v>110</v>
      </c>
      <c r="F375" s="17" t="s">
        <v>885</v>
      </c>
      <c r="G375" s="17"/>
      <c r="H375" s="17" t="s">
        <v>1966</v>
      </c>
      <c r="I375" s="17"/>
    </row>
    <row r="376" spans="1:9" x14ac:dyDescent="0.35">
      <c r="A376" s="17"/>
      <c r="B376" s="17"/>
      <c r="C376" s="17"/>
      <c r="D376" s="17"/>
      <c r="E376" s="17">
        <f>SUM(E132:E375)</f>
        <v>26040</v>
      </c>
      <c r="F376" s="17"/>
      <c r="G376" s="17"/>
      <c r="H376" s="17"/>
      <c r="I376" s="17"/>
    </row>
    <row r="377" spans="1:9" x14ac:dyDescent="0.35">
      <c r="A377" s="557"/>
      <c r="B377" s="557"/>
      <c r="C377" s="557"/>
      <c r="D377" s="557"/>
      <c r="E377" s="557"/>
      <c r="F377" s="557"/>
      <c r="G377" s="557"/>
      <c r="H377" s="18"/>
      <c r="I377" s="18"/>
    </row>
    <row r="378" spans="1:9" x14ac:dyDescent="0.35">
      <c r="A378" s="18" t="s">
        <v>1082</v>
      </c>
      <c r="B378" s="18"/>
      <c r="C378" s="18"/>
      <c r="D378" s="18"/>
      <c r="E378" s="18"/>
      <c r="F378" s="18"/>
      <c r="G378" s="18"/>
      <c r="H378" s="18"/>
      <c r="I378" s="18"/>
    </row>
    <row r="379" spans="1:9" ht="116" x14ac:dyDescent="0.35">
      <c r="A379" s="248" t="s">
        <v>1081</v>
      </c>
      <c r="B379" s="248" t="s">
        <v>1080</v>
      </c>
      <c r="C379" s="248" t="s">
        <v>1079</v>
      </c>
      <c r="D379" s="248" t="s">
        <v>1078</v>
      </c>
      <c r="E379" s="248" t="s">
        <v>1077</v>
      </c>
      <c r="F379" s="248" t="s">
        <v>1076</v>
      </c>
      <c r="G379" s="248" t="s">
        <v>1075</v>
      </c>
      <c r="H379" s="248" t="s">
        <v>419</v>
      </c>
      <c r="I379" s="248" t="s">
        <v>1074</v>
      </c>
    </row>
    <row r="380" spans="1:9" x14ac:dyDescent="0.35">
      <c r="A380" s="17" t="s">
        <v>4</v>
      </c>
      <c r="B380" s="17" t="s">
        <v>1242</v>
      </c>
      <c r="C380" s="17" t="s">
        <v>3079</v>
      </c>
      <c r="D380" s="17"/>
      <c r="E380" s="17">
        <v>500</v>
      </c>
      <c r="F380" s="17" t="s">
        <v>885</v>
      </c>
      <c r="G380" s="17"/>
      <c r="H380" s="243" t="s">
        <v>2972</v>
      </c>
      <c r="I380" s="17"/>
    </row>
    <row r="381" spans="1:9" x14ac:dyDescent="0.35">
      <c r="A381" s="17"/>
      <c r="B381" s="17" t="s">
        <v>3080</v>
      </c>
      <c r="C381" s="17" t="s">
        <v>3079</v>
      </c>
      <c r="D381" s="17"/>
      <c r="E381" s="17">
        <v>400</v>
      </c>
      <c r="F381" s="17" t="s">
        <v>885</v>
      </c>
      <c r="G381" s="17"/>
      <c r="H381" s="243" t="s">
        <v>2972</v>
      </c>
      <c r="I381" s="17"/>
    </row>
    <row r="382" spans="1:9" x14ac:dyDescent="0.35">
      <c r="A382" s="17"/>
      <c r="B382" s="17" t="s">
        <v>3080</v>
      </c>
      <c r="C382" s="17" t="s">
        <v>3079</v>
      </c>
      <c r="D382" s="17"/>
      <c r="E382" s="17">
        <v>1600</v>
      </c>
      <c r="F382" s="17" t="s">
        <v>885</v>
      </c>
      <c r="G382" s="17"/>
      <c r="H382" s="243" t="s">
        <v>3096</v>
      </c>
      <c r="I382" s="17"/>
    </row>
    <row r="383" spans="1:9" x14ac:dyDescent="0.35">
      <c r="A383" s="17"/>
      <c r="B383" s="17" t="s">
        <v>1242</v>
      </c>
      <c r="C383" s="17" t="s">
        <v>3079</v>
      </c>
      <c r="D383" s="17"/>
      <c r="E383" s="17">
        <v>500</v>
      </c>
      <c r="F383" s="17" t="s">
        <v>885</v>
      </c>
      <c r="G383" s="17"/>
      <c r="H383" s="957">
        <v>43010</v>
      </c>
      <c r="I383" s="17"/>
    </row>
    <row r="384" spans="1:9" x14ac:dyDescent="0.35">
      <c r="A384" s="17"/>
      <c r="B384" s="17" t="s">
        <v>3080</v>
      </c>
      <c r="C384" s="17" t="s">
        <v>3079</v>
      </c>
      <c r="D384" s="17"/>
      <c r="E384" s="17">
        <v>200</v>
      </c>
      <c r="F384" s="17" t="s">
        <v>885</v>
      </c>
      <c r="G384" s="17"/>
      <c r="H384" s="243" t="s">
        <v>1955</v>
      </c>
      <c r="I384" s="17"/>
    </row>
    <row r="385" spans="1:9" x14ac:dyDescent="0.35">
      <c r="A385" s="17"/>
      <c r="B385" s="17" t="s">
        <v>1242</v>
      </c>
      <c r="C385" s="17" t="s">
        <v>3079</v>
      </c>
      <c r="D385" s="17"/>
      <c r="E385" s="17">
        <v>500</v>
      </c>
      <c r="F385" s="17" t="s">
        <v>885</v>
      </c>
      <c r="G385" s="17"/>
      <c r="H385" s="243" t="s">
        <v>1731</v>
      </c>
      <c r="I385" s="17"/>
    </row>
    <row r="386" spans="1:9" x14ac:dyDescent="0.35">
      <c r="A386" s="17"/>
      <c r="B386" s="17" t="s">
        <v>910</v>
      </c>
      <c r="C386" s="17" t="s">
        <v>3095</v>
      </c>
      <c r="D386" s="17"/>
      <c r="E386" s="17">
        <v>1000</v>
      </c>
      <c r="F386" s="17" t="s">
        <v>885</v>
      </c>
      <c r="G386" s="17"/>
      <c r="H386" s="243" t="s">
        <v>1731</v>
      </c>
      <c r="I386" s="17"/>
    </row>
    <row r="387" spans="1:9" x14ac:dyDescent="0.35">
      <c r="A387" s="17"/>
      <c r="B387" s="17" t="s">
        <v>910</v>
      </c>
      <c r="C387" s="17" t="s">
        <v>3093</v>
      </c>
      <c r="D387" s="17"/>
      <c r="E387" s="17">
        <v>156</v>
      </c>
      <c r="F387" s="17" t="s">
        <v>885</v>
      </c>
      <c r="G387" s="17"/>
      <c r="H387" s="243" t="s">
        <v>1842</v>
      </c>
      <c r="I387" s="17"/>
    </row>
    <row r="388" spans="1:9" x14ac:dyDescent="0.35">
      <c r="A388" s="17"/>
      <c r="B388" s="17" t="s">
        <v>910</v>
      </c>
      <c r="C388" s="17" t="s">
        <v>3094</v>
      </c>
      <c r="D388" s="17"/>
      <c r="E388" s="17">
        <v>48</v>
      </c>
      <c r="F388" s="17" t="s">
        <v>885</v>
      </c>
      <c r="G388" s="17"/>
      <c r="H388" s="243" t="s">
        <v>2473</v>
      </c>
      <c r="I388" s="17"/>
    </row>
    <row r="389" spans="1:9" x14ac:dyDescent="0.35">
      <c r="A389" s="17"/>
      <c r="B389" s="17" t="s">
        <v>910</v>
      </c>
      <c r="C389" s="17" t="s">
        <v>3093</v>
      </c>
      <c r="D389" s="17"/>
      <c r="E389" s="17">
        <v>16.75</v>
      </c>
      <c r="F389" s="17" t="s">
        <v>885</v>
      </c>
      <c r="G389" s="17"/>
      <c r="H389" s="243" t="s">
        <v>2473</v>
      </c>
      <c r="I389" s="17"/>
    </row>
    <row r="390" spans="1:9" x14ac:dyDescent="0.35">
      <c r="A390" s="17"/>
      <c r="B390" s="17" t="s">
        <v>910</v>
      </c>
      <c r="C390" s="17" t="s">
        <v>3093</v>
      </c>
      <c r="D390" s="17"/>
      <c r="E390" s="17">
        <v>7.5</v>
      </c>
      <c r="F390" s="17" t="s">
        <v>885</v>
      </c>
      <c r="G390" s="17"/>
      <c r="H390" s="243" t="s">
        <v>2473</v>
      </c>
      <c r="I390" s="17"/>
    </row>
    <row r="391" spans="1:9" x14ac:dyDescent="0.35">
      <c r="A391" s="17"/>
      <c r="B391" s="17" t="s">
        <v>910</v>
      </c>
      <c r="C391" s="17" t="s">
        <v>3092</v>
      </c>
      <c r="D391" s="17"/>
      <c r="E391" s="17">
        <v>119</v>
      </c>
      <c r="F391" s="17" t="s">
        <v>885</v>
      </c>
      <c r="G391" s="17"/>
      <c r="H391" s="243" t="s">
        <v>2473</v>
      </c>
      <c r="I391" s="17"/>
    </row>
    <row r="392" spans="1:9" x14ac:dyDescent="0.35">
      <c r="A392" s="17"/>
      <c r="B392" s="17" t="s">
        <v>910</v>
      </c>
      <c r="C392" s="17" t="s">
        <v>3091</v>
      </c>
      <c r="D392" s="17"/>
      <c r="E392" s="17">
        <v>61.88</v>
      </c>
      <c r="F392" s="17" t="s">
        <v>885</v>
      </c>
      <c r="G392" s="17"/>
      <c r="H392" s="243" t="s">
        <v>469</v>
      </c>
      <c r="I392" s="17"/>
    </row>
    <row r="393" spans="1:9" x14ac:dyDescent="0.35">
      <c r="A393" s="17"/>
      <c r="B393" s="17" t="s">
        <v>3080</v>
      </c>
      <c r="C393" s="17" t="s">
        <v>3079</v>
      </c>
      <c r="D393" s="17"/>
      <c r="E393" s="17">
        <v>350</v>
      </c>
      <c r="F393" s="17" t="s">
        <v>885</v>
      </c>
      <c r="G393" s="17"/>
      <c r="H393" s="243" t="s">
        <v>2460</v>
      </c>
      <c r="I393" s="17"/>
    </row>
    <row r="394" spans="1:9" x14ac:dyDescent="0.35">
      <c r="A394" s="17"/>
      <c r="B394" s="17" t="s">
        <v>910</v>
      </c>
      <c r="C394" s="17" t="s">
        <v>3086</v>
      </c>
      <c r="D394" s="17"/>
      <c r="E394" s="17">
        <v>1240</v>
      </c>
      <c r="F394" s="17" t="s">
        <v>885</v>
      </c>
      <c r="G394" s="17"/>
      <c r="H394" s="243" t="s">
        <v>2460</v>
      </c>
      <c r="I394" s="17"/>
    </row>
    <row r="395" spans="1:9" x14ac:dyDescent="0.35">
      <c r="A395" s="17"/>
      <c r="B395" s="17" t="s">
        <v>910</v>
      </c>
      <c r="C395" s="17" t="s">
        <v>3086</v>
      </c>
      <c r="D395" s="17"/>
      <c r="E395" s="17">
        <v>400</v>
      </c>
      <c r="F395" s="17" t="s">
        <v>885</v>
      </c>
      <c r="G395" s="17"/>
      <c r="H395" s="957">
        <v>42798</v>
      </c>
      <c r="I395" s="17"/>
    </row>
    <row r="396" spans="1:9" x14ac:dyDescent="0.35">
      <c r="A396" s="17"/>
      <c r="B396" s="17" t="s">
        <v>1242</v>
      </c>
      <c r="C396" s="17" t="s">
        <v>3079</v>
      </c>
      <c r="D396" s="17"/>
      <c r="E396" s="17">
        <v>500</v>
      </c>
      <c r="F396" s="17" t="s">
        <v>885</v>
      </c>
      <c r="G396" s="17"/>
      <c r="H396" s="243" t="s">
        <v>3090</v>
      </c>
      <c r="I396" s="17"/>
    </row>
    <row r="397" spans="1:9" x14ac:dyDescent="0.35">
      <c r="A397" s="17"/>
      <c r="B397" s="17" t="s">
        <v>3080</v>
      </c>
      <c r="C397" s="17" t="s">
        <v>3079</v>
      </c>
      <c r="D397" s="17"/>
      <c r="E397" s="17">
        <v>350</v>
      </c>
      <c r="F397" s="17" t="s">
        <v>885</v>
      </c>
      <c r="G397" s="17"/>
      <c r="H397" s="243" t="s">
        <v>3090</v>
      </c>
      <c r="I397" s="17"/>
    </row>
    <row r="398" spans="1:9" x14ac:dyDescent="0.35">
      <c r="A398" s="17"/>
      <c r="B398" s="17" t="s">
        <v>1242</v>
      </c>
      <c r="C398" s="17" t="s">
        <v>3079</v>
      </c>
      <c r="D398" s="17"/>
      <c r="E398" s="17">
        <v>500</v>
      </c>
      <c r="F398" s="17" t="s">
        <v>885</v>
      </c>
      <c r="G398" s="17"/>
      <c r="H398" s="957">
        <v>42952</v>
      </c>
      <c r="I398" s="17"/>
    </row>
    <row r="399" spans="1:9" x14ac:dyDescent="0.35">
      <c r="A399" s="17"/>
      <c r="B399" s="17" t="s">
        <v>3080</v>
      </c>
      <c r="C399" s="17" t="s">
        <v>3079</v>
      </c>
      <c r="D399" s="17"/>
      <c r="E399" s="17">
        <v>180</v>
      </c>
      <c r="F399" s="17" t="s">
        <v>885</v>
      </c>
      <c r="G399" s="17"/>
      <c r="H399" s="957">
        <v>42952</v>
      </c>
      <c r="I399" s="17"/>
    </row>
    <row r="400" spans="1:9" x14ac:dyDescent="0.35">
      <c r="A400" s="17"/>
      <c r="B400" s="17" t="s">
        <v>3080</v>
      </c>
      <c r="C400" s="17" t="s">
        <v>3079</v>
      </c>
      <c r="D400" s="17"/>
      <c r="E400" s="17">
        <v>350</v>
      </c>
      <c r="F400" s="17" t="s">
        <v>885</v>
      </c>
      <c r="G400" s="17"/>
      <c r="H400" s="957" t="s">
        <v>1962</v>
      </c>
      <c r="I400" s="17"/>
    </row>
    <row r="401" spans="1:9" x14ac:dyDescent="0.35">
      <c r="A401" s="17"/>
      <c r="B401" s="17" t="s">
        <v>1242</v>
      </c>
      <c r="C401" s="17" t="s">
        <v>3079</v>
      </c>
      <c r="D401" s="17"/>
      <c r="E401" s="17">
        <v>500</v>
      </c>
      <c r="F401" s="17" t="s">
        <v>885</v>
      </c>
      <c r="G401" s="17"/>
      <c r="H401" s="243" t="s">
        <v>2017</v>
      </c>
      <c r="I401" s="17"/>
    </row>
    <row r="402" spans="1:9" x14ac:dyDescent="0.35">
      <c r="A402" s="17"/>
      <c r="B402" s="17" t="s">
        <v>3080</v>
      </c>
      <c r="C402" s="17" t="s">
        <v>3079</v>
      </c>
      <c r="D402" s="17"/>
      <c r="E402" s="17">
        <v>300</v>
      </c>
      <c r="F402" s="17" t="s">
        <v>885</v>
      </c>
      <c r="G402" s="17"/>
      <c r="H402" s="243" t="s">
        <v>2017</v>
      </c>
      <c r="I402" s="17"/>
    </row>
    <row r="403" spans="1:9" x14ac:dyDescent="0.35">
      <c r="A403" s="17"/>
      <c r="B403" s="17" t="s">
        <v>910</v>
      </c>
      <c r="C403" s="17" t="s">
        <v>2183</v>
      </c>
      <c r="D403" s="17"/>
      <c r="E403" s="17">
        <v>37.799999999999997</v>
      </c>
      <c r="F403" s="17" t="s">
        <v>885</v>
      </c>
      <c r="G403" s="17"/>
      <c r="H403" s="243" t="s">
        <v>2017</v>
      </c>
      <c r="I403" s="17"/>
    </row>
    <row r="404" spans="1:9" x14ac:dyDescent="0.35">
      <c r="A404" s="17"/>
      <c r="B404" s="17" t="s">
        <v>3089</v>
      </c>
      <c r="C404" s="17" t="s">
        <v>3079</v>
      </c>
      <c r="D404" s="17"/>
      <c r="E404" s="17">
        <v>800</v>
      </c>
      <c r="F404" s="17" t="s">
        <v>885</v>
      </c>
      <c r="G404" s="17"/>
      <c r="H404" s="243" t="s">
        <v>3088</v>
      </c>
      <c r="I404" s="17"/>
    </row>
    <row r="405" spans="1:9" x14ac:dyDescent="0.35">
      <c r="A405" s="17"/>
      <c r="B405" s="17" t="s">
        <v>1242</v>
      </c>
      <c r="C405" s="17" t="s">
        <v>3079</v>
      </c>
      <c r="D405" s="17"/>
      <c r="E405" s="17">
        <v>500</v>
      </c>
      <c r="F405" s="17" t="s">
        <v>885</v>
      </c>
      <c r="G405" s="17"/>
      <c r="H405" s="957">
        <v>42863</v>
      </c>
      <c r="I405" s="17"/>
    </row>
    <row r="406" spans="1:9" x14ac:dyDescent="0.35">
      <c r="A406" s="17"/>
      <c r="B406" s="17" t="s">
        <v>1242</v>
      </c>
      <c r="C406" s="17" t="s">
        <v>3079</v>
      </c>
      <c r="D406" s="17"/>
      <c r="E406" s="17">
        <v>500</v>
      </c>
      <c r="F406" s="17" t="s">
        <v>885</v>
      </c>
      <c r="G406" s="17"/>
      <c r="H406" s="957" t="s">
        <v>2032</v>
      </c>
      <c r="I406" s="17"/>
    </row>
    <row r="407" spans="1:9" x14ac:dyDescent="0.35">
      <c r="A407" s="17"/>
      <c r="B407" s="17" t="s">
        <v>3080</v>
      </c>
      <c r="C407" s="17" t="s">
        <v>3079</v>
      </c>
      <c r="D407" s="17"/>
      <c r="E407" s="17">
        <v>200</v>
      </c>
      <c r="F407" s="17" t="s">
        <v>885</v>
      </c>
      <c r="G407" s="17"/>
      <c r="H407" s="957" t="s">
        <v>2032</v>
      </c>
      <c r="I407" s="17"/>
    </row>
    <row r="408" spans="1:9" x14ac:dyDescent="0.35">
      <c r="A408" s="17"/>
      <c r="B408" s="17" t="s">
        <v>910</v>
      </c>
      <c r="C408" s="17" t="s">
        <v>3086</v>
      </c>
      <c r="D408" s="17"/>
      <c r="E408" s="17">
        <v>260</v>
      </c>
      <c r="F408" s="17" t="s">
        <v>885</v>
      </c>
      <c r="G408" s="17"/>
      <c r="H408" s="957">
        <v>42864</v>
      </c>
      <c r="I408" s="17"/>
    </row>
    <row r="409" spans="1:9" x14ac:dyDescent="0.35">
      <c r="A409" s="17"/>
      <c r="B409" s="17" t="s">
        <v>910</v>
      </c>
      <c r="C409" s="17" t="s">
        <v>3086</v>
      </c>
      <c r="D409" s="17"/>
      <c r="E409" s="17">
        <v>240</v>
      </c>
      <c r="F409" s="17" t="s">
        <v>885</v>
      </c>
      <c r="G409" s="17"/>
      <c r="H409" s="957">
        <v>42864</v>
      </c>
      <c r="I409" s="17"/>
    </row>
    <row r="410" spans="1:9" x14ac:dyDescent="0.35">
      <c r="A410" s="17"/>
      <c r="B410" s="17" t="s">
        <v>3080</v>
      </c>
      <c r="C410" s="17" t="s">
        <v>3079</v>
      </c>
      <c r="D410" s="17"/>
      <c r="E410" s="17">
        <v>200</v>
      </c>
      <c r="F410" s="17" t="s">
        <v>885</v>
      </c>
      <c r="G410" s="17"/>
      <c r="H410" s="957">
        <v>42864</v>
      </c>
      <c r="I410" s="17"/>
    </row>
    <row r="411" spans="1:9" x14ac:dyDescent="0.35">
      <c r="A411" s="17"/>
      <c r="B411" s="17" t="s">
        <v>910</v>
      </c>
      <c r="C411" s="17" t="s">
        <v>3087</v>
      </c>
      <c r="D411" s="17"/>
      <c r="E411" s="17">
        <v>2700</v>
      </c>
      <c r="F411" s="17" t="s">
        <v>885</v>
      </c>
      <c r="G411" s="17"/>
      <c r="H411" s="957">
        <v>42956</v>
      </c>
      <c r="I411" s="17"/>
    </row>
    <row r="412" spans="1:9" x14ac:dyDescent="0.35">
      <c r="A412" s="17"/>
      <c r="B412" s="17" t="s">
        <v>910</v>
      </c>
      <c r="C412" s="17" t="s">
        <v>3086</v>
      </c>
      <c r="D412" s="17"/>
      <c r="E412" s="17">
        <v>254.8</v>
      </c>
      <c r="F412" s="17" t="s">
        <v>885</v>
      </c>
      <c r="G412" s="17"/>
      <c r="H412" s="957" t="s">
        <v>2466</v>
      </c>
      <c r="I412" s="17"/>
    </row>
    <row r="413" spans="1:9" x14ac:dyDescent="0.35">
      <c r="A413" s="17"/>
      <c r="B413" s="17" t="s">
        <v>910</v>
      </c>
      <c r="C413" s="17" t="s">
        <v>3086</v>
      </c>
      <c r="D413" s="17"/>
      <c r="E413" s="17">
        <v>425</v>
      </c>
      <c r="F413" s="17" t="s">
        <v>885</v>
      </c>
      <c r="G413" s="17"/>
      <c r="H413" s="957" t="s">
        <v>2466</v>
      </c>
      <c r="I413" s="17"/>
    </row>
    <row r="414" spans="1:9" x14ac:dyDescent="0.35">
      <c r="A414" s="17"/>
      <c r="B414" s="17" t="s">
        <v>1242</v>
      </c>
      <c r="C414" s="17" t="s">
        <v>3079</v>
      </c>
      <c r="D414" s="17"/>
      <c r="E414" s="17">
        <v>500</v>
      </c>
      <c r="F414" s="17" t="s">
        <v>885</v>
      </c>
      <c r="G414" s="17"/>
      <c r="H414" s="243" t="s">
        <v>1745</v>
      </c>
      <c r="I414" s="17"/>
    </row>
    <row r="415" spans="1:9" x14ac:dyDescent="0.35">
      <c r="A415" s="17"/>
      <c r="B415" s="17" t="s">
        <v>3080</v>
      </c>
      <c r="C415" s="17" t="s">
        <v>3079</v>
      </c>
      <c r="D415" s="17"/>
      <c r="E415" s="17">
        <v>200</v>
      </c>
      <c r="F415" s="17" t="s">
        <v>885</v>
      </c>
      <c r="G415" s="17"/>
      <c r="H415" s="243" t="s">
        <v>1745</v>
      </c>
      <c r="I415" s="17"/>
    </row>
    <row r="416" spans="1:9" x14ac:dyDescent="0.35">
      <c r="A416" s="17"/>
      <c r="B416" s="17" t="s">
        <v>1242</v>
      </c>
      <c r="C416" s="17" t="s">
        <v>3079</v>
      </c>
      <c r="D416" s="17"/>
      <c r="E416" s="17">
        <v>500</v>
      </c>
      <c r="F416" s="17" t="s">
        <v>885</v>
      </c>
      <c r="G416" s="17"/>
      <c r="H416" s="957">
        <v>43050</v>
      </c>
      <c r="I416" s="17"/>
    </row>
    <row r="417" spans="1:9" x14ac:dyDescent="0.35">
      <c r="A417" s="17"/>
      <c r="B417" s="17" t="s">
        <v>3080</v>
      </c>
      <c r="C417" s="17" t="s">
        <v>3079</v>
      </c>
      <c r="D417" s="17"/>
      <c r="E417" s="17">
        <v>400</v>
      </c>
      <c r="F417" s="17" t="s">
        <v>885</v>
      </c>
      <c r="G417" s="17"/>
      <c r="H417" s="957">
        <v>43050</v>
      </c>
      <c r="I417" s="17"/>
    </row>
    <row r="418" spans="1:9" x14ac:dyDescent="0.35">
      <c r="A418" s="17"/>
      <c r="B418" s="17" t="s">
        <v>910</v>
      </c>
      <c r="C418" s="17" t="s">
        <v>3081</v>
      </c>
      <c r="D418" s="17"/>
      <c r="E418" s="17">
        <v>40</v>
      </c>
      <c r="F418" s="17" t="s">
        <v>885</v>
      </c>
      <c r="G418" s="17"/>
      <c r="H418" s="957">
        <v>43050</v>
      </c>
      <c r="I418" s="17"/>
    </row>
    <row r="419" spans="1:9" x14ac:dyDescent="0.35">
      <c r="A419" s="17"/>
      <c r="B419" s="17" t="s">
        <v>910</v>
      </c>
      <c r="C419" s="17" t="s">
        <v>3085</v>
      </c>
      <c r="D419" s="17"/>
      <c r="E419" s="17">
        <v>20.48</v>
      </c>
      <c r="F419" s="17" t="s">
        <v>885</v>
      </c>
      <c r="G419" s="17"/>
      <c r="H419" s="957" t="s">
        <v>3082</v>
      </c>
      <c r="I419" s="17"/>
    </row>
    <row r="420" spans="1:9" x14ac:dyDescent="0.35">
      <c r="A420" s="17"/>
      <c r="B420" s="17" t="s">
        <v>910</v>
      </c>
      <c r="C420" s="17" t="s">
        <v>3084</v>
      </c>
      <c r="D420" s="17"/>
      <c r="E420" s="17">
        <v>48.04</v>
      </c>
      <c r="F420" s="17" t="s">
        <v>885</v>
      </c>
      <c r="G420" s="17"/>
      <c r="H420" s="957" t="s">
        <v>3082</v>
      </c>
      <c r="I420" s="17"/>
    </row>
    <row r="421" spans="1:9" x14ac:dyDescent="0.35">
      <c r="A421" s="17"/>
      <c r="B421" s="17" t="s">
        <v>910</v>
      </c>
      <c r="C421" s="17" t="s">
        <v>3083</v>
      </c>
      <c r="D421" s="17"/>
      <c r="E421" s="17">
        <v>87.66</v>
      </c>
      <c r="F421" s="17" t="s">
        <v>885</v>
      </c>
      <c r="G421" s="17"/>
      <c r="H421" s="957" t="s">
        <v>3082</v>
      </c>
      <c r="I421" s="17"/>
    </row>
    <row r="422" spans="1:9" x14ac:dyDescent="0.35">
      <c r="A422" s="17"/>
      <c r="B422" s="17" t="s">
        <v>910</v>
      </c>
      <c r="C422" s="17" t="s">
        <v>3081</v>
      </c>
      <c r="D422" s="17"/>
      <c r="E422" s="17">
        <v>150</v>
      </c>
      <c r="F422" s="17" t="s">
        <v>885</v>
      </c>
      <c r="G422" s="17"/>
      <c r="H422" s="957">
        <v>42747</v>
      </c>
      <c r="I422" s="17"/>
    </row>
    <row r="423" spans="1:9" x14ac:dyDescent="0.35">
      <c r="A423" s="17"/>
      <c r="B423" s="17" t="s">
        <v>910</v>
      </c>
      <c r="C423" s="17" t="s">
        <v>1941</v>
      </c>
      <c r="D423" s="17"/>
      <c r="E423" s="17">
        <v>21.42</v>
      </c>
      <c r="F423" s="17" t="s">
        <v>885</v>
      </c>
      <c r="G423" s="17"/>
      <c r="H423" s="957">
        <v>42747</v>
      </c>
      <c r="I423" s="17"/>
    </row>
    <row r="424" spans="1:9" x14ac:dyDescent="0.35">
      <c r="A424" s="17"/>
      <c r="B424" s="17" t="s">
        <v>1242</v>
      </c>
      <c r="C424" s="17" t="s">
        <v>3079</v>
      </c>
      <c r="D424" s="17"/>
      <c r="E424" s="17">
        <v>500</v>
      </c>
      <c r="F424" s="17" t="s">
        <v>885</v>
      </c>
      <c r="G424" s="17"/>
      <c r="H424" s="957" t="s">
        <v>1966</v>
      </c>
      <c r="I424" s="17"/>
    </row>
    <row r="425" spans="1:9" x14ac:dyDescent="0.35">
      <c r="A425" s="17"/>
      <c r="B425" s="17" t="s">
        <v>3080</v>
      </c>
      <c r="C425" s="17" t="s">
        <v>3079</v>
      </c>
      <c r="D425" s="17"/>
      <c r="E425" s="17">
        <v>400</v>
      </c>
      <c r="F425" s="17" t="s">
        <v>885</v>
      </c>
      <c r="G425" s="17"/>
      <c r="H425" s="957" t="s">
        <v>1966</v>
      </c>
      <c r="I425" s="17"/>
    </row>
    <row r="426" spans="1:9" x14ac:dyDescent="0.35">
      <c r="A426" s="17"/>
      <c r="B426" s="17"/>
      <c r="C426" s="17"/>
      <c r="D426" s="17"/>
      <c r="E426" s="17">
        <f>SUM(E380:E425)</f>
        <v>18764.329999999998</v>
      </c>
      <c r="F426" s="17"/>
      <c r="G426" s="17"/>
      <c r="H426" s="17"/>
      <c r="I426" s="17"/>
    </row>
    <row r="427" spans="1:9" x14ac:dyDescent="0.35">
      <c r="A427" s="18"/>
      <c r="B427" s="18"/>
      <c r="C427" s="18"/>
      <c r="D427" s="18"/>
      <c r="E427" s="18"/>
      <c r="F427" s="18"/>
      <c r="G427" s="18"/>
      <c r="H427" s="18"/>
      <c r="I427" s="18"/>
    </row>
    <row r="428" spans="1:9" x14ac:dyDescent="0.35">
      <c r="A428" s="18"/>
      <c r="B428" s="18"/>
      <c r="C428" s="18"/>
      <c r="D428" s="18"/>
      <c r="E428" s="18"/>
      <c r="F428" s="18"/>
      <c r="G428" s="18"/>
      <c r="H428" s="18"/>
      <c r="I428" s="18"/>
    </row>
    <row r="429" spans="1:9" x14ac:dyDescent="0.35">
      <c r="A429" s="307" t="s">
        <v>212</v>
      </c>
      <c r="B429" s="307"/>
      <c r="C429" s="307"/>
      <c r="D429" s="306" t="s">
        <v>215</v>
      </c>
      <c r="E429" s="306"/>
      <c r="F429" s="18"/>
      <c r="G429" s="18"/>
      <c r="H429" s="18"/>
      <c r="I429" s="18"/>
    </row>
    <row r="430" spans="1:9" x14ac:dyDescent="0.35">
      <c r="A430" s="295" t="s">
        <v>53</v>
      </c>
      <c r="B430" s="295"/>
      <c r="C430" s="295"/>
      <c r="D430" s="296"/>
      <c r="E430" s="296"/>
      <c r="F430" s="18"/>
      <c r="G430" s="18"/>
      <c r="H430" s="18"/>
      <c r="I430" s="18"/>
    </row>
    <row r="431" spans="1:9" x14ac:dyDescent="0.35">
      <c r="A431" s="295" t="s">
        <v>54</v>
      </c>
      <c r="B431" s="295"/>
      <c r="C431" s="295"/>
      <c r="D431" s="306" t="s">
        <v>3078</v>
      </c>
      <c r="E431" s="306"/>
      <c r="F431" s="18"/>
      <c r="G431" s="18"/>
      <c r="H431" s="18"/>
      <c r="I431" s="18"/>
    </row>
    <row r="432" spans="1:9" x14ac:dyDescent="0.35">
      <c r="A432" s="24"/>
      <c r="B432" s="24"/>
      <c r="C432" s="24"/>
      <c r="D432" s="956"/>
      <c r="E432" s="956"/>
      <c r="F432" s="18"/>
      <c r="G432" s="18"/>
      <c r="H432" s="18"/>
      <c r="I432" s="18"/>
    </row>
    <row r="433" spans="1:9" x14ac:dyDescent="0.35">
      <c r="A433" s="153"/>
      <c r="B433" s="153" t="s">
        <v>5</v>
      </c>
    </row>
    <row r="434" spans="1:9" x14ac:dyDescent="0.35">
      <c r="A434" t="s">
        <v>69</v>
      </c>
      <c r="E434" t="s">
        <v>70</v>
      </c>
    </row>
    <row r="435" spans="1:9" x14ac:dyDescent="0.35">
      <c r="A435" t="s">
        <v>71</v>
      </c>
    </row>
    <row r="438" spans="1:9" x14ac:dyDescent="0.35">
      <c r="A438" t="s">
        <v>1143</v>
      </c>
    </row>
    <row r="439" spans="1:9" ht="101.5" x14ac:dyDescent="0.35">
      <c r="A439" s="2" t="s">
        <v>1081</v>
      </c>
      <c r="B439" s="2" t="s">
        <v>1142</v>
      </c>
      <c r="C439" s="2" t="s">
        <v>1141</v>
      </c>
      <c r="D439" s="2" t="s">
        <v>1140</v>
      </c>
      <c r="E439" s="2" t="s">
        <v>1139</v>
      </c>
      <c r="F439" s="2" t="s">
        <v>1138</v>
      </c>
      <c r="G439" s="2" t="s">
        <v>1137</v>
      </c>
      <c r="H439" s="2" t="s">
        <v>1136</v>
      </c>
      <c r="I439" s="660" t="s">
        <v>1135</v>
      </c>
    </row>
    <row r="440" spans="1:9" x14ac:dyDescent="0.35">
      <c r="A440" s="141" t="s">
        <v>3021</v>
      </c>
      <c r="B440" s="139" t="s">
        <v>1316</v>
      </c>
      <c r="C440" s="141" t="s">
        <v>3077</v>
      </c>
      <c r="D440" s="141"/>
      <c r="E440" s="141">
        <v>135</v>
      </c>
      <c r="F440" s="141" t="s">
        <v>1083</v>
      </c>
      <c r="G440" s="141"/>
      <c r="H440" s="141" t="s">
        <v>2974</v>
      </c>
      <c r="I440" s="141"/>
    </row>
    <row r="441" spans="1:9" x14ac:dyDescent="0.35">
      <c r="A441" s="141" t="s">
        <v>3000</v>
      </c>
      <c r="B441" s="139" t="s">
        <v>1316</v>
      </c>
      <c r="C441" s="141" t="s">
        <v>2999</v>
      </c>
      <c r="D441" s="141"/>
      <c r="E441" s="141">
        <v>450</v>
      </c>
      <c r="F441" s="141" t="s">
        <v>1083</v>
      </c>
      <c r="G441" s="141"/>
      <c r="H441" s="141" t="s">
        <v>2974</v>
      </c>
      <c r="I441" s="141"/>
    </row>
    <row r="442" spans="1:9" x14ac:dyDescent="0.35">
      <c r="A442" s="141" t="s">
        <v>3049</v>
      </c>
      <c r="B442" s="139" t="s">
        <v>1316</v>
      </c>
      <c r="C442" s="141" t="s">
        <v>3076</v>
      </c>
      <c r="D442" s="141"/>
      <c r="E442" s="141">
        <v>720</v>
      </c>
      <c r="F442" s="141" t="s">
        <v>1083</v>
      </c>
      <c r="G442" s="141"/>
      <c r="H442" s="141" t="s">
        <v>2974</v>
      </c>
      <c r="I442" s="141"/>
    </row>
    <row r="443" spans="1:9" x14ac:dyDescent="0.35">
      <c r="A443" s="141" t="s">
        <v>3051</v>
      </c>
      <c r="B443" s="139" t="s">
        <v>1316</v>
      </c>
      <c r="C443" s="141" t="s">
        <v>3050</v>
      </c>
      <c r="D443" s="141"/>
      <c r="E443" s="141">
        <v>990</v>
      </c>
      <c r="F443" s="141" t="s">
        <v>1083</v>
      </c>
      <c r="G443" s="141"/>
      <c r="H443" s="141"/>
      <c r="I443" s="141"/>
    </row>
    <row r="444" spans="1:9" x14ac:dyDescent="0.35">
      <c r="A444" s="141" t="s">
        <v>3051</v>
      </c>
      <c r="B444" s="139" t="s">
        <v>1316</v>
      </c>
      <c r="C444" s="141" t="s">
        <v>3075</v>
      </c>
      <c r="D444" s="141"/>
      <c r="E444" s="141">
        <v>1350</v>
      </c>
      <c r="F444" s="141" t="s">
        <v>1083</v>
      </c>
      <c r="G444" s="141"/>
      <c r="H444" s="141" t="s">
        <v>2787</v>
      </c>
      <c r="I444" s="141"/>
    </row>
    <row r="445" spans="1:9" x14ac:dyDescent="0.35">
      <c r="A445" s="141" t="s">
        <v>3031</v>
      </c>
      <c r="B445" s="139" t="s">
        <v>1316</v>
      </c>
      <c r="C445" s="141" t="s">
        <v>3032</v>
      </c>
      <c r="D445" s="141"/>
      <c r="E445" s="141">
        <v>150</v>
      </c>
      <c r="F445" s="141" t="s">
        <v>1083</v>
      </c>
      <c r="G445" s="141"/>
      <c r="H445" s="141" t="s">
        <v>2787</v>
      </c>
      <c r="I445" s="141"/>
    </row>
    <row r="446" spans="1:9" x14ac:dyDescent="0.35">
      <c r="A446" s="141" t="s">
        <v>3008</v>
      </c>
      <c r="B446" s="139" t="s">
        <v>1316</v>
      </c>
      <c r="C446" s="141" t="s">
        <v>3074</v>
      </c>
      <c r="D446" s="141"/>
      <c r="E446" s="141">
        <v>200</v>
      </c>
      <c r="F446" s="141" t="s">
        <v>1083</v>
      </c>
      <c r="G446" s="141"/>
      <c r="H446" s="141" t="s">
        <v>2787</v>
      </c>
      <c r="I446" s="141"/>
    </row>
    <row r="447" spans="1:9" x14ac:dyDescent="0.35">
      <c r="A447" s="952" t="s">
        <v>3006</v>
      </c>
      <c r="B447" s="953" t="s">
        <v>1316</v>
      </c>
      <c r="C447" s="952" t="s">
        <v>2992</v>
      </c>
      <c r="D447" s="952"/>
      <c r="E447" s="952">
        <v>100</v>
      </c>
      <c r="F447" s="952" t="s">
        <v>1083</v>
      </c>
      <c r="G447" s="952"/>
      <c r="H447" s="952" t="s">
        <v>2787</v>
      </c>
      <c r="I447" s="952"/>
    </row>
    <row r="448" spans="1:9" x14ac:dyDescent="0.35">
      <c r="A448" s="954" t="s">
        <v>3073</v>
      </c>
      <c r="B448" s="955" t="s">
        <v>1316</v>
      </c>
      <c r="C448" s="954" t="s">
        <v>3072</v>
      </c>
      <c r="D448" s="954"/>
      <c r="E448" s="954">
        <v>100</v>
      </c>
      <c r="F448" s="954" t="s">
        <v>1083</v>
      </c>
      <c r="G448" s="954"/>
      <c r="H448" s="954" t="s">
        <v>2787</v>
      </c>
      <c r="I448" s="954"/>
    </row>
    <row r="449" spans="1:9" x14ac:dyDescent="0.35">
      <c r="A449" s="954" t="s">
        <v>3006</v>
      </c>
      <c r="B449" s="955" t="s">
        <v>1316</v>
      </c>
      <c r="C449" s="954" t="s">
        <v>3005</v>
      </c>
      <c r="D449" s="954"/>
      <c r="E449" s="954">
        <v>200</v>
      </c>
      <c r="F449" s="954" t="s">
        <v>1083</v>
      </c>
      <c r="G449" s="954"/>
      <c r="H449" s="954" t="s">
        <v>2787</v>
      </c>
      <c r="I449" s="954"/>
    </row>
    <row r="450" spans="1:9" x14ac:dyDescent="0.35">
      <c r="A450" s="952" t="s">
        <v>3067</v>
      </c>
      <c r="B450" s="953" t="s">
        <v>1316</v>
      </c>
      <c r="C450" s="952" t="s">
        <v>3066</v>
      </c>
      <c r="D450" s="952"/>
      <c r="E450" s="952">
        <v>100</v>
      </c>
      <c r="F450" s="952" t="s">
        <v>1083</v>
      </c>
      <c r="G450" s="952"/>
      <c r="H450" s="952" t="s">
        <v>3064</v>
      </c>
      <c r="I450" s="952"/>
    </row>
    <row r="451" spans="1:9" x14ac:dyDescent="0.35">
      <c r="A451" s="141" t="s">
        <v>2998</v>
      </c>
      <c r="B451" s="139" t="s">
        <v>1316</v>
      </c>
      <c r="C451" s="141" t="s">
        <v>2997</v>
      </c>
      <c r="D451" s="141"/>
      <c r="E451" s="141">
        <v>300</v>
      </c>
      <c r="F451" s="141" t="s">
        <v>1083</v>
      </c>
      <c r="G451" s="141"/>
      <c r="H451" s="952" t="s">
        <v>3064</v>
      </c>
      <c r="I451" s="141"/>
    </row>
    <row r="452" spans="1:9" x14ac:dyDescent="0.35">
      <c r="A452" s="141" t="s">
        <v>3071</v>
      </c>
      <c r="B452" s="139" t="s">
        <v>1316</v>
      </c>
      <c r="C452" s="141" t="s">
        <v>3070</v>
      </c>
      <c r="D452" s="141"/>
      <c r="E452" s="141">
        <v>150</v>
      </c>
      <c r="F452" s="141" t="s">
        <v>1083</v>
      </c>
      <c r="G452" s="141"/>
      <c r="H452" s="952" t="s">
        <v>3064</v>
      </c>
      <c r="I452" s="141"/>
    </row>
    <row r="453" spans="1:9" x14ac:dyDescent="0.35">
      <c r="A453" s="141" t="s">
        <v>3027</v>
      </c>
      <c r="B453" s="139" t="s">
        <v>1316</v>
      </c>
      <c r="C453" s="141" t="s">
        <v>3026</v>
      </c>
      <c r="D453" s="141"/>
      <c r="E453" s="141">
        <v>100</v>
      </c>
      <c r="F453" s="141" t="s">
        <v>1083</v>
      </c>
      <c r="G453" s="141"/>
      <c r="H453" s="952" t="s">
        <v>3064</v>
      </c>
      <c r="I453" s="141"/>
    </row>
    <row r="454" spans="1:9" x14ac:dyDescent="0.35">
      <c r="A454" s="141" t="s">
        <v>3034</v>
      </c>
      <c r="B454" s="139" t="s">
        <v>1316</v>
      </c>
      <c r="C454" s="141" t="s">
        <v>3033</v>
      </c>
      <c r="D454" s="141"/>
      <c r="E454" s="141">
        <v>200</v>
      </c>
      <c r="F454" s="141" t="s">
        <v>1083</v>
      </c>
      <c r="G454" s="141"/>
      <c r="H454" s="952" t="s">
        <v>3064</v>
      </c>
      <c r="I454" s="141"/>
    </row>
    <row r="455" spans="1:9" x14ac:dyDescent="0.35">
      <c r="A455" s="141" t="s">
        <v>3031</v>
      </c>
      <c r="B455" s="139" t="s">
        <v>1316</v>
      </c>
      <c r="C455" s="141" t="s">
        <v>3030</v>
      </c>
      <c r="D455" s="141"/>
      <c r="E455" s="141">
        <v>200</v>
      </c>
      <c r="F455" s="141" t="s">
        <v>1083</v>
      </c>
      <c r="G455" s="141"/>
      <c r="H455" s="952" t="s">
        <v>3064</v>
      </c>
      <c r="I455" s="141"/>
    </row>
    <row r="456" spans="1:9" x14ac:dyDescent="0.35">
      <c r="A456" s="141" t="s">
        <v>3008</v>
      </c>
      <c r="B456" s="139" t="s">
        <v>1316</v>
      </c>
      <c r="C456" s="141" t="s">
        <v>3009</v>
      </c>
      <c r="D456" s="141"/>
      <c r="E456" s="141">
        <v>200</v>
      </c>
      <c r="F456" s="141" t="s">
        <v>1083</v>
      </c>
      <c r="G456" s="141"/>
      <c r="H456" s="952" t="s">
        <v>3064</v>
      </c>
      <c r="I456" s="141"/>
    </row>
    <row r="457" spans="1:9" x14ac:dyDescent="0.35">
      <c r="A457" s="141" t="s">
        <v>2989</v>
      </c>
      <c r="B457" s="139" t="s">
        <v>1316</v>
      </c>
      <c r="C457" s="141" t="s">
        <v>2988</v>
      </c>
      <c r="D457" s="141"/>
      <c r="E457" s="141">
        <v>500</v>
      </c>
      <c r="F457" s="141" t="s">
        <v>1083</v>
      </c>
      <c r="G457" s="141"/>
      <c r="H457" s="952" t="s">
        <v>3064</v>
      </c>
      <c r="I457" s="141"/>
    </row>
    <row r="458" spans="1:9" x14ac:dyDescent="0.35">
      <c r="A458" s="141" t="s">
        <v>2979</v>
      </c>
      <c r="B458" s="139" t="s">
        <v>1316</v>
      </c>
      <c r="C458" s="141" t="s">
        <v>2978</v>
      </c>
      <c r="D458" s="141"/>
      <c r="E458" s="141">
        <v>100</v>
      </c>
      <c r="F458" s="141" t="s">
        <v>1083</v>
      </c>
      <c r="G458" s="141"/>
      <c r="H458" s="952" t="s">
        <v>3064</v>
      </c>
      <c r="I458" s="141"/>
    </row>
    <row r="459" spans="1:9" x14ac:dyDescent="0.35">
      <c r="A459" s="141" t="s">
        <v>3043</v>
      </c>
      <c r="B459" s="139" t="s">
        <v>1316</v>
      </c>
      <c r="C459" s="141" t="s">
        <v>3042</v>
      </c>
      <c r="D459" s="141"/>
      <c r="E459" s="141">
        <v>300</v>
      </c>
      <c r="F459" s="141" t="s">
        <v>1083</v>
      </c>
      <c r="G459" s="141"/>
      <c r="H459" s="952" t="s">
        <v>3064</v>
      </c>
      <c r="I459" s="141"/>
    </row>
    <row r="460" spans="1:9" x14ac:dyDescent="0.35">
      <c r="A460" s="141" t="s">
        <v>2983</v>
      </c>
      <c r="B460" s="139" t="s">
        <v>1316</v>
      </c>
      <c r="C460" s="141" t="s">
        <v>2982</v>
      </c>
      <c r="D460" s="141"/>
      <c r="E460" s="141">
        <v>100</v>
      </c>
      <c r="F460" s="141" t="s">
        <v>1083</v>
      </c>
      <c r="G460" s="141"/>
      <c r="H460" s="952" t="s">
        <v>3064</v>
      </c>
      <c r="I460" s="141"/>
    </row>
    <row r="461" spans="1:9" x14ac:dyDescent="0.35">
      <c r="A461" s="141" t="s">
        <v>3027</v>
      </c>
      <c r="B461" s="139" t="s">
        <v>1316</v>
      </c>
      <c r="C461" s="141" t="s">
        <v>3026</v>
      </c>
      <c r="D461" s="141"/>
      <c r="E461" s="141">
        <v>100</v>
      </c>
      <c r="F461" s="141" t="s">
        <v>1083</v>
      </c>
      <c r="G461" s="141"/>
      <c r="H461" s="952" t="s">
        <v>3064</v>
      </c>
      <c r="I461" s="141"/>
    </row>
    <row r="462" spans="1:9" x14ac:dyDescent="0.35">
      <c r="A462" s="141" t="s">
        <v>3069</v>
      </c>
      <c r="B462" s="139" t="s">
        <v>1316</v>
      </c>
      <c r="C462" s="141" t="s">
        <v>3068</v>
      </c>
      <c r="D462" s="141"/>
      <c r="E462" s="141">
        <v>50</v>
      </c>
      <c r="F462" s="141" t="s">
        <v>1083</v>
      </c>
      <c r="G462" s="141"/>
      <c r="H462" s="952" t="s">
        <v>3064</v>
      </c>
      <c r="I462" s="141"/>
    </row>
    <row r="463" spans="1:9" x14ac:dyDescent="0.35">
      <c r="A463" s="952" t="s">
        <v>3067</v>
      </c>
      <c r="B463" s="953" t="s">
        <v>1316</v>
      </c>
      <c r="C463" s="952" t="s">
        <v>3066</v>
      </c>
      <c r="D463" s="952"/>
      <c r="E463" s="952">
        <v>100</v>
      </c>
      <c r="F463" s="952" t="s">
        <v>1083</v>
      </c>
      <c r="G463" s="952"/>
      <c r="H463" s="952" t="s">
        <v>3064</v>
      </c>
      <c r="I463" s="952"/>
    </row>
    <row r="464" spans="1:9" x14ac:dyDescent="0.35">
      <c r="A464" s="141" t="s">
        <v>3027</v>
      </c>
      <c r="B464" s="139" t="s">
        <v>1316</v>
      </c>
      <c r="C464" s="141" t="s">
        <v>3026</v>
      </c>
      <c r="D464" s="141"/>
      <c r="E464" s="141">
        <v>230</v>
      </c>
      <c r="F464" s="141" t="s">
        <v>1083</v>
      </c>
      <c r="G464" s="141"/>
      <c r="H464" s="952" t="s">
        <v>3064</v>
      </c>
      <c r="I464" s="141"/>
    </row>
    <row r="465" spans="1:9" x14ac:dyDescent="0.35">
      <c r="A465" s="141" t="s">
        <v>3025</v>
      </c>
      <c r="B465" s="139" t="s">
        <v>1316</v>
      </c>
      <c r="C465" s="141" t="s">
        <v>3024</v>
      </c>
      <c r="D465" s="141"/>
      <c r="E465" s="141">
        <v>190</v>
      </c>
      <c r="F465" s="141" t="s">
        <v>1083</v>
      </c>
      <c r="G465" s="141"/>
      <c r="H465" s="952" t="s">
        <v>3064</v>
      </c>
      <c r="I465" s="141"/>
    </row>
    <row r="466" spans="1:9" x14ac:dyDescent="0.35">
      <c r="A466" s="141" t="s">
        <v>3049</v>
      </c>
      <c r="B466" s="139" t="s">
        <v>1316</v>
      </c>
      <c r="C466" s="141" t="s">
        <v>3048</v>
      </c>
      <c r="D466" s="141"/>
      <c r="E466" s="141">
        <v>100</v>
      </c>
      <c r="F466" s="141" t="s">
        <v>1083</v>
      </c>
      <c r="G466" s="141"/>
      <c r="H466" s="952" t="s">
        <v>3064</v>
      </c>
      <c r="I466" s="141"/>
    </row>
    <row r="467" spans="1:9" x14ac:dyDescent="0.35">
      <c r="A467" s="141" t="s">
        <v>3034</v>
      </c>
      <c r="B467" s="139" t="s">
        <v>1316</v>
      </c>
      <c r="C467" s="141" t="s">
        <v>3033</v>
      </c>
      <c r="D467" s="141"/>
      <c r="E467" s="141">
        <v>300</v>
      </c>
      <c r="F467" s="141" t="s">
        <v>1083</v>
      </c>
      <c r="G467" s="141"/>
      <c r="H467" s="952" t="s">
        <v>3064</v>
      </c>
      <c r="I467" s="141"/>
    </row>
    <row r="468" spans="1:9" x14ac:dyDescent="0.35">
      <c r="A468" s="141" t="s">
        <v>3023</v>
      </c>
      <c r="B468" s="139" t="s">
        <v>1316</v>
      </c>
      <c r="C468" s="141" t="s">
        <v>3065</v>
      </c>
      <c r="D468" s="141"/>
      <c r="E468" s="141">
        <v>200</v>
      </c>
      <c r="F468" s="141" t="s">
        <v>1083</v>
      </c>
      <c r="G468" s="141"/>
      <c r="H468" s="952" t="s">
        <v>3064</v>
      </c>
      <c r="I468" s="141"/>
    </row>
    <row r="469" spans="1:9" x14ac:dyDescent="0.35">
      <c r="A469" s="141" t="s">
        <v>3023</v>
      </c>
      <c r="B469" s="139" t="s">
        <v>1316</v>
      </c>
      <c r="C469" s="141" t="s">
        <v>3065</v>
      </c>
      <c r="D469" s="141"/>
      <c r="E469" s="141">
        <v>50</v>
      </c>
      <c r="F469" s="141" t="s">
        <v>1083</v>
      </c>
      <c r="G469" s="141"/>
      <c r="H469" s="952" t="s">
        <v>3064</v>
      </c>
      <c r="I469" s="141"/>
    </row>
    <row r="470" spans="1:9" x14ac:dyDescent="0.35">
      <c r="A470" s="141" t="s">
        <v>3043</v>
      </c>
      <c r="B470" s="139" t="s">
        <v>1316</v>
      </c>
      <c r="C470" s="141" t="s">
        <v>3042</v>
      </c>
      <c r="D470" s="141"/>
      <c r="E470" s="141">
        <v>480</v>
      </c>
      <c r="F470" s="141" t="s">
        <v>1083</v>
      </c>
      <c r="G470" s="141"/>
      <c r="H470" s="952" t="s">
        <v>3064</v>
      </c>
      <c r="I470" s="141"/>
    </row>
    <row r="471" spans="1:9" x14ac:dyDescent="0.35">
      <c r="A471" s="141" t="s">
        <v>2985</v>
      </c>
      <c r="B471" s="139" t="s">
        <v>1316</v>
      </c>
      <c r="C471" s="141" t="s">
        <v>2984</v>
      </c>
      <c r="D471" s="141"/>
      <c r="E471" s="141">
        <v>100</v>
      </c>
      <c r="F471" s="141" t="s">
        <v>1083</v>
      </c>
      <c r="G471" s="141"/>
      <c r="H471" s="141" t="s">
        <v>3061</v>
      </c>
      <c r="I471" s="141"/>
    </row>
    <row r="472" spans="1:9" x14ac:dyDescent="0.35">
      <c r="A472" s="141" t="s">
        <v>3031</v>
      </c>
      <c r="B472" s="139" t="s">
        <v>1316</v>
      </c>
      <c r="C472" s="141" t="s">
        <v>3032</v>
      </c>
      <c r="D472" s="141"/>
      <c r="E472" s="141">
        <v>100</v>
      </c>
      <c r="F472" s="141" t="s">
        <v>1083</v>
      </c>
      <c r="G472" s="141"/>
      <c r="H472" s="141" t="s">
        <v>3061</v>
      </c>
      <c r="I472" s="141"/>
    </row>
    <row r="473" spans="1:9" x14ac:dyDescent="0.35">
      <c r="A473" s="141" t="s">
        <v>3019</v>
      </c>
      <c r="B473" s="139" t="s">
        <v>1316</v>
      </c>
      <c r="C473" s="141" t="s">
        <v>3063</v>
      </c>
      <c r="D473" s="141"/>
      <c r="E473" s="141">
        <v>200</v>
      </c>
      <c r="F473" s="141" t="s">
        <v>1083</v>
      </c>
      <c r="G473" s="141"/>
      <c r="H473" s="141" t="s">
        <v>3061</v>
      </c>
      <c r="I473" s="141"/>
    </row>
    <row r="474" spans="1:9" x14ac:dyDescent="0.35">
      <c r="A474" s="141" t="s">
        <v>3062</v>
      </c>
      <c r="B474" s="139" t="s">
        <v>1316</v>
      </c>
      <c r="C474" s="141" t="s">
        <v>2978</v>
      </c>
      <c r="D474" s="141"/>
      <c r="E474" s="141">
        <v>100</v>
      </c>
      <c r="F474" s="141" t="s">
        <v>1083</v>
      </c>
      <c r="G474" s="141"/>
      <c r="H474" s="141" t="s">
        <v>3061</v>
      </c>
      <c r="I474" s="141"/>
    </row>
    <row r="475" spans="1:9" x14ac:dyDescent="0.35">
      <c r="A475" s="141" t="s">
        <v>2983</v>
      </c>
      <c r="B475" s="139" t="s">
        <v>1316</v>
      </c>
      <c r="C475" s="141" t="s">
        <v>2982</v>
      </c>
      <c r="D475" s="141"/>
      <c r="E475" s="141">
        <v>50</v>
      </c>
      <c r="F475" s="141" t="s">
        <v>1083</v>
      </c>
      <c r="G475" s="141"/>
      <c r="H475" s="141" t="s">
        <v>3061</v>
      </c>
      <c r="I475" s="141"/>
    </row>
    <row r="476" spans="1:9" x14ac:dyDescent="0.35">
      <c r="A476" s="141" t="s">
        <v>2998</v>
      </c>
      <c r="B476" s="139" t="s">
        <v>1316</v>
      </c>
      <c r="C476" s="141" t="s">
        <v>2997</v>
      </c>
      <c r="D476" s="141"/>
      <c r="E476" s="141">
        <v>150</v>
      </c>
      <c r="F476" s="141" t="s">
        <v>1083</v>
      </c>
      <c r="G476" s="141"/>
      <c r="H476" s="141" t="s">
        <v>3061</v>
      </c>
      <c r="I476" s="141"/>
    </row>
    <row r="477" spans="1:9" x14ac:dyDescent="0.35">
      <c r="A477" s="141" t="s">
        <v>2989</v>
      </c>
      <c r="B477" s="139" t="s">
        <v>1316</v>
      </c>
      <c r="C477" s="141" t="s">
        <v>2988</v>
      </c>
      <c r="D477" s="141"/>
      <c r="E477" s="141">
        <v>200</v>
      </c>
      <c r="F477" s="141" t="s">
        <v>1083</v>
      </c>
      <c r="G477" s="141"/>
      <c r="H477" s="141" t="s">
        <v>1378</v>
      </c>
      <c r="I477" s="141"/>
    </row>
    <row r="478" spans="1:9" x14ac:dyDescent="0.35">
      <c r="A478" s="141" t="s">
        <v>2985</v>
      </c>
      <c r="B478" s="139" t="s">
        <v>1316</v>
      </c>
      <c r="C478" s="141" t="s">
        <v>2984</v>
      </c>
      <c r="D478" s="141"/>
      <c r="E478" s="141">
        <v>200</v>
      </c>
      <c r="F478" s="141" t="s">
        <v>1083</v>
      </c>
      <c r="G478" s="141"/>
      <c r="H478" s="141" t="s">
        <v>1378</v>
      </c>
      <c r="I478" s="141"/>
    </row>
    <row r="479" spans="1:9" x14ac:dyDescent="0.35">
      <c r="A479" s="141" t="s">
        <v>3008</v>
      </c>
      <c r="B479" s="139" t="s">
        <v>1316</v>
      </c>
      <c r="C479" s="141" t="s">
        <v>3041</v>
      </c>
      <c r="D479" s="141"/>
      <c r="E479" s="141">
        <v>400</v>
      </c>
      <c r="F479" s="141" t="s">
        <v>1083</v>
      </c>
      <c r="G479" s="141"/>
      <c r="H479" s="141" t="s">
        <v>1378</v>
      </c>
      <c r="I479" s="141"/>
    </row>
    <row r="480" spans="1:9" x14ac:dyDescent="0.35">
      <c r="A480" s="141" t="s">
        <v>3056</v>
      </c>
      <c r="B480" s="139" t="s">
        <v>1316</v>
      </c>
      <c r="C480" s="141" t="s">
        <v>3055</v>
      </c>
      <c r="D480" s="141"/>
      <c r="E480" s="141">
        <v>300</v>
      </c>
      <c r="F480" s="141" t="s">
        <v>1083</v>
      </c>
      <c r="G480" s="141"/>
      <c r="H480" s="141" t="s">
        <v>1378</v>
      </c>
      <c r="I480" s="141"/>
    </row>
    <row r="481" spans="1:9" x14ac:dyDescent="0.35">
      <c r="A481" s="141" t="s">
        <v>3008</v>
      </c>
      <c r="B481" s="139" t="s">
        <v>1316</v>
      </c>
      <c r="C481" s="141" t="s">
        <v>3009</v>
      </c>
      <c r="D481" s="141"/>
      <c r="E481" s="141">
        <v>300</v>
      </c>
      <c r="F481" s="141" t="s">
        <v>1083</v>
      </c>
      <c r="G481" s="141"/>
      <c r="H481" s="141" t="s">
        <v>1378</v>
      </c>
      <c r="I481" s="141"/>
    </row>
    <row r="482" spans="1:9" x14ac:dyDescent="0.35">
      <c r="A482" s="141" t="s">
        <v>3008</v>
      </c>
      <c r="B482" s="139" t="s">
        <v>1316</v>
      </c>
      <c r="C482" s="141" t="s">
        <v>3041</v>
      </c>
      <c r="D482" s="141"/>
      <c r="E482" s="141">
        <v>1200</v>
      </c>
      <c r="F482" s="141" t="s">
        <v>1083</v>
      </c>
      <c r="G482" s="141"/>
      <c r="H482" s="141" t="s">
        <v>1378</v>
      </c>
      <c r="I482" s="141"/>
    </row>
    <row r="483" spans="1:9" x14ac:dyDescent="0.35">
      <c r="A483" s="141" t="s">
        <v>3008</v>
      </c>
      <c r="B483" s="139" t="s">
        <v>1316</v>
      </c>
      <c r="C483" s="141" t="s">
        <v>3009</v>
      </c>
      <c r="D483" s="141"/>
      <c r="E483" s="141">
        <v>200</v>
      </c>
      <c r="F483" s="141" t="s">
        <v>1083</v>
      </c>
      <c r="G483" s="141"/>
      <c r="H483" s="141" t="s">
        <v>1378</v>
      </c>
      <c r="I483" s="141"/>
    </row>
    <row r="484" spans="1:9" x14ac:dyDescent="0.35">
      <c r="A484" s="141" t="s">
        <v>2987</v>
      </c>
      <c r="B484" s="139" t="s">
        <v>1316</v>
      </c>
      <c r="C484" s="141" t="s">
        <v>2986</v>
      </c>
      <c r="D484" s="141"/>
      <c r="E484" s="141">
        <v>50</v>
      </c>
      <c r="F484" s="141" t="s">
        <v>1083</v>
      </c>
      <c r="G484" s="141"/>
      <c r="H484" s="141" t="s">
        <v>1378</v>
      </c>
      <c r="I484" s="141"/>
    </row>
    <row r="485" spans="1:9" x14ac:dyDescent="0.35">
      <c r="A485" s="141" t="s">
        <v>2996</v>
      </c>
      <c r="B485" s="139" t="s">
        <v>1316</v>
      </c>
      <c r="C485" s="141" t="s">
        <v>2995</v>
      </c>
      <c r="D485" s="141"/>
      <c r="E485" s="141">
        <v>350</v>
      </c>
      <c r="F485" s="141" t="s">
        <v>1083</v>
      </c>
      <c r="G485" s="141"/>
      <c r="H485" s="141" t="s">
        <v>1378</v>
      </c>
      <c r="I485" s="141"/>
    </row>
    <row r="486" spans="1:9" x14ac:dyDescent="0.35">
      <c r="A486" s="141" t="s">
        <v>2987</v>
      </c>
      <c r="B486" s="139" t="s">
        <v>1316</v>
      </c>
      <c r="C486" s="141" t="s">
        <v>3060</v>
      </c>
      <c r="D486" s="141"/>
      <c r="E486" s="141">
        <v>510</v>
      </c>
      <c r="F486" s="141" t="s">
        <v>1083</v>
      </c>
      <c r="G486" s="141"/>
      <c r="H486" s="141" t="s">
        <v>1378</v>
      </c>
      <c r="I486" s="141"/>
    </row>
    <row r="487" spans="1:9" x14ac:dyDescent="0.35">
      <c r="A487" s="141" t="s">
        <v>3008</v>
      </c>
      <c r="B487" s="139" t="s">
        <v>1316</v>
      </c>
      <c r="C487" s="141" t="s">
        <v>3009</v>
      </c>
      <c r="D487" s="141"/>
      <c r="E487" s="141">
        <v>200</v>
      </c>
      <c r="F487" s="141" t="s">
        <v>1083</v>
      </c>
      <c r="G487" s="141"/>
      <c r="H487" s="141" t="s">
        <v>1378</v>
      </c>
      <c r="I487" s="141"/>
    </row>
    <row r="488" spans="1:9" x14ac:dyDescent="0.35">
      <c r="A488" s="747" t="s">
        <v>3058</v>
      </c>
      <c r="B488" s="201" t="s">
        <v>1343</v>
      </c>
      <c r="C488" s="141" t="s">
        <v>3057</v>
      </c>
      <c r="D488" s="747"/>
      <c r="E488" s="141">
        <v>950</v>
      </c>
      <c r="F488" s="141" t="s">
        <v>1083</v>
      </c>
      <c r="G488" s="141"/>
      <c r="H488" s="141" t="s">
        <v>2105</v>
      </c>
      <c r="I488" s="141"/>
    </row>
    <row r="489" spans="1:9" x14ac:dyDescent="0.35">
      <c r="A489" s="141" t="s">
        <v>3008</v>
      </c>
      <c r="B489" s="139" t="s">
        <v>1316</v>
      </c>
      <c r="C489" s="141" t="s">
        <v>3059</v>
      </c>
      <c r="D489" s="141"/>
      <c r="E489" s="141">
        <v>100</v>
      </c>
      <c r="F489" s="141" t="s">
        <v>1083</v>
      </c>
      <c r="G489" s="141"/>
      <c r="H489" s="141" t="s">
        <v>1720</v>
      </c>
      <c r="I489" s="141"/>
    </row>
    <row r="490" spans="1:9" x14ac:dyDescent="0.35">
      <c r="A490" s="141" t="s">
        <v>3008</v>
      </c>
      <c r="B490" s="139" t="s">
        <v>1316</v>
      </c>
      <c r="C490" s="141" t="s">
        <v>3035</v>
      </c>
      <c r="D490" s="141"/>
      <c r="E490" s="141">
        <v>100</v>
      </c>
      <c r="F490" s="141" t="s">
        <v>1083</v>
      </c>
      <c r="G490" s="141"/>
      <c r="H490" s="141" t="s">
        <v>1720</v>
      </c>
      <c r="I490" s="141"/>
    </row>
    <row r="491" spans="1:9" x14ac:dyDescent="0.35">
      <c r="A491" s="141" t="s">
        <v>2979</v>
      </c>
      <c r="B491" s="139" t="s">
        <v>1316</v>
      </c>
      <c r="C491" s="141" t="s">
        <v>2978</v>
      </c>
      <c r="D491" s="141"/>
      <c r="E491" s="141">
        <v>50</v>
      </c>
      <c r="F491" s="141" t="s">
        <v>1083</v>
      </c>
      <c r="G491" s="141"/>
      <c r="H491" s="141" t="s">
        <v>1720</v>
      </c>
      <c r="I491" s="141"/>
    </row>
    <row r="492" spans="1:9" x14ac:dyDescent="0.35">
      <c r="A492" s="141" t="s">
        <v>2993</v>
      </c>
      <c r="B492" s="139" t="s">
        <v>1316</v>
      </c>
      <c r="C492" s="141" t="s">
        <v>2992</v>
      </c>
      <c r="D492" s="141"/>
      <c r="E492" s="141">
        <v>50</v>
      </c>
      <c r="F492" s="141" t="s">
        <v>1083</v>
      </c>
      <c r="G492" s="141"/>
      <c r="H492" s="141" t="s">
        <v>1720</v>
      </c>
      <c r="I492" s="946"/>
    </row>
    <row r="493" spans="1:9" x14ac:dyDescent="0.35">
      <c r="A493" s="141" t="s">
        <v>3008</v>
      </c>
      <c r="B493" s="139" t="s">
        <v>1316</v>
      </c>
      <c r="C493" s="141" t="s">
        <v>3009</v>
      </c>
      <c r="D493" s="141"/>
      <c r="E493" s="141">
        <v>450</v>
      </c>
      <c r="F493" s="141" t="s">
        <v>1083</v>
      </c>
      <c r="G493" s="141"/>
      <c r="H493" s="141" t="s">
        <v>1720</v>
      </c>
      <c r="I493" s="946"/>
    </row>
    <row r="494" spans="1:9" x14ac:dyDescent="0.35">
      <c r="A494" s="141" t="s">
        <v>3047</v>
      </c>
      <c r="B494" s="139" t="s">
        <v>1316</v>
      </c>
      <c r="C494" s="141" t="s">
        <v>3046</v>
      </c>
      <c r="D494" s="141"/>
      <c r="E494" s="141">
        <v>300</v>
      </c>
      <c r="F494" s="141" t="s">
        <v>1083</v>
      </c>
      <c r="G494" s="141"/>
      <c r="H494" s="141" t="s">
        <v>1720</v>
      </c>
      <c r="I494" s="946"/>
    </row>
    <row r="495" spans="1:9" x14ac:dyDescent="0.35">
      <c r="A495" s="141" t="s">
        <v>2985</v>
      </c>
      <c r="B495" s="139" t="s">
        <v>1316</v>
      </c>
      <c r="C495" s="141" t="s">
        <v>2984</v>
      </c>
      <c r="D495" s="141"/>
      <c r="E495" s="141">
        <v>500</v>
      </c>
      <c r="F495" s="141" t="s">
        <v>1083</v>
      </c>
      <c r="G495" s="141"/>
      <c r="H495" s="141" t="s">
        <v>1720</v>
      </c>
      <c r="I495" s="946"/>
    </row>
    <row r="496" spans="1:9" x14ac:dyDescent="0.35">
      <c r="A496" s="141" t="s">
        <v>3058</v>
      </c>
      <c r="B496" s="201" t="s">
        <v>1343</v>
      </c>
      <c r="C496" s="141" t="s">
        <v>3057</v>
      </c>
      <c r="D496" s="747"/>
      <c r="E496" s="141">
        <v>1000</v>
      </c>
      <c r="F496" s="141" t="s">
        <v>1083</v>
      </c>
      <c r="G496" s="141"/>
      <c r="H496" s="141" t="s">
        <v>2930</v>
      </c>
      <c r="I496" s="946"/>
    </row>
    <row r="497" spans="1:9" x14ac:dyDescent="0.35">
      <c r="A497" s="141" t="s">
        <v>3056</v>
      </c>
      <c r="B497" s="139" t="s">
        <v>1316</v>
      </c>
      <c r="C497" s="141" t="s">
        <v>3055</v>
      </c>
      <c r="D497" s="141"/>
      <c r="E497" s="141">
        <v>100</v>
      </c>
      <c r="F497" s="141" t="s">
        <v>1083</v>
      </c>
      <c r="G497" s="141"/>
      <c r="H497" s="141" t="s">
        <v>2060</v>
      </c>
      <c r="I497" s="946"/>
    </row>
    <row r="498" spans="1:9" x14ac:dyDescent="0.35">
      <c r="A498" s="141" t="s">
        <v>3008</v>
      </c>
      <c r="B498" s="139" t="s">
        <v>1316</v>
      </c>
      <c r="C498" s="141" t="s">
        <v>3054</v>
      </c>
      <c r="D498" s="141"/>
      <c r="E498" s="141">
        <v>1300</v>
      </c>
      <c r="F498" s="141" t="s">
        <v>1083</v>
      </c>
      <c r="G498" s="141"/>
      <c r="H498" s="141" t="s">
        <v>2060</v>
      </c>
      <c r="I498" s="946"/>
    </row>
    <row r="499" spans="1:9" x14ac:dyDescent="0.35">
      <c r="A499" s="141" t="s">
        <v>3029</v>
      </c>
      <c r="B499" s="139" t="s">
        <v>1316</v>
      </c>
      <c r="C499" s="141" t="s">
        <v>3028</v>
      </c>
      <c r="D499" s="141"/>
      <c r="E499" s="141">
        <v>150</v>
      </c>
      <c r="F499" s="141" t="s">
        <v>1083</v>
      </c>
      <c r="G499" s="141"/>
      <c r="H499" s="141" t="s">
        <v>2060</v>
      </c>
      <c r="I499" s="946"/>
    </row>
    <row r="500" spans="1:9" x14ac:dyDescent="0.35">
      <c r="A500" s="141" t="s">
        <v>3027</v>
      </c>
      <c r="B500" s="139" t="s">
        <v>1316</v>
      </c>
      <c r="C500" s="141" t="s">
        <v>3026</v>
      </c>
      <c r="D500" s="141"/>
      <c r="E500" s="141">
        <v>225</v>
      </c>
      <c r="F500" s="141" t="s">
        <v>1083</v>
      </c>
      <c r="G500" s="141"/>
      <c r="H500" s="141" t="s">
        <v>2060</v>
      </c>
      <c r="I500" s="946"/>
    </row>
    <row r="501" spans="1:9" x14ac:dyDescent="0.35">
      <c r="A501" s="141" t="s">
        <v>3043</v>
      </c>
      <c r="B501" s="139" t="s">
        <v>1316</v>
      </c>
      <c r="C501" s="141" t="s">
        <v>3042</v>
      </c>
      <c r="D501" s="141"/>
      <c r="E501" s="141">
        <v>750</v>
      </c>
      <c r="F501" s="141" t="s">
        <v>1083</v>
      </c>
      <c r="G501" s="141"/>
      <c r="H501" s="141" t="s">
        <v>2060</v>
      </c>
      <c r="I501" s="946"/>
    </row>
    <row r="502" spans="1:9" x14ac:dyDescent="0.35">
      <c r="A502" s="141" t="s">
        <v>2979</v>
      </c>
      <c r="B502" s="139" t="s">
        <v>1316</v>
      </c>
      <c r="C502" s="141" t="s">
        <v>2978</v>
      </c>
      <c r="D502" s="141"/>
      <c r="E502" s="141">
        <v>50</v>
      </c>
      <c r="F502" s="141" t="s">
        <v>1083</v>
      </c>
      <c r="G502" s="141"/>
      <c r="H502" s="141" t="s">
        <v>1719</v>
      </c>
      <c r="I502" s="946"/>
    </row>
    <row r="503" spans="1:9" x14ac:dyDescent="0.35">
      <c r="A503" s="141" t="s">
        <v>2983</v>
      </c>
      <c r="B503" s="139" t="s">
        <v>1316</v>
      </c>
      <c r="C503" s="141" t="s">
        <v>2982</v>
      </c>
      <c r="D503" s="141"/>
      <c r="E503" s="141">
        <v>100</v>
      </c>
      <c r="F503" s="141" t="s">
        <v>1083</v>
      </c>
      <c r="G503" s="141"/>
      <c r="H503" s="141" t="s">
        <v>1719</v>
      </c>
      <c r="I503" s="946"/>
    </row>
    <row r="504" spans="1:9" x14ac:dyDescent="0.35">
      <c r="A504" s="141" t="s">
        <v>3053</v>
      </c>
      <c r="B504" s="139" t="s">
        <v>1316</v>
      </c>
      <c r="C504" s="141" t="s">
        <v>3052</v>
      </c>
      <c r="D504" s="141"/>
      <c r="E504" s="141">
        <v>300</v>
      </c>
      <c r="F504" s="141" t="s">
        <v>1083</v>
      </c>
      <c r="G504" s="141"/>
      <c r="H504" s="141" t="s">
        <v>1719</v>
      </c>
      <c r="I504" s="946"/>
    </row>
    <row r="505" spans="1:9" x14ac:dyDescent="0.35">
      <c r="A505" s="141" t="s">
        <v>3045</v>
      </c>
      <c r="B505" s="139" t="s">
        <v>1316</v>
      </c>
      <c r="C505" s="141" t="s">
        <v>3044</v>
      </c>
      <c r="D505" s="141"/>
      <c r="E505" s="141">
        <v>200</v>
      </c>
      <c r="F505" s="141" t="s">
        <v>1083</v>
      </c>
      <c r="G505" s="141"/>
      <c r="H505" s="141" t="s">
        <v>1719</v>
      </c>
      <c r="I505" s="946"/>
    </row>
    <row r="506" spans="1:9" x14ac:dyDescent="0.35">
      <c r="A506" s="141" t="s">
        <v>3000</v>
      </c>
      <c r="B506" s="139" t="s">
        <v>1316</v>
      </c>
      <c r="C506" s="141" t="s">
        <v>2999</v>
      </c>
      <c r="D506" s="141"/>
      <c r="E506" s="141">
        <v>100</v>
      </c>
      <c r="F506" s="141" t="s">
        <v>1083</v>
      </c>
      <c r="G506" s="141"/>
      <c r="H506" s="141" t="s">
        <v>1719</v>
      </c>
      <c r="I506" s="946"/>
    </row>
    <row r="507" spans="1:9" x14ac:dyDescent="0.35">
      <c r="A507" s="141" t="s">
        <v>3027</v>
      </c>
      <c r="B507" s="139" t="s">
        <v>1316</v>
      </c>
      <c r="C507" s="141" t="s">
        <v>3026</v>
      </c>
      <c r="D507" s="141"/>
      <c r="E507" s="141">
        <v>225</v>
      </c>
      <c r="F507" s="141" t="s">
        <v>1083</v>
      </c>
      <c r="G507" s="141"/>
      <c r="H507" s="141" t="s">
        <v>1719</v>
      </c>
      <c r="I507" s="946"/>
    </row>
    <row r="508" spans="1:9" x14ac:dyDescent="0.35">
      <c r="A508" s="141" t="s">
        <v>3051</v>
      </c>
      <c r="B508" s="139" t="s">
        <v>1316</v>
      </c>
      <c r="C508" s="141" t="s">
        <v>3050</v>
      </c>
      <c r="D508" s="141"/>
      <c r="E508" s="141">
        <v>500</v>
      </c>
      <c r="F508" s="141" t="s">
        <v>1083</v>
      </c>
      <c r="G508" s="141"/>
      <c r="H508" s="141" t="s">
        <v>1719</v>
      </c>
      <c r="I508" s="946"/>
    </row>
    <row r="509" spans="1:9" x14ac:dyDescent="0.35">
      <c r="A509" s="141" t="s">
        <v>2989</v>
      </c>
      <c r="B509" s="139" t="s">
        <v>1316</v>
      </c>
      <c r="C509" s="141" t="s">
        <v>2988</v>
      </c>
      <c r="D509" s="141"/>
      <c r="E509" s="141">
        <v>280</v>
      </c>
      <c r="F509" s="141" t="s">
        <v>1083</v>
      </c>
      <c r="G509" s="141"/>
      <c r="H509" s="141" t="s">
        <v>1719</v>
      </c>
      <c r="I509" s="946"/>
    </row>
    <row r="510" spans="1:9" x14ac:dyDescent="0.35">
      <c r="A510" s="141" t="s">
        <v>2993</v>
      </c>
      <c r="B510" s="139" t="s">
        <v>1316</v>
      </c>
      <c r="C510" s="141" t="s">
        <v>2994</v>
      </c>
      <c r="D510" s="141"/>
      <c r="E510" s="141">
        <v>200</v>
      </c>
      <c r="F510" s="141" t="s">
        <v>1083</v>
      </c>
      <c r="G510" s="141"/>
      <c r="H510" s="141" t="s">
        <v>1719</v>
      </c>
      <c r="I510" s="946"/>
    </row>
    <row r="511" spans="1:9" x14ac:dyDescent="0.35">
      <c r="A511" s="141" t="s">
        <v>3049</v>
      </c>
      <c r="B511" s="139" t="s">
        <v>1316</v>
      </c>
      <c r="C511" s="141" t="s">
        <v>3048</v>
      </c>
      <c r="D511" s="141"/>
      <c r="E511" s="141">
        <v>400</v>
      </c>
      <c r="F511" s="141" t="s">
        <v>1083</v>
      </c>
      <c r="G511" s="141"/>
      <c r="H511" s="141" t="s">
        <v>1719</v>
      </c>
      <c r="I511" s="946"/>
    </row>
    <row r="512" spans="1:9" x14ac:dyDescent="0.35">
      <c r="A512" s="141" t="s">
        <v>2979</v>
      </c>
      <c r="B512" s="139" t="s">
        <v>1316</v>
      </c>
      <c r="C512" s="141" t="s">
        <v>2978</v>
      </c>
      <c r="D512" s="141"/>
      <c r="E512" s="141">
        <v>100</v>
      </c>
      <c r="F512" s="141" t="s">
        <v>1083</v>
      </c>
      <c r="G512" s="141"/>
      <c r="H512" s="141" t="s">
        <v>1719</v>
      </c>
      <c r="I512" s="946"/>
    </row>
    <row r="513" spans="1:9" x14ac:dyDescent="0.35">
      <c r="A513" s="141" t="s">
        <v>3047</v>
      </c>
      <c r="B513" s="139" t="s">
        <v>1316</v>
      </c>
      <c r="C513" s="141" t="s">
        <v>3046</v>
      </c>
      <c r="D513" s="141"/>
      <c r="E513" s="141">
        <v>200</v>
      </c>
      <c r="F513" s="141" t="s">
        <v>1083</v>
      </c>
      <c r="G513" s="141"/>
      <c r="H513" s="141" t="s">
        <v>1719</v>
      </c>
      <c r="I513" s="946"/>
    </row>
    <row r="514" spans="1:9" x14ac:dyDescent="0.35">
      <c r="A514" s="141" t="s">
        <v>3039</v>
      </c>
      <c r="B514" s="139" t="s">
        <v>1316</v>
      </c>
      <c r="C514" s="141" t="s">
        <v>3038</v>
      </c>
      <c r="D514" s="141"/>
      <c r="E514" s="141">
        <v>250</v>
      </c>
      <c r="F514" s="141" t="s">
        <v>1083</v>
      </c>
      <c r="G514" s="141"/>
      <c r="H514" s="141" t="s">
        <v>1719</v>
      </c>
      <c r="I514" s="946"/>
    </row>
    <row r="515" spans="1:9" x14ac:dyDescent="0.35">
      <c r="A515" s="141" t="s">
        <v>2985</v>
      </c>
      <c r="B515" s="139" t="s">
        <v>1316</v>
      </c>
      <c r="C515" s="141" t="s">
        <v>2984</v>
      </c>
      <c r="D515" s="141"/>
      <c r="E515" s="141">
        <v>700</v>
      </c>
      <c r="F515" s="141" t="s">
        <v>1083</v>
      </c>
      <c r="G515" s="141"/>
      <c r="H515" s="141" t="s">
        <v>1719</v>
      </c>
      <c r="I515" s="946"/>
    </row>
    <row r="516" spans="1:9" x14ac:dyDescent="0.35">
      <c r="A516" s="141" t="s">
        <v>3008</v>
      </c>
      <c r="B516" s="139" t="s">
        <v>1316</v>
      </c>
      <c r="C516" s="141" t="s">
        <v>3009</v>
      </c>
      <c r="D516" s="141"/>
      <c r="E516" s="141">
        <v>250</v>
      </c>
      <c r="F516" s="141" t="s">
        <v>1083</v>
      </c>
      <c r="G516" s="141"/>
      <c r="H516" s="141" t="s">
        <v>1719</v>
      </c>
      <c r="I516" s="946"/>
    </row>
    <row r="517" spans="1:9" x14ac:dyDescent="0.35">
      <c r="A517" s="141" t="s">
        <v>3045</v>
      </c>
      <c r="B517" s="139" t="s">
        <v>1316</v>
      </c>
      <c r="C517" s="141" t="s">
        <v>3044</v>
      </c>
      <c r="D517" s="141"/>
      <c r="E517" s="141">
        <v>200</v>
      </c>
      <c r="F517" s="141" t="s">
        <v>1083</v>
      </c>
      <c r="G517" s="141"/>
      <c r="H517" s="141" t="s">
        <v>2058</v>
      </c>
      <c r="I517" s="946"/>
    </row>
    <row r="518" spans="1:9" x14ac:dyDescent="0.35">
      <c r="A518" s="141" t="s">
        <v>2983</v>
      </c>
      <c r="B518" s="139" t="s">
        <v>1316</v>
      </c>
      <c r="C518" s="141" t="s">
        <v>2982</v>
      </c>
      <c r="D518" s="141"/>
      <c r="E518" s="141">
        <v>150</v>
      </c>
      <c r="F518" s="141" t="s">
        <v>1083</v>
      </c>
      <c r="G518" s="141"/>
      <c r="H518" s="141" t="s">
        <v>2058</v>
      </c>
      <c r="I518" s="946"/>
    </row>
    <row r="519" spans="1:9" x14ac:dyDescent="0.35">
      <c r="A519" s="141" t="s">
        <v>2985</v>
      </c>
      <c r="B519" s="139" t="s">
        <v>1316</v>
      </c>
      <c r="C519" s="141" t="s">
        <v>2984</v>
      </c>
      <c r="D519" s="141"/>
      <c r="E519" s="141">
        <v>1000</v>
      </c>
      <c r="F519" s="141" t="s">
        <v>1083</v>
      </c>
      <c r="G519" s="141"/>
      <c r="H519" s="141" t="s">
        <v>2058</v>
      </c>
      <c r="I519" s="946"/>
    </row>
    <row r="520" spans="1:9" x14ac:dyDescent="0.35">
      <c r="A520" s="141" t="s">
        <v>3008</v>
      </c>
      <c r="B520" s="139" t="s">
        <v>1316</v>
      </c>
      <c r="C520" s="141" t="s">
        <v>3009</v>
      </c>
      <c r="D520" s="141"/>
      <c r="E520" s="141">
        <v>400</v>
      </c>
      <c r="F520" s="141" t="s">
        <v>1083</v>
      </c>
      <c r="G520" s="141"/>
      <c r="H520" s="141" t="s">
        <v>2058</v>
      </c>
      <c r="I520" s="946"/>
    </row>
    <row r="521" spans="1:9" x14ac:dyDescent="0.35">
      <c r="A521" s="141" t="s">
        <v>2998</v>
      </c>
      <c r="B521" s="139" t="s">
        <v>1316</v>
      </c>
      <c r="C521" s="141" t="s">
        <v>2997</v>
      </c>
      <c r="D521" s="141"/>
      <c r="E521" s="141">
        <v>500</v>
      </c>
      <c r="F521" s="141" t="s">
        <v>1083</v>
      </c>
      <c r="G521" s="141"/>
      <c r="H521" s="141" t="s">
        <v>2058</v>
      </c>
      <c r="I521" s="946"/>
    </row>
    <row r="522" spans="1:9" x14ac:dyDescent="0.35">
      <c r="A522" s="141" t="s">
        <v>3043</v>
      </c>
      <c r="B522" s="139" t="s">
        <v>1316</v>
      </c>
      <c r="C522" s="141" t="s">
        <v>3042</v>
      </c>
      <c r="D522" s="141"/>
      <c r="E522" s="141">
        <v>950</v>
      </c>
      <c r="F522" s="141" t="s">
        <v>1083</v>
      </c>
      <c r="G522" s="141"/>
      <c r="H522" s="141" t="s">
        <v>2058</v>
      </c>
      <c r="I522" s="946"/>
    </row>
    <row r="523" spans="1:9" x14ac:dyDescent="0.35">
      <c r="A523" s="141" t="s">
        <v>3008</v>
      </c>
      <c r="B523" s="139" t="s">
        <v>1316</v>
      </c>
      <c r="C523" s="141" t="s">
        <v>3009</v>
      </c>
      <c r="D523" s="141"/>
      <c r="E523" s="141">
        <v>200</v>
      </c>
      <c r="F523" s="141" t="s">
        <v>1083</v>
      </c>
      <c r="G523" s="141"/>
      <c r="H523" s="141" t="s">
        <v>2058</v>
      </c>
      <c r="I523" s="946"/>
    </row>
    <row r="524" spans="1:9" x14ac:dyDescent="0.35">
      <c r="A524" s="141" t="s">
        <v>3008</v>
      </c>
      <c r="B524" s="139" t="s">
        <v>1316</v>
      </c>
      <c r="C524" s="141" t="s">
        <v>3041</v>
      </c>
      <c r="D524" s="141"/>
      <c r="E524" s="141">
        <v>1000</v>
      </c>
      <c r="F524" s="141" t="s">
        <v>1083</v>
      </c>
      <c r="G524" s="141"/>
      <c r="H524" s="141" t="s">
        <v>2058</v>
      </c>
      <c r="I524" s="946"/>
    </row>
    <row r="525" spans="1:9" x14ac:dyDescent="0.35">
      <c r="A525" s="141" t="s">
        <v>3008</v>
      </c>
      <c r="B525" s="139" t="s">
        <v>1316</v>
      </c>
      <c r="C525" s="141" t="s">
        <v>3010</v>
      </c>
      <c r="D525" s="141"/>
      <c r="E525" s="141">
        <v>100</v>
      </c>
      <c r="F525" s="141" t="s">
        <v>1083</v>
      </c>
      <c r="G525" s="141"/>
      <c r="H525" s="141" t="s">
        <v>2058</v>
      </c>
      <c r="I525" s="946"/>
    </row>
    <row r="526" spans="1:9" x14ac:dyDescent="0.35">
      <c r="A526" s="141" t="s">
        <v>3008</v>
      </c>
      <c r="B526" s="139" t="s">
        <v>1316</v>
      </c>
      <c r="C526" s="141" t="s">
        <v>3035</v>
      </c>
      <c r="D526" s="141"/>
      <c r="E526" s="141">
        <v>50</v>
      </c>
      <c r="F526" s="141" t="s">
        <v>1083</v>
      </c>
      <c r="G526" s="141"/>
      <c r="H526" s="141" t="s">
        <v>2058</v>
      </c>
      <c r="I526" s="946"/>
    </row>
    <row r="527" spans="1:9" x14ac:dyDescent="0.35">
      <c r="A527" s="141" t="s">
        <v>3008</v>
      </c>
      <c r="B527" s="139" t="s">
        <v>1316</v>
      </c>
      <c r="C527" s="141" t="s">
        <v>3040</v>
      </c>
      <c r="D527" s="141"/>
      <c r="E527" s="141">
        <v>200</v>
      </c>
      <c r="F527" s="141" t="s">
        <v>1083</v>
      </c>
      <c r="G527" s="141"/>
      <c r="H527" s="141" t="s">
        <v>2058</v>
      </c>
      <c r="I527" s="946"/>
    </row>
    <row r="528" spans="1:9" x14ac:dyDescent="0.35">
      <c r="A528" s="141" t="s">
        <v>3008</v>
      </c>
      <c r="B528" s="139" t="s">
        <v>1316</v>
      </c>
      <c r="C528" s="141" t="s">
        <v>3009</v>
      </c>
      <c r="D528" s="141"/>
      <c r="E528" s="141">
        <v>300</v>
      </c>
      <c r="F528" s="141" t="s">
        <v>1083</v>
      </c>
      <c r="G528" s="141"/>
      <c r="H528" s="141" t="s">
        <v>2058</v>
      </c>
      <c r="I528" s="141"/>
    </row>
    <row r="529" spans="1:9" x14ac:dyDescent="0.35">
      <c r="A529" s="141" t="s">
        <v>3008</v>
      </c>
      <c r="B529" s="139" t="s">
        <v>1316</v>
      </c>
      <c r="C529" s="141" t="s">
        <v>3009</v>
      </c>
      <c r="D529" s="141"/>
      <c r="E529" s="141">
        <v>50</v>
      </c>
      <c r="F529" s="141" t="s">
        <v>1083</v>
      </c>
      <c r="G529" s="141"/>
      <c r="H529" s="141" t="s">
        <v>2058</v>
      </c>
      <c r="I529" s="141"/>
    </row>
    <row r="530" spans="1:9" x14ac:dyDescent="0.35">
      <c r="A530" s="141" t="s">
        <v>3017</v>
      </c>
      <c r="B530" s="139" t="s">
        <v>1316</v>
      </c>
      <c r="C530" s="141" t="s">
        <v>3016</v>
      </c>
      <c r="D530" s="141"/>
      <c r="E530" s="141">
        <v>50</v>
      </c>
      <c r="F530" s="141" t="s">
        <v>1083</v>
      </c>
      <c r="G530" s="141"/>
      <c r="H530" s="141" t="s">
        <v>2058</v>
      </c>
      <c r="I530" s="141"/>
    </row>
    <row r="531" spans="1:9" x14ac:dyDescent="0.35">
      <c r="A531" s="141" t="s">
        <v>3039</v>
      </c>
      <c r="B531" s="139" t="s">
        <v>1316</v>
      </c>
      <c r="C531" s="141" t="s">
        <v>3038</v>
      </c>
      <c r="D531" s="141"/>
      <c r="E531" s="141">
        <v>70</v>
      </c>
      <c r="F531" s="141" t="s">
        <v>1083</v>
      </c>
      <c r="G531" s="141"/>
      <c r="H531" s="141" t="s">
        <v>2058</v>
      </c>
      <c r="I531" s="141"/>
    </row>
    <row r="532" spans="1:9" x14ac:dyDescent="0.35">
      <c r="A532" s="141" t="s">
        <v>3037</v>
      </c>
      <c r="B532" s="139" t="s">
        <v>1316</v>
      </c>
      <c r="C532" s="141" t="s">
        <v>3036</v>
      </c>
      <c r="D532" s="141"/>
      <c r="E532" s="141">
        <v>320</v>
      </c>
      <c r="F532" s="141" t="s">
        <v>1083</v>
      </c>
      <c r="G532" s="141"/>
      <c r="H532" s="141" t="s">
        <v>2058</v>
      </c>
      <c r="I532" s="141"/>
    </row>
    <row r="533" spans="1:9" x14ac:dyDescent="0.35">
      <c r="A533" s="141" t="s">
        <v>2981</v>
      </c>
      <c r="B533" s="139" t="s">
        <v>1316</v>
      </c>
      <c r="C533" s="141" t="s">
        <v>2980</v>
      </c>
      <c r="D533" s="141"/>
      <c r="E533" s="141">
        <v>200</v>
      </c>
      <c r="F533" s="141" t="s">
        <v>1083</v>
      </c>
      <c r="G533" s="141"/>
      <c r="H533" s="141" t="s">
        <v>2058</v>
      </c>
      <c r="I533" s="141"/>
    </row>
    <row r="534" spans="1:9" x14ac:dyDescent="0.35">
      <c r="A534" s="141" t="s">
        <v>3034</v>
      </c>
      <c r="B534" s="139" t="s">
        <v>1316</v>
      </c>
      <c r="C534" s="141" t="s">
        <v>3033</v>
      </c>
      <c r="D534" s="141"/>
      <c r="E534" s="141">
        <v>200</v>
      </c>
      <c r="F534" s="141" t="s">
        <v>1083</v>
      </c>
      <c r="G534" s="141"/>
      <c r="H534" s="141" t="s">
        <v>2454</v>
      </c>
      <c r="I534" s="141"/>
    </row>
    <row r="535" spans="1:9" x14ac:dyDescent="0.35">
      <c r="A535" s="141" t="s">
        <v>3023</v>
      </c>
      <c r="B535" s="139" t="s">
        <v>1316</v>
      </c>
      <c r="C535" s="141" t="s">
        <v>3022</v>
      </c>
      <c r="D535" s="141"/>
      <c r="E535" s="141">
        <v>300</v>
      </c>
      <c r="F535" s="141" t="s">
        <v>1083</v>
      </c>
      <c r="G535" s="141"/>
      <c r="H535" s="141" t="s">
        <v>2454</v>
      </c>
      <c r="I535" s="946"/>
    </row>
    <row r="536" spans="1:9" x14ac:dyDescent="0.35">
      <c r="A536" s="141" t="s">
        <v>3027</v>
      </c>
      <c r="B536" s="139" t="s">
        <v>1316</v>
      </c>
      <c r="C536" s="141" t="s">
        <v>3026</v>
      </c>
      <c r="D536" s="141"/>
      <c r="E536" s="141">
        <v>80</v>
      </c>
      <c r="F536" s="141" t="s">
        <v>1083</v>
      </c>
      <c r="G536" s="141"/>
      <c r="H536" s="141" t="s">
        <v>2454</v>
      </c>
      <c r="I536" s="946"/>
    </row>
    <row r="537" spans="1:9" x14ac:dyDescent="0.35">
      <c r="A537" s="141" t="s">
        <v>2981</v>
      </c>
      <c r="B537" s="139" t="s">
        <v>1316</v>
      </c>
      <c r="C537" s="141" t="s">
        <v>2980</v>
      </c>
      <c r="D537" s="141"/>
      <c r="E537" s="141">
        <v>200</v>
      </c>
      <c r="F537" s="141" t="s">
        <v>1083</v>
      </c>
      <c r="G537" s="141"/>
      <c r="H537" s="141" t="s">
        <v>2454</v>
      </c>
      <c r="I537" s="946"/>
    </row>
    <row r="538" spans="1:9" x14ac:dyDescent="0.35">
      <c r="A538" s="141" t="s">
        <v>3008</v>
      </c>
      <c r="B538" s="139" t="s">
        <v>1316</v>
      </c>
      <c r="C538" s="141" t="s">
        <v>3035</v>
      </c>
      <c r="D538" s="141"/>
      <c r="E538" s="141">
        <v>50</v>
      </c>
      <c r="F538" s="141" t="s">
        <v>1083</v>
      </c>
      <c r="G538" s="141"/>
      <c r="H538" s="141" t="s">
        <v>2454</v>
      </c>
      <c r="I538" s="946"/>
    </row>
    <row r="539" spans="1:9" x14ac:dyDescent="0.35">
      <c r="A539" s="141" t="s">
        <v>3031</v>
      </c>
      <c r="B539" s="139" t="s">
        <v>1316</v>
      </c>
      <c r="C539" s="141" t="s">
        <v>3032</v>
      </c>
      <c r="D539" s="141"/>
      <c r="E539" s="141">
        <v>100</v>
      </c>
      <c r="F539" s="141" t="s">
        <v>1083</v>
      </c>
      <c r="G539" s="141"/>
      <c r="H539" s="141" t="s">
        <v>2454</v>
      </c>
      <c r="I539" s="946"/>
    </row>
    <row r="540" spans="1:9" x14ac:dyDescent="0.35">
      <c r="A540" s="141" t="s">
        <v>2979</v>
      </c>
      <c r="B540" s="139" t="s">
        <v>1316</v>
      </c>
      <c r="C540" s="141" t="s">
        <v>2978</v>
      </c>
      <c r="D540" s="141"/>
      <c r="E540" s="141">
        <v>100</v>
      </c>
      <c r="F540" s="141" t="s">
        <v>1083</v>
      </c>
      <c r="G540" s="141"/>
      <c r="H540" s="141" t="s">
        <v>2454</v>
      </c>
      <c r="I540" s="946"/>
    </row>
    <row r="541" spans="1:9" x14ac:dyDescent="0.35">
      <c r="A541" s="141" t="s">
        <v>2979</v>
      </c>
      <c r="B541" s="139" t="s">
        <v>1316</v>
      </c>
      <c r="C541" s="141" t="s">
        <v>2978</v>
      </c>
      <c r="D541" s="141"/>
      <c r="E541" s="141">
        <v>250</v>
      </c>
      <c r="F541" s="141" t="s">
        <v>1083</v>
      </c>
      <c r="G541" s="141"/>
      <c r="H541" s="141" t="s">
        <v>2454</v>
      </c>
      <c r="I541" s="946"/>
    </row>
    <row r="542" spans="1:9" x14ac:dyDescent="0.35">
      <c r="A542" s="141" t="s">
        <v>3006</v>
      </c>
      <c r="B542" s="139" t="s">
        <v>1316</v>
      </c>
      <c r="C542" s="141" t="s">
        <v>3005</v>
      </c>
      <c r="D542" s="141"/>
      <c r="E542" s="141">
        <v>250</v>
      </c>
      <c r="F542" s="141" t="s">
        <v>1083</v>
      </c>
      <c r="G542" s="141"/>
      <c r="H542" s="141" t="s">
        <v>2037</v>
      </c>
      <c r="I542" s="946"/>
    </row>
    <row r="543" spans="1:9" x14ac:dyDescent="0.35">
      <c r="A543" s="141" t="s">
        <v>3034</v>
      </c>
      <c r="B543" s="139" t="s">
        <v>1316</v>
      </c>
      <c r="C543" s="141" t="s">
        <v>3033</v>
      </c>
      <c r="D543" s="141"/>
      <c r="E543" s="141">
        <v>100</v>
      </c>
      <c r="F543" s="141" t="s">
        <v>1083</v>
      </c>
      <c r="G543" s="141"/>
      <c r="H543" s="141" t="s">
        <v>2037</v>
      </c>
      <c r="I543" s="946"/>
    </row>
    <row r="544" spans="1:9" x14ac:dyDescent="0.35">
      <c r="A544" s="141" t="s">
        <v>3027</v>
      </c>
      <c r="B544" s="139" t="s">
        <v>1316</v>
      </c>
      <c r="C544" s="141" t="s">
        <v>3026</v>
      </c>
      <c r="D544" s="141"/>
      <c r="E544" s="141">
        <v>70</v>
      </c>
      <c r="F544" s="141" t="s">
        <v>1083</v>
      </c>
      <c r="G544" s="141"/>
      <c r="H544" s="141" t="s">
        <v>2037</v>
      </c>
      <c r="I544" s="946"/>
    </row>
    <row r="545" spans="1:9" x14ac:dyDescent="0.35">
      <c r="A545" s="141" t="s">
        <v>2993</v>
      </c>
      <c r="B545" s="139" t="s">
        <v>1316</v>
      </c>
      <c r="C545" s="141" t="s">
        <v>2992</v>
      </c>
      <c r="D545" s="141"/>
      <c r="E545" s="141">
        <v>100</v>
      </c>
      <c r="F545" s="141" t="s">
        <v>1083</v>
      </c>
      <c r="G545" s="141"/>
      <c r="H545" s="141" t="s">
        <v>2037</v>
      </c>
      <c r="I545" s="946"/>
    </row>
    <row r="546" spans="1:9" x14ac:dyDescent="0.35">
      <c r="A546" s="141" t="s">
        <v>2993</v>
      </c>
      <c r="B546" s="139" t="s">
        <v>1316</v>
      </c>
      <c r="C546" s="141" t="s">
        <v>2994</v>
      </c>
      <c r="D546" s="141"/>
      <c r="E546" s="141">
        <v>400</v>
      </c>
      <c r="F546" s="141" t="s">
        <v>1083</v>
      </c>
      <c r="G546" s="141"/>
      <c r="H546" s="141" t="s">
        <v>2037</v>
      </c>
      <c r="I546" s="946"/>
    </row>
    <row r="547" spans="1:9" x14ac:dyDescent="0.35">
      <c r="A547" s="141" t="s">
        <v>3000</v>
      </c>
      <c r="B547" s="139" t="s">
        <v>1316</v>
      </c>
      <c r="C547" s="141" t="s">
        <v>2999</v>
      </c>
      <c r="D547" s="141"/>
      <c r="E547" s="141">
        <v>100</v>
      </c>
      <c r="F547" s="141" t="s">
        <v>1083</v>
      </c>
      <c r="G547" s="141"/>
      <c r="H547" s="141" t="s">
        <v>2037</v>
      </c>
      <c r="I547" s="946"/>
    </row>
    <row r="548" spans="1:9" x14ac:dyDescent="0.35">
      <c r="A548" s="141" t="s">
        <v>2998</v>
      </c>
      <c r="B548" s="139" t="s">
        <v>1316</v>
      </c>
      <c r="C548" s="141" t="s">
        <v>2997</v>
      </c>
      <c r="D548" s="141"/>
      <c r="E548" s="141">
        <v>300</v>
      </c>
      <c r="F548" s="141" t="s">
        <v>1083</v>
      </c>
      <c r="G548" s="141"/>
      <c r="H548" s="141" t="s">
        <v>2037</v>
      </c>
      <c r="I548" s="946"/>
    </row>
    <row r="549" spans="1:9" x14ac:dyDescent="0.35">
      <c r="A549" s="141" t="s">
        <v>3031</v>
      </c>
      <c r="B549" s="139" t="s">
        <v>1316</v>
      </c>
      <c r="C549" s="141" t="s">
        <v>3032</v>
      </c>
      <c r="D549" s="141"/>
      <c r="E549" s="141">
        <v>150</v>
      </c>
      <c r="F549" s="141" t="s">
        <v>1083</v>
      </c>
      <c r="G549" s="141"/>
      <c r="H549" s="141" t="s">
        <v>2037</v>
      </c>
      <c r="I549" s="946"/>
    </row>
    <row r="550" spans="1:9" x14ac:dyDescent="0.35">
      <c r="A550" s="141" t="s">
        <v>3031</v>
      </c>
      <c r="B550" s="139" t="s">
        <v>1316</v>
      </c>
      <c r="C550" s="141" t="s">
        <v>3030</v>
      </c>
      <c r="D550" s="141"/>
      <c r="E550" s="141">
        <v>520</v>
      </c>
      <c r="F550" s="141" t="s">
        <v>1083</v>
      </c>
      <c r="G550" s="141"/>
      <c r="H550" s="141" t="s">
        <v>2037</v>
      </c>
      <c r="I550" s="946"/>
    </row>
    <row r="551" spans="1:9" x14ac:dyDescent="0.35">
      <c r="A551" s="141" t="s">
        <v>3015</v>
      </c>
      <c r="B551" s="139" t="s">
        <v>1316</v>
      </c>
      <c r="C551" s="141" t="s">
        <v>3014</v>
      </c>
      <c r="D551" s="141"/>
      <c r="E551" s="141">
        <v>150</v>
      </c>
      <c r="F551" s="141" t="s">
        <v>1083</v>
      </c>
      <c r="G551" s="141"/>
      <c r="H551" s="141" t="s">
        <v>2037</v>
      </c>
      <c r="I551" s="946"/>
    </row>
    <row r="552" spans="1:9" x14ac:dyDescent="0.35">
      <c r="A552" s="141" t="s">
        <v>3029</v>
      </c>
      <c r="B552" s="139" t="s">
        <v>1316</v>
      </c>
      <c r="C552" s="141" t="s">
        <v>3028</v>
      </c>
      <c r="D552" s="141"/>
      <c r="E552" s="141">
        <v>170</v>
      </c>
      <c r="F552" s="141" t="s">
        <v>1083</v>
      </c>
      <c r="G552" s="141"/>
      <c r="H552" s="141" t="s">
        <v>2037</v>
      </c>
      <c r="I552" s="946"/>
    </row>
    <row r="553" spans="1:9" x14ac:dyDescent="0.35">
      <c r="A553" s="141" t="s">
        <v>2987</v>
      </c>
      <c r="B553" s="139" t="s">
        <v>1316</v>
      </c>
      <c r="C553" s="141" t="s">
        <v>2986</v>
      </c>
      <c r="D553" s="141"/>
      <c r="E553" s="141">
        <v>50</v>
      </c>
      <c r="F553" s="141" t="s">
        <v>1083</v>
      </c>
      <c r="G553" s="141"/>
      <c r="H553" s="141" t="s">
        <v>2037</v>
      </c>
      <c r="I553" s="946"/>
    </row>
    <row r="554" spans="1:9" x14ac:dyDescent="0.35">
      <c r="A554" s="141" t="s">
        <v>3027</v>
      </c>
      <c r="B554" s="139" t="s">
        <v>1316</v>
      </c>
      <c r="C554" s="141" t="s">
        <v>3026</v>
      </c>
      <c r="D554" s="141"/>
      <c r="E554" s="141">
        <v>170</v>
      </c>
      <c r="F554" s="141" t="s">
        <v>1083</v>
      </c>
      <c r="G554" s="141"/>
      <c r="H554" s="141" t="s">
        <v>2037</v>
      </c>
      <c r="I554" s="946"/>
    </row>
    <row r="555" spans="1:9" x14ac:dyDescent="0.35">
      <c r="A555" s="141" t="s">
        <v>3025</v>
      </c>
      <c r="B555" s="139" t="s">
        <v>1316</v>
      </c>
      <c r="C555" s="141" t="s">
        <v>3024</v>
      </c>
      <c r="D555" s="141"/>
      <c r="E555" s="141">
        <v>170</v>
      </c>
      <c r="F555" s="141" t="s">
        <v>1083</v>
      </c>
      <c r="G555" s="141"/>
      <c r="H555" s="141" t="s">
        <v>2037</v>
      </c>
      <c r="I555" s="946"/>
    </row>
    <row r="556" spans="1:9" x14ac:dyDescent="0.35">
      <c r="A556" s="141" t="s">
        <v>3023</v>
      </c>
      <c r="B556" s="139" t="s">
        <v>1316</v>
      </c>
      <c r="C556" s="141" t="s">
        <v>3022</v>
      </c>
      <c r="D556" s="141"/>
      <c r="E556" s="141">
        <v>250</v>
      </c>
      <c r="F556" s="141" t="s">
        <v>1083</v>
      </c>
      <c r="G556" s="141"/>
      <c r="H556" s="141" t="s">
        <v>2037</v>
      </c>
      <c r="I556" s="946"/>
    </row>
    <row r="557" spans="1:9" x14ac:dyDescent="0.35">
      <c r="A557" s="141" t="s">
        <v>3021</v>
      </c>
      <c r="B557" s="139" t="s">
        <v>1316</v>
      </c>
      <c r="C557" s="141" t="s">
        <v>3020</v>
      </c>
      <c r="D557" s="141"/>
      <c r="E557" s="141">
        <v>235</v>
      </c>
      <c r="F557" s="141" t="s">
        <v>1083</v>
      </c>
      <c r="G557" s="141"/>
      <c r="H557" s="141" t="s">
        <v>2037</v>
      </c>
      <c r="I557" s="946"/>
    </row>
    <row r="558" spans="1:9" x14ac:dyDescent="0.35">
      <c r="A558" s="141" t="s">
        <v>3019</v>
      </c>
      <c r="B558" s="139" t="s">
        <v>1316</v>
      </c>
      <c r="C558" s="141" t="s">
        <v>3018</v>
      </c>
      <c r="D558" s="141"/>
      <c r="E558" s="141">
        <v>200</v>
      </c>
      <c r="F558" s="141" t="s">
        <v>1083</v>
      </c>
      <c r="G558" s="141"/>
      <c r="H558" s="238" t="s">
        <v>2465</v>
      </c>
      <c r="I558" s="946"/>
    </row>
    <row r="559" spans="1:9" x14ac:dyDescent="0.35">
      <c r="A559" s="141" t="s">
        <v>3017</v>
      </c>
      <c r="B559" s="139" t="s">
        <v>1316</v>
      </c>
      <c r="C559" s="141" t="s">
        <v>3016</v>
      </c>
      <c r="D559" s="141"/>
      <c r="E559" s="141">
        <v>110</v>
      </c>
      <c r="F559" s="141" t="s">
        <v>1083</v>
      </c>
      <c r="G559" s="141"/>
      <c r="H559" s="238" t="s">
        <v>2465</v>
      </c>
      <c r="I559" s="946"/>
    </row>
    <row r="560" spans="1:9" x14ac:dyDescent="0.35">
      <c r="A560" s="141" t="s">
        <v>3015</v>
      </c>
      <c r="B560" s="139" t="s">
        <v>1316</v>
      </c>
      <c r="C560" s="141" t="s">
        <v>3014</v>
      </c>
      <c r="D560" s="141"/>
      <c r="E560" s="141">
        <v>50</v>
      </c>
      <c r="F560" s="141" t="s">
        <v>1083</v>
      </c>
      <c r="G560" s="141"/>
      <c r="H560" s="238" t="s">
        <v>2465</v>
      </c>
      <c r="I560" s="141"/>
    </row>
    <row r="561" spans="1:9" x14ac:dyDescent="0.35">
      <c r="A561" s="141" t="s">
        <v>3013</v>
      </c>
      <c r="B561" s="139" t="s">
        <v>1316</v>
      </c>
      <c r="C561" s="141" t="s">
        <v>3012</v>
      </c>
      <c r="D561" s="141"/>
      <c r="E561" s="141">
        <v>120</v>
      </c>
      <c r="F561" s="141" t="s">
        <v>1083</v>
      </c>
      <c r="G561" s="141"/>
      <c r="H561" s="238" t="s">
        <v>2465</v>
      </c>
      <c r="I561" s="141"/>
    </row>
    <row r="562" spans="1:9" x14ac:dyDescent="0.35">
      <c r="A562" s="141" t="s">
        <v>3013</v>
      </c>
      <c r="B562" s="139" t="s">
        <v>1316</v>
      </c>
      <c r="C562" s="141" t="s">
        <v>3012</v>
      </c>
      <c r="D562" s="141"/>
      <c r="E562" s="141">
        <v>150</v>
      </c>
      <c r="F562" s="141" t="s">
        <v>1083</v>
      </c>
      <c r="G562" s="141"/>
      <c r="H562" s="238" t="s">
        <v>2465</v>
      </c>
      <c r="I562" s="141"/>
    </row>
    <row r="563" spans="1:9" x14ac:dyDescent="0.35">
      <c r="A563" s="141" t="s">
        <v>3008</v>
      </c>
      <c r="B563" s="139" t="s">
        <v>1316</v>
      </c>
      <c r="C563" s="141" t="s">
        <v>3011</v>
      </c>
      <c r="D563" s="141"/>
      <c r="E563" s="141">
        <v>600</v>
      </c>
      <c r="F563" s="141" t="s">
        <v>1083</v>
      </c>
      <c r="G563" s="141"/>
      <c r="H563" s="238" t="s">
        <v>2465</v>
      </c>
      <c r="I563" s="141"/>
    </row>
    <row r="564" spans="1:9" x14ac:dyDescent="0.35">
      <c r="A564" s="141" t="s">
        <v>3008</v>
      </c>
      <c r="B564" s="139" t="s">
        <v>1316</v>
      </c>
      <c r="C564" s="141" t="s">
        <v>3007</v>
      </c>
      <c r="D564" s="141"/>
      <c r="E564" s="141">
        <v>1200</v>
      </c>
      <c r="F564" s="141" t="s">
        <v>1083</v>
      </c>
      <c r="G564" s="141"/>
      <c r="H564" s="238" t="s">
        <v>2465</v>
      </c>
      <c r="I564" s="141"/>
    </row>
    <row r="565" spans="1:9" x14ac:dyDescent="0.35">
      <c r="A565" s="141" t="s">
        <v>3008</v>
      </c>
      <c r="B565" s="139" t="s">
        <v>1316</v>
      </c>
      <c r="C565" s="141" t="s">
        <v>3010</v>
      </c>
      <c r="D565" s="141"/>
      <c r="E565" s="141">
        <v>100</v>
      </c>
      <c r="F565" s="141" t="s">
        <v>1083</v>
      </c>
      <c r="G565" s="141"/>
      <c r="H565" s="238" t="s">
        <v>2465</v>
      </c>
      <c r="I565" s="141"/>
    </row>
    <row r="566" spans="1:9" x14ac:dyDescent="0.35">
      <c r="A566" s="141" t="s">
        <v>3008</v>
      </c>
      <c r="B566" s="139" t="s">
        <v>1316</v>
      </c>
      <c r="C566" s="141" t="s">
        <v>3009</v>
      </c>
      <c r="D566" s="141"/>
      <c r="E566" s="141">
        <v>300</v>
      </c>
      <c r="F566" s="141" t="s">
        <v>1083</v>
      </c>
      <c r="G566" s="141"/>
      <c r="H566" s="238" t="s">
        <v>2465</v>
      </c>
      <c r="I566" s="141"/>
    </row>
    <row r="567" spans="1:9" x14ac:dyDescent="0.35">
      <c r="A567" s="141" t="s">
        <v>3008</v>
      </c>
      <c r="B567" s="139" t="s">
        <v>1316</v>
      </c>
      <c r="C567" s="141" t="s">
        <v>3007</v>
      </c>
      <c r="D567" s="141"/>
      <c r="E567" s="141">
        <v>1600</v>
      </c>
      <c r="F567" s="141" t="s">
        <v>1083</v>
      </c>
      <c r="G567" s="141"/>
      <c r="H567" s="238" t="s">
        <v>2465</v>
      </c>
      <c r="I567" s="141"/>
    </row>
    <row r="568" spans="1:9" x14ac:dyDescent="0.35">
      <c r="A568" s="141" t="s">
        <v>3006</v>
      </c>
      <c r="B568" s="139" t="s">
        <v>1316</v>
      </c>
      <c r="C568" s="141" t="s">
        <v>3005</v>
      </c>
      <c r="D568" s="141"/>
      <c r="E568" s="141">
        <v>150</v>
      </c>
      <c r="F568" s="141" t="s">
        <v>1083</v>
      </c>
      <c r="G568" s="141"/>
      <c r="H568" s="238" t="s">
        <v>2465</v>
      </c>
      <c r="I568" s="141"/>
    </row>
    <row r="569" spans="1:9" x14ac:dyDescent="0.35">
      <c r="A569" s="141" t="s">
        <v>3004</v>
      </c>
      <c r="B569" s="139" t="s">
        <v>1316</v>
      </c>
      <c r="C569" s="141" t="s">
        <v>3003</v>
      </c>
      <c r="D569" s="141"/>
      <c r="E569" s="141">
        <v>120</v>
      </c>
      <c r="F569" s="141" t="s">
        <v>1083</v>
      </c>
      <c r="G569" s="141"/>
      <c r="H569" s="238" t="s">
        <v>2465</v>
      </c>
      <c r="I569" s="141"/>
    </row>
    <row r="570" spans="1:9" x14ac:dyDescent="0.35">
      <c r="A570" s="141" t="s">
        <v>3002</v>
      </c>
      <c r="B570" s="139" t="s">
        <v>1316</v>
      </c>
      <c r="C570" s="141" t="s">
        <v>3001</v>
      </c>
      <c r="D570" s="141"/>
      <c r="E570" s="141">
        <v>300</v>
      </c>
      <c r="F570" s="141" t="s">
        <v>1083</v>
      </c>
      <c r="G570" s="141"/>
      <c r="H570" s="238" t="s">
        <v>2465</v>
      </c>
      <c r="I570" s="141"/>
    </row>
    <row r="571" spans="1:9" x14ac:dyDescent="0.35">
      <c r="A571" s="141" t="s">
        <v>3000</v>
      </c>
      <c r="B571" s="139" t="s">
        <v>1316</v>
      </c>
      <c r="C571" s="141" t="s">
        <v>2999</v>
      </c>
      <c r="D571" s="141"/>
      <c r="E571" s="141">
        <v>100</v>
      </c>
      <c r="F571" s="141" t="s">
        <v>1083</v>
      </c>
      <c r="G571" s="141"/>
      <c r="H571" s="238" t="s">
        <v>2465</v>
      </c>
      <c r="I571" s="141"/>
    </row>
    <row r="572" spans="1:9" x14ac:dyDescent="0.35">
      <c r="A572" s="141" t="s">
        <v>2998</v>
      </c>
      <c r="B572" s="139" t="s">
        <v>1316</v>
      </c>
      <c r="C572" s="141" t="s">
        <v>2997</v>
      </c>
      <c r="D572" s="141"/>
      <c r="E572" s="141">
        <v>500</v>
      </c>
      <c r="F572" s="141" t="s">
        <v>1083</v>
      </c>
      <c r="G572" s="141"/>
      <c r="H572" s="238" t="s">
        <v>2465</v>
      </c>
      <c r="I572" s="141"/>
    </row>
    <row r="573" spans="1:9" x14ac:dyDescent="0.35">
      <c r="A573" s="141" t="s">
        <v>2996</v>
      </c>
      <c r="B573" s="139" t="s">
        <v>1316</v>
      </c>
      <c r="C573" s="141" t="s">
        <v>2995</v>
      </c>
      <c r="D573" s="141"/>
      <c r="E573" s="141">
        <v>245</v>
      </c>
      <c r="F573" s="141" t="s">
        <v>1083</v>
      </c>
      <c r="G573" s="141"/>
      <c r="H573" s="238" t="s">
        <v>2465</v>
      </c>
      <c r="I573" s="141"/>
    </row>
    <row r="574" spans="1:9" x14ac:dyDescent="0.35">
      <c r="A574" s="141" t="s">
        <v>2993</v>
      </c>
      <c r="B574" s="139" t="s">
        <v>1316</v>
      </c>
      <c r="C574" s="141" t="s">
        <v>2994</v>
      </c>
      <c r="D574" s="141"/>
      <c r="E574" s="141">
        <v>400</v>
      </c>
      <c r="F574" s="141" t="s">
        <v>1083</v>
      </c>
      <c r="G574" s="141"/>
      <c r="H574" s="238" t="s">
        <v>2465</v>
      </c>
      <c r="I574" s="946"/>
    </row>
    <row r="575" spans="1:9" x14ac:dyDescent="0.35">
      <c r="A575" s="141" t="s">
        <v>2993</v>
      </c>
      <c r="B575" s="139" t="s">
        <v>1316</v>
      </c>
      <c r="C575" s="141" t="s">
        <v>2992</v>
      </c>
      <c r="D575" s="141"/>
      <c r="E575" s="141">
        <v>100</v>
      </c>
      <c r="F575" s="141" t="s">
        <v>1083</v>
      </c>
      <c r="G575" s="141"/>
      <c r="H575" s="238" t="s">
        <v>2465</v>
      </c>
      <c r="I575" s="946"/>
    </row>
    <row r="576" spans="1:9" x14ac:dyDescent="0.35">
      <c r="A576" s="141" t="s">
        <v>2991</v>
      </c>
      <c r="B576" s="139" t="s">
        <v>1316</v>
      </c>
      <c r="C576" s="141" t="s">
        <v>2990</v>
      </c>
      <c r="D576" s="141"/>
      <c r="E576" s="141">
        <v>120</v>
      </c>
      <c r="F576" s="141" t="s">
        <v>1083</v>
      </c>
      <c r="G576" s="141"/>
      <c r="H576" s="238" t="s">
        <v>2465</v>
      </c>
      <c r="I576" s="946"/>
    </row>
    <row r="577" spans="1:9" x14ac:dyDescent="0.35">
      <c r="A577" s="141" t="s">
        <v>2989</v>
      </c>
      <c r="B577" s="139" t="s">
        <v>1316</v>
      </c>
      <c r="C577" s="141" t="s">
        <v>2988</v>
      </c>
      <c r="D577" s="141"/>
      <c r="E577" s="141">
        <v>200</v>
      </c>
      <c r="F577" s="141" t="s">
        <v>1083</v>
      </c>
      <c r="G577" s="141"/>
      <c r="H577" s="238" t="s">
        <v>2465</v>
      </c>
      <c r="I577" s="946"/>
    </row>
    <row r="578" spans="1:9" x14ac:dyDescent="0.35">
      <c r="A578" s="141" t="s">
        <v>2987</v>
      </c>
      <c r="B578" s="139" t="s">
        <v>1316</v>
      </c>
      <c r="C578" s="141" t="s">
        <v>2986</v>
      </c>
      <c r="D578" s="141"/>
      <c r="E578" s="141">
        <v>150</v>
      </c>
      <c r="F578" s="141" t="s">
        <v>1083</v>
      </c>
      <c r="G578" s="141"/>
      <c r="H578" s="238" t="s">
        <v>2465</v>
      </c>
      <c r="I578" s="946"/>
    </row>
    <row r="579" spans="1:9" x14ac:dyDescent="0.35">
      <c r="A579" s="141" t="s">
        <v>2985</v>
      </c>
      <c r="B579" s="139" t="s">
        <v>1316</v>
      </c>
      <c r="C579" s="141" t="s">
        <v>2984</v>
      </c>
      <c r="D579" s="141"/>
      <c r="E579" s="141">
        <v>500</v>
      </c>
      <c r="F579" s="141" t="s">
        <v>1083</v>
      </c>
      <c r="G579" s="141"/>
      <c r="H579" s="238" t="s">
        <v>2465</v>
      </c>
      <c r="I579" s="946"/>
    </row>
    <row r="580" spans="1:9" x14ac:dyDescent="0.35">
      <c r="A580" s="141" t="s">
        <v>2985</v>
      </c>
      <c r="B580" s="139" t="s">
        <v>1316</v>
      </c>
      <c r="C580" s="141" t="s">
        <v>2984</v>
      </c>
      <c r="D580" s="141"/>
      <c r="E580" s="141">
        <v>300</v>
      </c>
      <c r="F580" s="141" t="s">
        <v>1083</v>
      </c>
      <c r="G580" s="141"/>
      <c r="H580" s="238" t="s">
        <v>2465</v>
      </c>
      <c r="I580" s="946"/>
    </row>
    <row r="581" spans="1:9" x14ac:dyDescent="0.35">
      <c r="A581" s="141" t="s">
        <v>2985</v>
      </c>
      <c r="B581" s="139" t="s">
        <v>1316</v>
      </c>
      <c r="C581" s="141" t="s">
        <v>2984</v>
      </c>
      <c r="D581" s="141"/>
      <c r="E581" s="141">
        <v>600</v>
      </c>
      <c r="F581" s="141" t="s">
        <v>1083</v>
      </c>
      <c r="G581" s="141"/>
      <c r="H581" s="238" t="s">
        <v>2465</v>
      </c>
      <c r="I581" s="946"/>
    </row>
    <row r="582" spans="1:9" x14ac:dyDescent="0.35">
      <c r="A582" s="141" t="s">
        <v>2983</v>
      </c>
      <c r="B582" s="139" t="s">
        <v>1316</v>
      </c>
      <c r="C582" s="141" t="s">
        <v>2982</v>
      </c>
      <c r="D582" s="141"/>
      <c r="E582" s="141">
        <v>70</v>
      </c>
      <c r="F582" s="141" t="s">
        <v>1083</v>
      </c>
      <c r="G582" s="141"/>
      <c r="H582" s="238" t="s">
        <v>2465</v>
      </c>
      <c r="I582" s="946"/>
    </row>
    <row r="583" spans="1:9" x14ac:dyDescent="0.35">
      <c r="A583" s="704" t="s">
        <v>2981</v>
      </c>
      <c r="B583" s="703" t="s">
        <v>1316</v>
      </c>
      <c r="C583" s="704" t="s">
        <v>2980</v>
      </c>
      <c r="D583" s="704"/>
      <c r="E583" s="704">
        <v>200</v>
      </c>
      <c r="F583" s="704" t="s">
        <v>1083</v>
      </c>
      <c r="G583" s="704"/>
      <c r="H583" s="951" t="s">
        <v>2465</v>
      </c>
      <c r="I583" s="950"/>
    </row>
    <row r="584" spans="1:9" x14ac:dyDescent="0.35">
      <c r="A584" s="141" t="s">
        <v>2979</v>
      </c>
      <c r="B584" s="201" t="s">
        <v>1343</v>
      </c>
      <c r="C584" s="141" t="s">
        <v>2978</v>
      </c>
      <c r="D584" s="747"/>
      <c r="E584" s="141">
        <v>2200</v>
      </c>
      <c r="F584" s="141" t="s">
        <v>1083</v>
      </c>
      <c r="G584" s="141"/>
      <c r="H584" s="141" t="s">
        <v>2170</v>
      </c>
      <c r="I584" s="946"/>
    </row>
    <row r="585" spans="1:9" x14ac:dyDescent="0.35">
      <c r="D585" s="458" t="s">
        <v>414</v>
      </c>
      <c r="E585">
        <f>SUM(E440:E584)</f>
        <v>43825</v>
      </c>
    </row>
    <row r="586" spans="1:9" x14ac:dyDescent="0.35">
      <c r="A586" s="214"/>
      <c r="B586" s="214"/>
      <c r="C586" s="214"/>
      <c r="D586" s="214"/>
      <c r="E586" s="214"/>
      <c r="F586" s="214"/>
      <c r="G586" s="214"/>
      <c r="H586" s="214"/>
      <c r="I586" s="214"/>
    </row>
    <row r="587" spans="1:9" x14ac:dyDescent="0.35">
      <c r="A587" t="s">
        <v>1082</v>
      </c>
    </row>
    <row r="588" spans="1:9" ht="116" x14ac:dyDescent="0.35">
      <c r="A588" s="2" t="s">
        <v>1081</v>
      </c>
      <c r="B588" s="2" t="s">
        <v>1080</v>
      </c>
      <c r="C588" s="2" t="s">
        <v>1079</v>
      </c>
      <c r="D588" s="2" t="s">
        <v>1078</v>
      </c>
      <c r="E588" s="2" t="s">
        <v>1077</v>
      </c>
      <c r="F588" s="2" t="s">
        <v>1076</v>
      </c>
      <c r="G588" s="2" t="s">
        <v>1075</v>
      </c>
      <c r="H588" s="2" t="s">
        <v>419</v>
      </c>
      <c r="I588" s="660" t="s">
        <v>1074</v>
      </c>
    </row>
    <row r="589" spans="1:9" ht="29" x14ac:dyDescent="0.35">
      <c r="A589" s="946" t="s">
        <v>2841</v>
      </c>
      <c r="B589" s="944" t="s">
        <v>881</v>
      </c>
      <c r="C589" s="944" t="s">
        <v>2957</v>
      </c>
      <c r="D589" s="944"/>
      <c r="E589" s="944">
        <v>1807</v>
      </c>
      <c r="F589" s="944" t="s">
        <v>2977</v>
      </c>
      <c r="G589" s="944"/>
      <c r="H589" s="949" t="s">
        <v>2976</v>
      </c>
      <c r="I589" s="944"/>
    </row>
    <row r="590" spans="1:9" x14ac:dyDescent="0.35">
      <c r="A590" s="946" t="s">
        <v>2841</v>
      </c>
      <c r="B590" s="944" t="s">
        <v>887</v>
      </c>
      <c r="C590" s="944" t="s">
        <v>886</v>
      </c>
      <c r="D590" s="944"/>
      <c r="E590" s="944">
        <v>285.60000000000002</v>
      </c>
      <c r="F590" s="944" t="s">
        <v>885</v>
      </c>
      <c r="G590" s="944"/>
      <c r="H590" s="944" t="s">
        <v>2975</v>
      </c>
      <c r="I590" s="660"/>
    </row>
    <row r="591" spans="1:9" x14ac:dyDescent="0.35">
      <c r="A591" s="946" t="s">
        <v>2841</v>
      </c>
      <c r="B591" s="944" t="s">
        <v>887</v>
      </c>
      <c r="C591" s="944" t="s">
        <v>2843</v>
      </c>
      <c r="D591" s="944"/>
      <c r="E591" s="944">
        <v>300</v>
      </c>
      <c r="F591" s="944" t="s">
        <v>885</v>
      </c>
      <c r="G591" s="944"/>
      <c r="H591" s="945" t="s">
        <v>2974</v>
      </c>
      <c r="I591" s="944"/>
    </row>
    <row r="592" spans="1:9" x14ac:dyDescent="0.35">
      <c r="A592" s="946" t="s">
        <v>2841</v>
      </c>
      <c r="B592" s="944" t="s">
        <v>2862</v>
      </c>
      <c r="C592" s="944" t="s">
        <v>2973</v>
      </c>
      <c r="D592" s="944"/>
      <c r="E592" s="944">
        <v>107.58</v>
      </c>
      <c r="F592" s="944" t="s">
        <v>885</v>
      </c>
      <c r="G592" s="944"/>
      <c r="H592" s="945" t="s">
        <v>1394</v>
      </c>
      <c r="I592" s="944"/>
    </row>
    <row r="593" spans="1:9" x14ac:dyDescent="0.35">
      <c r="A593" s="946" t="s">
        <v>2841</v>
      </c>
      <c r="B593" s="946" t="s">
        <v>887</v>
      </c>
      <c r="C593" s="946" t="s">
        <v>2953</v>
      </c>
      <c r="D593" s="946"/>
      <c r="E593" s="946">
        <v>300.13</v>
      </c>
      <c r="F593" s="944" t="s">
        <v>885</v>
      </c>
      <c r="G593" s="946"/>
      <c r="H593" s="948" t="s">
        <v>2972</v>
      </c>
      <c r="I593" s="946"/>
    </row>
    <row r="594" spans="1:9" x14ac:dyDescent="0.35">
      <c r="A594" s="946" t="s">
        <v>2841</v>
      </c>
      <c r="B594" s="946" t="s">
        <v>887</v>
      </c>
      <c r="C594" s="946" t="s">
        <v>2953</v>
      </c>
      <c r="D594" s="946"/>
      <c r="E594" s="946">
        <v>259.14999999999998</v>
      </c>
      <c r="F594" s="944" t="s">
        <v>885</v>
      </c>
      <c r="G594" s="946"/>
      <c r="H594" s="948" t="s">
        <v>2971</v>
      </c>
      <c r="I594" s="946"/>
    </row>
    <row r="595" spans="1:9" x14ac:dyDescent="0.35">
      <c r="A595" s="946" t="s">
        <v>2841</v>
      </c>
      <c r="B595" s="946" t="s">
        <v>2966</v>
      </c>
      <c r="C595" s="946" t="s">
        <v>2965</v>
      </c>
      <c r="D595" s="946"/>
      <c r="E595" s="946">
        <v>59.19</v>
      </c>
      <c r="F595" s="944" t="s">
        <v>885</v>
      </c>
      <c r="G595" s="946"/>
      <c r="H595" s="948" t="s">
        <v>1869</v>
      </c>
      <c r="I595" s="946"/>
    </row>
    <row r="596" spans="1:9" x14ac:dyDescent="0.35">
      <c r="A596" s="946" t="s">
        <v>2841</v>
      </c>
      <c r="B596" s="946" t="s">
        <v>2970</v>
      </c>
      <c r="C596" s="946" t="s">
        <v>2969</v>
      </c>
      <c r="D596" s="946"/>
      <c r="E596" s="946">
        <v>50</v>
      </c>
      <c r="F596" s="944" t="s">
        <v>885</v>
      </c>
      <c r="G596" s="946"/>
      <c r="H596" s="948" t="s">
        <v>1869</v>
      </c>
      <c r="I596" s="141"/>
    </row>
    <row r="597" spans="1:9" x14ac:dyDescent="0.35">
      <c r="A597" s="946" t="s">
        <v>2841</v>
      </c>
      <c r="B597" s="944" t="s">
        <v>887</v>
      </c>
      <c r="C597" s="944" t="s">
        <v>886</v>
      </c>
      <c r="D597" s="944"/>
      <c r="E597" s="944">
        <v>300.11</v>
      </c>
      <c r="F597" s="944" t="s">
        <v>885</v>
      </c>
      <c r="G597" s="944"/>
      <c r="H597" s="944" t="s">
        <v>2968</v>
      </c>
      <c r="I597" s="660"/>
    </row>
    <row r="598" spans="1:9" x14ac:dyDescent="0.35">
      <c r="A598" s="946" t="s">
        <v>2841</v>
      </c>
      <c r="B598" s="944" t="s">
        <v>887</v>
      </c>
      <c r="C598" s="944" t="s">
        <v>2843</v>
      </c>
      <c r="D598" s="944"/>
      <c r="E598" s="944">
        <v>250</v>
      </c>
      <c r="F598" s="944" t="s">
        <v>885</v>
      </c>
      <c r="G598" s="944"/>
      <c r="H598" s="944" t="s">
        <v>2968</v>
      </c>
      <c r="I598" s="944"/>
    </row>
    <row r="599" spans="1:9" x14ac:dyDescent="0.35">
      <c r="A599" s="946" t="s">
        <v>2841</v>
      </c>
      <c r="B599" s="944" t="s">
        <v>881</v>
      </c>
      <c r="C599" s="944" t="s">
        <v>2957</v>
      </c>
      <c r="D599" s="944"/>
      <c r="E599" s="944">
        <v>1212.05</v>
      </c>
      <c r="F599" s="944" t="s">
        <v>885</v>
      </c>
      <c r="G599" s="944"/>
      <c r="H599" s="949" t="s">
        <v>2967</v>
      </c>
      <c r="I599" s="944"/>
    </row>
    <row r="600" spans="1:9" ht="43.5" x14ac:dyDescent="0.35">
      <c r="A600" s="946" t="s">
        <v>2841</v>
      </c>
      <c r="B600" s="946" t="s">
        <v>2966</v>
      </c>
      <c r="C600" s="946" t="s">
        <v>2965</v>
      </c>
      <c r="D600" s="946"/>
      <c r="E600" s="946">
        <v>-58.32</v>
      </c>
      <c r="F600" s="944" t="s">
        <v>2964</v>
      </c>
      <c r="G600" s="946"/>
      <c r="H600" s="948" t="s">
        <v>1869</v>
      </c>
      <c r="I600" s="944"/>
    </row>
    <row r="601" spans="1:9" x14ac:dyDescent="0.35">
      <c r="A601" s="946" t="s">
        <v>2841</v>
      </c>
      <c r="B601" s="944" t="s">
        <v>887</v>
      </c>
      <c r="C601" s="944" t="s">
        <v>886</v>
      </c>
      <c r="D601" s="944"/>
      <c r="E601" s="944">
        <v>324.27999999999997</v>
      </c>
      <c r="F601" s="944" t="s">
        <v>885</v>
      </c>
      <c r="G601" s="944"/>
      <c r="H601" s="944" t="s">
        <v>2963</v>
      </c>
      <c r="I601" s="660"/>
    </row>
    <row r="602" spans="1:9" x14ac:dyDescent="0.35">
      <c r="A602" s="946" t="s">
        <v>2841</v>
      </c>
      <c r="B602" s="944" t="s">
        <v>887</v>
      </c>
      <c r="C602" s="944" t="s">
        <v>886</v>
      </c>
      <c r="D602" s="944"/>
      <c r="E602" s="944">
        <v>310</v>
      </c>
      <c r="F602" s="944" t="s">
        <v>885</v>
      </c>
      <c r="G602" s="944"/>
      <c r="H602" s="944" t="s">
        <v>2962</v>
      </c>
      <c r="I602" s="660"/>
    </row>
    <row r="603" spans="1:9" x14ac:dyDescent="0.35">
      <c r="A603" s="946" t="s">
        <v>2841</v>
      </c>
      <c r="B603" s="946" t="s">
        <v>887</v>
      </c>
      <c r="C603" s="946" t="s">
        <v>2953</v>
      </c>
      <c r="D603" s="946"/>
      <c r="E603" s="946">
        <v>318.76</v>
      </c>
      <c r="F603" s="944" t="s">
        <v>885</v>
      </c>
      <c r="G603" s="946"/>
      <c r="H603" s="948" t="s">
        <v>2961</v>
      </c>
      <c r="I603" s="946"/>
    </row>
    <row r="604" spans="1:9" x14ac:dyDescent="0.35">
      <c r="A604" s="946" t="s">
        <v>2841</v>
      </c>
      <c r="B604" s="944" t="s">
        <v>887</v>
      </c>
      <c r="C604" s="944" t="s">
        <v>2843</v>
      </c>
      <c r="D604" s="944"/>
      <c r="E604" s="944">
        <v>250</v>
      </c>
      <c r="F604" s="944" t="s">
        <v>885</v>
      </c>
      <c r="G604" s="944"/>
      <c r="H604" s="945" t="s">
        <v>2961</v>
      </c>
      <c r="I604" s="944"/>
    </row>
    <row r="605" spans="1:9" x14ac:dyDescent="0.35">
      <c r="A605" s="946" t="s">
        <v>2841</v>
      </c>
      <c r="B605" s="944" t="s">
        <v>887</v>
      </c>
      <c r="C605" s="944" t="s">
        <v>2843</v>
      </c>
      <c r="D605" s="944"/>
      <c r="E605" s="944">
        <v>300.08999999999997</v>
      </c>
      <c r="F605" s="944" t="s">
        <v>885</v>
      </c>
      <c r="G605" s="944"/>
      <c r="H605" s="945" t="s">
        <v>2960</v>
      </c>
      <c r="I605" s="944"/>
    </row>
    <row r="606" spans="1:9" x14ac:dyDescent="0.35">
      <c r="A606" s="946" t="s">
        <v>2841</v>
      </c>
      <c r="B606" s="944" t="s">
        <v>881</v>
      </c>
      <c r="C606" s="944" t="s">
        <v>2957</v>
      </c>
      <c r="D606" s="944"/>
      <c r="E606" s="944">
        <v>960.16</v>
      </c>
      <c r="F606" s="944" t="s">
        <v>885</v>
      </c>
      <c r="G606" s="944"/>
      <c r="H606" s="949" t="s">
        <v>2960</v>
      </c>
      <c r="I606" s="944"/>
    </row>
    <row r="607" spans="1:9" x14ac:dyDescent="0.35">
      <c r="A607" s="946" t="s">
        <v>2841</v>
      </c>
      <c r="B607" s="944" t="s">
        <v>887</v>
      </c>
      <c r="C607" s="944" t="s">
        <v>886</v>
      </c>
      <c r="D607" s="944"/>
      <c r="E607" s="944">
        <v>321.79000000000002</v>
      </c>
      <c r="F607" s="944" t="s">
        <v>885</v>
      </c>
      <c r="G607" s="944"/>
      <c r="H607" s="944" t="s">
        <v>2959</v>
      </c>
      <c r="I607" s="660"/>
    </row>
    <row r="608" spans="1:9" x14ac:dyDescent="0.35">
      <c r="A608" s="946" t="s">
        <v>2841</v>
      </c>
      <c r="B608" s="944" t="s">
        <v>887</v>
      </c>
      <c r="C608" s="944" t="s">
        <v>2843</v>
      </c>
      <c r="D608" s="944"/>
      <c r="E608" s="944">
        <v>197.3</v>
      </c>
      <c r="F608" s="944" t="s">
        <v>885</v>
      </c>
      <c r="G608" s="944"/>
      <c r="H608" s="945" t="s">
        <v>2958</v>
      </c>
      <c r="I608" s="944"/>
    </row>
    <row r="609" spans="1:9" x14ac:dyDescent="0.35">
      <c r="A609" s="946" t="s">
        <v>2841</v>
      </c>
      <c r="B609" s="944" t="s">
        <v>887</v>
      </c>
      <c r="C609" s="944" t="s">
        <v>2843</v>
      </c>
      <c r="D609" s="944"/>
      <c r="E609" s="944">
        <v>95</v>
      </c>
      <c r="F609" s="944" t="s">
        <v>885</v>
      </c>
      <c r="G609" s="944"/>
      <c r="H609" s="945" t="s">
        <v>2958</v>
      </c>
      <c r="I609" s="944"/>
    </row>
    <row r="610" spans="1:9" x14ac:dyDescent="0.35">
      <c r="A610" s="946" t="s">
        <v>2841</v>
      </c>
      <c r="B610" s="944" t="s">
        <v>881</v>
      </c>
      <c r="C610" s="944" t="s">
        <v>2957</v>
      </c>
      <c r="D610" s="944"/>
      <c r="E610" s="944">
        <v>1812.92</v>
      </c>
      <c r="F610" s="944" t="s">
        <v>885</v>
      </c>
      <c r="G610" s="944"/>
      <c r="H610" s="949" t="s">
        <v>2956</v>
      </c>
      <c r="I610" s="944"/>
    </row>
    <row r="611" spans="1:9" x14ac:dyDescent="0.35">
      <c r="A611" s="946" t="s">
        <v>2841</v>
      </c>
      <c r="B611" s="944" t="s">
        <v>1064</v>
      </c>
      <c r="C611" s="944" t="s">
        <v>2957</v>
      </c>
      <c r="D611" s="944"/>
      <c r="E611" s="944">
        <v>188</v>
      </c>
      <c r="F611" s="944" t="s">
        <v>885</v>
      </c>
      <c r="G611" s="944"/>
      <c r="H611" s="949" t="s">
        <v>2956</v>
      </c>
      <c r="I611" s="944"/>
    </row>
    <row r="612" spans="1:9" x14ac:dyDescent="0.35">
      <c r="A612" s="946" t="s">
        <v>2841</v>
      </c>
      <c r="B612" s="944" t="s">
        <v>887</v>
      </c>
      <c r="C612" s="944" t="s">
        <v>966</v>
      </c>
      <c r="D612" s="944"/>
      <c r="E612" s="944">
        <v>288.14</v>
      </c>
      <c r="F612" s="944" t="s">
        <v>885</v>
      </c>
      <c r="G612" s="944"/>
      <c r="H612" s="944" t="s">
        <v>2955</v>
      </c>
      <c r="I612" s="944"/>
    </row>
    <row r="613" spans="1:9" x14ac:dyDescent="0.35">
      <c r="A613" s="946" t="s">
        <v>2841</v>
      </c>
      <c r="B613" s="944" t="s">
        <v>887</v>
      </c>
      <c r="C613" s="944" t="s">
        <v>886</v>
      </c>
      <c r="D613" s="944"/>
      <c r="E613" s="944">
        <v>59.99</v>
      </c>
      <c r="F613" s="944" t="s">
        <v>885</v>
      </c>
      <c r="G613" s="944"/>
      <c r="H613" s="944" t="s">
        <v>2955</v>
      </c>
      <c r="I613" s="944"/>
    </row>
    <row r="614" spans="1:9" x14ac:dyDescent="0.35">
      <c r="A614" s="946" t="s">
        <v>2841</v>
      </c>
      <c r="B614" s="944" t="s">
        <v>887</v>
      </c>
      <c r="C614" s="944" t="s">
        <v>2843</v>
      </c>
      <c r="D614" s="944"/>
      <c r="E614" s="944">
        <v>191.7</v>
      </c>
      <c r="F614" s="944" t="s">
        <v>885</v>
      </c>
      <c r="G614" s="944"/>
      <c r="H614" s="945" t="s">
        <v>2954</v>
      </c>
      <c r="I614" s="944"/>
    </row>
    <row r="615" spans="1:9" x14ac:dyDescent="0.35">
      <c r="A615" s="946" t="s">
        <v>2841</v>
      </c>
      <c r="B615" s="946" t="s">
        <v>887</v>
      </c>
      <c r="C615" s="946" t="s">
        <v>2953</v>
      </c>
      <c r="D615" s="946"/>
      <c r="E615" s="946">
        <v>100</v>
      </c>
      <c r="F615" s="944" t="s">
        <v>885</v>
      </c>
      <c r="G615" s="946"/>
      <c r="H615" s="948" t="s">
        <v>2098</v>
      </c>
      <c r="I615" s="946"/>
    </row>
    <row r="616" spans="1:9" x14ac:dyDescent="0.35">
      <c r="A616" s="946" t="s">
        <v>2841</v>
      </c>
      <c r="B616" s="944" t="s">
        <v>887</v>
      </c>
      <c r="C616" s="944" t="s">
        <v>2843</v>
      </c>
      <c r="D616" s="944"/>
      <c r="E616" s="944">
        <v>285.29000000000002</v>
      </c>
      <c r="F616" s="944" t="s">
        <v>885</v>
      </c>
      <c r="G616" s="944"/>
      <c r="H616" s="945" t="s">
        <v>2952</v>
      </c>
      <c r="I616" s="944"/>
    </row>
    <row r="617" spans="1:9" x14ac:dyDescent="0.35">
      <c r="A617" s="946" t="s">
        <v>2841</v>
      </c>
      <c r="B617" s="944" t="s">
        <v>887</v>
      </c>
      <c r="C617" s="944" t="s">
        <v>2843</v>
      </c>
      <c r="D617" s="944"/>
      <c r="E617" s="944">
        <v>286.14</v>
      </c>
      <c r="F617" s="944" t="s">
        <v>885</v>
      </c>
      <c r="G617" s="944"/>
      <c r="H617" s="945" t="s">
        <v>2952</v>
      </c>
      <c r="I617" s="944"/>
    </row>
    <row r="618" spans="1:9" x14ac:dyDescent="0.35">
      <c r="A618" s="946" t="s">
        <v>2841</v>
      </c>
      <c r="B618" s="946" t="s">
        <v>2949</v>
      </c>
      <c r="C618" s="946" t="s">
        <v>2948</v>
      </c>
      <c r="D618" s="946"/>
      <c r="E618" s="946">
        <v>58.96</v>
      </c>
      <c r="F618" s="944" t="s">
        <v>885</v>
      </c>
      <c r="G618" s="944"/>
      <c r="H618" s="945" t="s">
        <v>2951</v>
      </c>
      <c r="I618" s="141"/>
    </row>
    <row r="619" spans="1:9" x14ac:dyDescent="0.35">
      <c r="A619" s="946" t="s">
        <v>2841</v>
      </c>
      <c r="B619" s="944" t="s">
        <v>887</v>
      </c>
      <c r="C619" s="944" t="s">
        <v>886</v>
      </c>
      <c r="D619" s="944"/>
      <c r="E619" s="944">
        <v>330.01</v>
      </c>
      <c r="F619" s="944" t="s">
        <v>885</v>
      </c>
      <c r="G619" s="944"/>
      <c r="H619" s="944" t="s">
        <v>2950</v>
      </c>
      <c r="I619" s="944"/>
    </row>
    <row r="620" spans="1:9" x14ac:dyDescent="0.35">
      <c r="A620" s="946" t="s">
        <v>2841</v>
      </c>
      <c r="B620" s="946" t="s">
        <v>2949</v>
      </c>
      <c r="C620" s="946" t="s">
        <v>2948</v>
      </c>
      <c r="D620" s="946"/>
      <c r="E620" s="946">
        <v>67</v>
      </c>
      <c r="F620" s="944" t="s">
        <v>885</v>
      </c>
      <c r="G620" s="944"/>
      <c r="H620" s="945" t="s">
        <v>2947</v>
      </c>
      <c r="I620" s="141"/>
    </row>
    <row r="621" spans="1:9" x14ac:dyDescent="0.35">
      <c r="A621" s="946" t="s">
        <v>2841</v>
      </c>
      <c r="B621" s="944" t="s">
        <v>887</v>
      </c>
      <c r="C621" s="944" t="s">
        <v>886</v>
      </c>
      <c r="D621" s="944"/>
      <c r="E621" s="944">
        <v>200</v>
      </c>
      <c r="F621" s="944" t="s">
        <v>885</v>
      </c>
      <c r="G621" s="944"/>
      <c r="H621" s="944" t="s">
        <v>2946</v>
      </c>
      <c r="I621" s="944"/>
    </row>
    <row r="622" spans="1:9" x14ac:dyDescent="0.35">
      <c r="A622" s="946" t="s">
        <v>2841</v>
      </c>
      <c r="B622" s="946" t="s">
        <v>887</v>
      </c>
      <c r="C622" s="946" t="s">
        <v>2941</v>
      </c>
      <c r="D622" s="946"/>
      <c r="E622" s="946">
        <v>100.25</v>
      </c>
      <c r="F622" s="946" t="s">
        <v>885</v>
      </c>
      <c r="G622" s="946"/>
      <c r="H622" s="946" t="s">
        <v>2945</v>
      </c>
      <c r="I622" s="141"/>
    </row>
    <row r="623" spans="1:9" x14ac:dyDescent="0.35">
      <c r="A623" s="946" t="s">
        <v>2841</v>
      </c>
      <c r="B623" s="944" t="s">
        <v>887</v>
      </c>
      <c r="C623" s="944" t="s">
        <v>2843</v>
      </c>
      <c r="D623" s="944"/>
      <c r="E623" s="944">
        <v>99.6</v>
      </c>
      <c r="F623" s="944" t="s">
        <v>885</v>
      </c>
      <c r="G623" s="944"/>
      <c r="H623" s="945" t="s">
        <v>2944</v>
      </c>
      <c r="I623" s="944"/>
    </row>
    <row r="624" spans="1:9" x14ac:dyDescent="0.35">
      <c r="A624" s="946" t="s">
        <v>2841</v>
      </c>
      <c r="B624" s="946" t="s">
        <v>899</v>
      </c>
      <c r="C624" s="946" t="s">
        <v>2943</v>
      </c>
      <c r="D624" s="946"/>
      <c r="E624" s="946">
        <v>37.5</v>
      </c>
      <c r="F624" s="946" t="s">
        <v>885</v>
      </c>
      <c r="G624" s="946"/>
      <c r="H624" s="946" t="s">
        <v>2942</v>
      </c>
      <c r="I624" s="141"/>
    </row>
    <row r="625" spans="1:9" x14ac:dyDescent="0.35">
      <c r="A625" s="946" t="s">
        <v>2841</v>
      </c>
      <c r="B625" s="946" t="s">
        <v>2853</v>
      </c>
      <c r="C625" s="946" t="s">
        <v>2800</v>
      </c>
      <c r="D625" s="946"/>
      <c r="E625" s="946">
        <v>261.36</v>
      </c>
      <c r="F625" s="946" t="s">
        <v>885</v>
      </c>
      <c r="G625" s="946"/>
      <c r="H625" s="946" t="s">
        <v>2940</v>
      </c>
      <c r="I625" s="141"/>
    </row>
    <row r="626" spans="1:9" x14ac:dyDescent="0.35">
      <c r="A626" s="946" t="s">
        <v>2841</v>
      </c>
      <c r="B626" s="946" t="s">
        <v>887</v>
      </c>
      <c r="C626" s="946" t="s">
        <v>2941</v>
      </c>
      <c r="D626" s="946"/>
      <c r="E626" s="946">
        <v>99.64</v>
      </c>
      <c r="F626" s="946" t="s">
        <v>885</v>
      </c>
      <c r="G626" s="946"/>
      <c r="H626" s="946" t="s">
        <v>2940</v>
      </c>
      <c r="I626" s="946"/>
    </row>
    <row r="627" spans="1:9" x14ac:dyDescent="0.35">
      <c r="A627" s="946" t="s">
        <v>2841</v>
      </c>
      <c r="B627" s="946" t="s">
        <v>905</v>
      </c>
      <c r="C627" s="946" t="s">
        <v>2939</v>
      </c>
      <c r="D627" s="946"/>
      <c r="E627" s="946">
        <v>203</v>
      </c>
      <c r="F627" s="946" t="s">
        <v>885</v>
      </c>
      <c r="G627" s="946"/>
      <c r="H627" s="946" t="s">
        <v>2938</v>
      </c>
      <c r="I627" s="141"/>
    </row>
    <row r="628" spans="1:9" x14ac:dyDescent="0.35">
      <c r="A628" s="946" t="s">
        <v>2841</v>
      </c>
      <c r="B628" s="944" t="s">
        <v>887</v>
      </c>
      <c r="C628" s="944" t="s">
        <v>2843</v>
      </c>
      <c r="D628" s="944"/>
      <c r="E628" s="944">
        <v>282.60000000000002</v>
      </c>
      <c r="F628" s="944" t="s">
        <v>885</v>
      </c>
      <c r="G628" s="944"/>
      <c r="H628" s="945" t="s">
        <v>2937</v>
      </c>
      <c r="I628" s="944"/>
    </row>
    <row r="629" spans="1:9" x14ac:dyDescent="0.35">
      <c r="A629" s="946" t="s">
        <v>2841</v>
      </c>
      <c r="B629" s="944" t="s">
        <v>887</v>
      </c>
      <c r="C629" s="944" t="s">
        <v>2843</v>
      </c>
      <c r="D629" s="944"/>
      <c r="E629" s="944">
        <v>283.45</v>
      </c>
      <c r="F629" s="944" t="s">
        <v>885</v>
      </c>
      <c r="G629" s="944"/>
      <c r="H629" s="945" t="s">
        <v>2937</v>
      </c>
      <c r="I629" s="944"/>
    </row>
    <row r="630" spans="1:9" x14ac:dyDescent="0.35">
      <c r="A630" s="946" t="s">
        <v>2841</v>
      </c>
      <c r="B630" s="944" t="s">
        <v>887</v>
      </c>
      <c r="C630" s="944" t="s">
        <v>2843</v>
      </c>
      <c r="D630" s="944"/>
      <c r="E630" s="944">
        <v>282.60000000000002</v>
      </c>
      <c r="F630" s="944" t="s">
        <v>885</v>
      </c>
      <c r="G630" s="944"/>
      <c r="H630" s="945" t="s">
        <v>2937</v>
      </c>
      <c r="I630" s="944"/>
    </row>
    <row r="631" spans="1:9" x14ac:dyDescent="0.35">
      <c r="A631" s="946" t="s">
        <v>2841</v>
      </c>
      <c r="B631" s="946" t="s">
        <v>905</v>
      </c>
      <c r="C631" s="946" t="s">
        <v>1055</v>
      </c>
      <c r="D631" s="946"/>
      <c r="E631" s="946">
        <v>224.96</v>
      </c>
      <c r="F631" s="946" t="s">
        <v>885</v>
      </c>
      <c r="G631" s="946"/>
      <c r="H631" s="946" t="s">
        <v>2935</v>
      </c>
      <c r="I631" s="141"/>
    </row>
    <row r="632" spans="1:9" x14ac:dyDescent="0.35">
      <c r="A632" s="946" t="s">
        <v>2841</v>
      </c>
      <c r="B632" s="946" t="s">
        <v>2936</v>
      </c>
      <c r="C632" s="946" t="s">
        <v>1055</v>
      </c>
      <c r="D632" s="946"/>
      <c r="E632" s="946">
        <v>49.99</v>
      </c>
      <c r="F632" s="946" t="s">
        <v>885</v>
      </c>
      <c r="G632" s="946"/>
      <c r="H632" s="946" t="s">
        <v>2935</v>
      </c>
      <c r="I632" s="141"/>
    </row>
    <row r="633" spans="1:9" x14ac:dyDescent="0.35">
      <c r="A633" s="946" t="s">
        <v>2841</v>
      </c>
      <c r="B633" s="946" t="s">
        <v>905</v>
      </c>
      <c r="C633" s="946" t="s">
        <v>2934</v>
      </c>
      <c r="D633" s="946"/>
      <c r="E633" s="946">
        <v>133.69999999999999</v>
      </c>
      <c r="F633" s="946" t="s">
        <v>885</v>
      </c>
      <c r="G633" s="946"/>
      <c r="H633" s="946" t="s">
        <v>2933</v>
      </c>
      <c r="I633" s="141"/>
    </row>
    <row r="634" spans="1:9" x14ac:dyDescent="0.35">
      <c r="A634" s="946" t="s">
        <v>2841</v>
      </c>
      <c r="B634" s="944" t="s">
        <v>887</v>
      </c>
      <c r="C634" s="944" t="s">
        <v>886</v>
      </c>
      <c r="D634" s="944"/>
      <c r="E634" s="944">
        <v>100.41</v>
      </c>
      <c r="F634" s="944" t="s">
        <v>885</v>
      </c>
      <c r="G634" s="944"/>
      <c r="H634" s="944" t="s">
        <v>2091</v>
      </c>
      <c r="I634" s="944"/>
    </row>
    <row r="635" spans="1:9" x14ac:dyDescent="0.35">
      <c r="A635" s="946" t="s">
        <v>2841</v>
      </c>
      <c r="B635" s="946" t="s">
        <v>2853</v>
      </c>
      <c r="C635" s="946" t="s">
        <v>2800</v>
      </c>
      <c r="D635" s="946"/>
      <c r="E635" s="946">
        <v>287.29000000000002</v>
      </c>
      <c r="F635" s="946" t="s">
        <v>885</v>
      </c>
      <c r="G635" s="946"/>
      <c r="H635" s="946" t="s">
        <v>2932</v>
      </c>
      <c r="I635" s="141"/>
    </row>
    <row r="636" spans="1:9" x14ac:dyDescent="0.35">
      <c r="A636" s="946" t="s">
        <v>2841</v>
      </c>
      <c r="B636" s="946" t="s">
        <v>2913</v>
      </c>
      <c r="C636" s="946" t="s">
        <v>2899</v>
      </c>
      <c r="D636" s="946"/>
      <c r="E636" s="946">
        <v>297.5</v>
      </c>
      <c r="F636" s="946" t="s">
        <v>885</v>
      </c>
      <c r="G636" s="946"/>
      <c r="H636" s="946" t="s">
        <v>2931</v>
      </c>
      <c r="I636" s="141"/>
    </row>
    <row r="637" spans="1:9" x14ac:dyDescent="0.35">
      <c r="A637" s="946" t="s">
        <v>2841</v>
      </c>
      <c r="B637" s="946" t="s">
        <v>881</v>
      </c>
      <c r="C637" s="946" t="s">
        <v>2860</v>
      </c>
      <c r="D637" s="946"/>
      <c r="E637" s="946">
        <v>1102.67</v>
      </c>
      <c r="F637" s="946" t="s">
        <v>885</v>
      </c>
      <c r="G637" s="946"/>
      <c r="H637" s="946" t="s">
        <v>2105</v>
      </c>
      <c r="I637" s="141"/>
    </row>
    <row r="638" spans="1:9" x14ac:dyDescent="0.35">
      <c r="A638" s="946" t="s">
        <v>2841</v>
      </c>
      <c r="B638" s="946" t="s">
        <v>2851</v>
      </c>
      <c r="C638" s="946" t="s">
        <v>2850</v>
      </c>
      <c r="D638" s="946"/>
      <c r="E638" s="946">
        <v>33</v>
      </c>
      <c r="F638" s="946" t="s">
        <v>885</v>
      </c>
      <c r="G638" s="946"/>
      <c r="H638" s="946" t="s">
        <v>2930</v>
      </c>
      <c r="I638" s="946"/>
    </row>
    <row r="639" spans="1:9" x14ac:dyDescent="0.35">
      <c r="A639" s="946" t="s">
        <v>2841</v>
      </c>
      <c r="B639" s="946" t="s">
        <v>2851</v>
      </c>
      <c r="C639" s="946" t="s">
        <v>2850</v>
      </c>
      <c r="D639" s="946"/>
      <c r="E639" s="946">
        <v>75</v>
      </c>
      <c r="F639" s="946" t="s">
        <v>885</v>
      </c>
      <c r="G639" s="946"/>
      <c r="H639" s="946" t="s">
        <v>2930</v>
      </c>
      <c r="I639" s="946"/>
    </row>
    <row r="640" spans="1:9" x14ac:dyDescent="0.35">
      <c r="A640" s="946" t="s">
        <v>2841</v>
      </c>
      <c r="B640" s="946" t="s">
        <v>2876</v>
      </c>
      <c r="C640" s="946" t="s">
        <v>2875</v>
      </c>
      <c r="D640" s="946"/>
      <c r="E640" s="946">
        <v>933.34</v>
      </c>
      <c r="F640" s="946" t="s">
        <v>1607</v>
      </c>
      <c r="G640" s="946"/>
      <c r="H640" s="946" t="s">
        <v>1351</v>
      </c>
      <c r="I640" s="141"/>
    </row>
    <row r="641" spans="1:9" x14ac:dyDescent="0.35">
      <c r="A641" s="946" t="s">
        <v>2841</v>
      </c>
      <c r="B641" s="946" t="s">
        <v>2874</v>
      </c>
      <c r="C641" s="946" t="s">
        <v>2873</v>
      </c>
      <c r="D641" s="946"/>
      <c r="E641" s="946">
        <v>1000</v>
      </c>
      <c r="F641" s="946" t="s">
        <v>1607</v>
      </c>
      <c r="G641" s="946"/>
      <c r="H641" s="946" t="s">
        <v>1317</v>
      </c>
      <c r="I641" s="141"/>
    </row>
    <row r="642" spans="1:9" x14ac:dyDescent="0.35">
      <c r="A642" s="946" t="s">
        <v>2841</v>
      </c>
      <c r="B642" s="944" t="s">
        <v>887</v>
      </c>
      <c r="C642" s="944" t="s">
        <v>2843</v>
      </c>
      <c r="D642" s="944"/>
      <c r="E642" s="944">
        <v>271.8</v>
      </c>
      <c r="F642" s="944" t="s">
        <v>885</v>
      </c>
      <c r="G642" s="944"/>
      <c r="H642" s="945" t="s">
        <v>2929</v>
      </c>
      <c r="I642" s="944"/>
    </row>
    <row r="643" spans="1:9" x14ac:dyDescent="0.35">
      <c r="A643" s="946" t="s">
        <v>2841</v>
      </c>
      <c r="B643" s="944" t="s">
        <v>887</v>
      </c>
      <c r="C643" s="944" t="s">
        <v>2843</v>
      </c>
      <c r="D643" s="944"/>
      <c r="E643" s="944">
        <v>300.07</v>
      </c>
      <c r="F643" s="944" t="s">
        <v>885</v>
      </c>
      <c r="G643" s="944"/>
      <c r="H643" s="945" t="s">
        <v>2928</v>
      </c>
      <c r="I643" s="944"/>
    </row>
    <row r="644" spans="1:9" x14ac:dyDescent="0.35">
      <c r="A644" s="946" t="s">
        <v>2841</v>
      </c>
      <c r="B644" s="944" t="s">
        <v>887</v>
      </c>
      <c r="C644" s="944" t="s">
        <v>2843</v>
      </c>
      <c r="D644" s="944"/>
      <c r="E644" s="944">
        <v>271.8</v>
      </c>
      <c r="F644" s="944" t="s">
        <v>885</v>
      </c>
      <c r="G644" s="944"/>
      <c r="H644" s="945" t="s">
        <v>2927</v>
      </c>
      <c r="I644" s="944"/>
    </row>
    <row r="645" spans="1:9" x14ac:dyDescent="0.35">
      <c r="A645" s="946" t="s">
        <v>2841</v>
      </c>
      <c r="B645" s="946" t="s">
        <v>2858</v>
      </c>
      <c r="C645" s="946" t="s">
        <v>2857</v>
      </c>
      <c r="D645" s="946"/>
      <c r="E645" s="946">
        <v>615.30999999999995</v>
      </c>
      <c r="F645" s="946" t="s">
        <v>885</v>
      </c>
      <c r="G645" s="946"/>
      <c r="H645" s="946" t="s">
        <v>2927</v>
      </c>
      <c r="I645" s="946"/>
    </row>
    <row r="646" spans="1:9" x14ac:dyDescent="0.35">
      <c r="A646" s="946" t="s">
        <v>2841</v>
      </c>
      <c r="B646" s="946" t="s">
        <v>2853</v>
      </c>
      <c r="C646" s="946" t="s">
        <v>2800</v>
      </c>
      <c r="D646" s="946"/>
      <c r="E646" s="946">
        <v>221.41</v>
      </c>
      <c r="F646" s="946" t="s">
        <v>885</v>
      </c>
      <c r="G646" s="946"/>
      <c r="H646" s="946" t="s">
        <v>2926</v>
      </c>
      <c r="I646" s="946"/>
    </row>
    <row r="647" spans="1:9" x14ac:dyDescent="0.35">
      <c r="A647" s="946" t="s">
        <v>2841</v>
      </c>
      <c r="B647" s="944" t="s">
        <v>887</v>
      </c>
      <c r="C647" s="944" t="s">
        <v>2843</v>
      </c>
      <c r="D647" s="944"/>
      <c r="E647" s="944">
        <v>103.85</v>
      </c>
      <c r="F647" s="944" t="s">
        <v>885</v>
      </c>
      <c r="G647" s="944"/>
      <c r="H647" s="945" t="s">
        <v>2925</v>
      </c>
      <c r="I647" s="944"/>
    </row>
    <row r="648" spans="1:9" x14ac:dyDescent="0.35">
      <c r="A648" s="946" t="s">
        <v>2841</v>
      </c>
      <c r="B648" s="944" t="s">
        <v>887</v>
      </c>
      <c r="C648" s="944" t="s">
        <v>886</v>
      </c>
      <c r="D648" s="944"/>
      <c r="E648" s="944">
        <v>102.75</v>
      </c>
      <c r="F648" s="944" t="s">
        <v>885</v>
      </c>
      <c r="G648" s="944"/>
      <c r="H648" s="944" t="s">
        <v>2924</v>
      </c>
      <c r="I648" s="944"/>
    </row>
    <row r="649" spans="1:9" x14ac:dyDescent="0.35">
      <c r="A649" s="946" t="s">
        <v>2841</v>
      </c>
      <c r="B649" s="946" t="s">
        <v>905</v>
      </c>
      <c r="C649" s="946" t="s">
        <v>2923</v>
      </c>
      <c r="D649" s="946"/>
      <c r="E649" s="946">
        <v>84</v>
      </c>
      <c r="F649" s="946" t="s">
        <v>885</v>
      </c>
      <c r="G649" s="946"/>
      <c r="H649" s="946" t="s">
        <v>2922</v>
      </c>
      <c r="I649" s="946"/>
    </row>
    <row r="650" spans="1:9" x14ac:dyDescent="0.35">
      <c r="A650" s="947" t="s">
        <v>2841</v>
      </c>
      <c r="B650" s="947" t="s">
        <v>881</v>
      </c>
      <c r="C650" s="947" t="s">
        <v>2860</v>
      </c>
      <c r="D650" s="947"/>
      <c r="E650" s="947">
        <v>436.74</v>
      </c>
      <c r="F650" s="947" t="s">
        <v>885</v>
      </c>
      <c r="G650" s="947"/>
      <c r="H650" s="947" t="s">
        <v>2921</v>
      </c>
      <c r="I650" s="947"/>
    </row>
    <row r="651" spans="1:9" x14ac:dyDescent="0.35">
      <c r="A651" s="946" t="s">
        <v>2841</v>
      </c>
      <c r="B651" s="946" t="s">
        <v>2858</v>
      </c>
      <c r="C651" s="946" t="s">
        <v>2857</v>
      </c>
      <c r="D651" s="946"/>
      <c r="E651" s="946">
        <v>21.94</v>
      </c>
      <c r="F651" s="946" t="s">
        <v>885</v>
      </c>
      <c r="G651" s="946"/>
      <c r="H651" s="946" t="s">
        <v>2920</v>
      </c>
      <c r="I651" s="946"/>
    </row>
    <row r="652" spans="1:9" x14ac:dyDescent="0.35">
      <c r="A652" s="946" t="s">
        <v>2841</v>
      </c>
      <c r="B652" s="946" t="s">
        <v>2858</v>
      </c>
      <c r="C652" s="946" t="s">
        <v>2857</v>
      </c>
      <c r="D652" s="946"/>
      <c r="E652" s="946">
        <v>2.6</v>
      </c>
      <c r="F652" s="946" t="s">
        <v>885</v>
      </c>
      <c r="G652" s="946"/>
      <c r="H652" s="946" t="s">
        <v>2920</v>
      </c>
      <c r="I652" s="946"/>
    </row>
    <row r="653" spans="1:9" x14ac:dyDescent="0.35">
      <c r="A653" s="946" t="s">
        <v>2841</v>
      </c>
      <c r="B653" s="944" t="s">
        <v>887</v>
      </c>
      <c r="C653" s="944" t="s">
        <v>886</v>
      </c>
      <c r="D653" s="944"/>
      <c r="E653" s="944">
        <v>105.24</v>
      </c>
      <c r="F653" s="944" t="s">
        <v>885</v>
      </c>
      <c r="G653" s="944"/>
      <c r="H653" s="944" t="s">
        <v>2919</v>
      </c>
      <c r="I653" s="944"/>
    </row>
    <row r="654" spans="1:9" x14ac:dyDescent="0.35">
      <c r="A654" s="946" t="s">
        <v>2841</v>
      </c>
      <c r="B654" s="944" t="s">
        <v>887</v>
      </c>
      <c r="C654" s="944" t="s">
        <v>2843</v>
      </c>
      <c r="D654" s="944"/>
      <c r="E654" s="944">
        <v>150.01</v>
      </c>
      <c r="F654" s="944" t="s">
        <v>885</v>
      </c>
      <c r="G654" s="944"/>
      <c r="H654" s="945" t="s">
        <v>2918</v>
      </c>
      <c r="I654" s="944"/>
    </row>
    <row r="655" spans="1:9" x14ac:dyDescent="0.35">
      <c r="A655" s="946" t="s">
        <v>2841</v>
      </c>
      <c r="B655" s="946" t="s">
        <v>899</v>
      </c>
      <c r="C655" s="946" t="s">
        <v>2917</v>
      </c>
      <c r="D655" s="946"/>
      <c r="E655" s="946">
        <v>66.97</v>
      </c>
      <c r="F655" s="946" t="s">
        <v>885</v>
      </c>
      <c r="G655" s="946"/>
      <c r="H655" s="946" t="s">
        <v>2915</v>
      </c>
      <c r="I655" s="946"/>
    </row>
    <row r="656" spans="1:9" x14ac:dyDescent="0.35">
      <c r="A656" s="946" t="s">
        <v>2841</v>
      </c>
      <c r="B656" s="946" t="s">
        <v>899</v>
      </c>
      <c r="C656" s="946" t="s">
        <v>2916</v>
      </c>
      <c r="D656" s="946"/>
      <c r="E656" s="946">
        <v>115.76</v>
      </c>
      <c r="F656" s="946" t="s">
        <v>885</v>
      </c>
      <c r="G656" s="946"/>
      <c r="H656" s="946" t="s">
        <v>2915</v>
      </c>
      <c r="I656" s="946"/>
    </row>
    <row r="657" spans="1:9" x14ac:dyDescent="0.35">
      <c r="A657" s="946" t="s">
        <v>2841</v>
      </c>
      <c r="B657" s="944" t="s">
        <v>887</v>
      </c>
      <c r="C657" s="944" t="s">
        <v>2843</v>
      </c>
      <c r="D657" s="944"/>
      <c r="E657" s="944">
        <v>99.95</v>
      </c>
      <c r="F657" s="944" t="s">
        <v>885</v>
      </c>
      <c r="G657" s="944"/>
      <c r="H657" s="945" t="s">
        <v>2914</v>
      </c>
      <c r="I657" s="944"/>
    </row>
    <row r="658" spans="1:9" x14ac:dyDescent="0.35">
      <c r="A658" s="946" t="s">
        <v>2841</v>
      </c>
      <c r="B658" s="944" t="s">
        <v>887</v>
      </c>
      <c r="C658" s="944" t="s">
        <v>2843</v>
      </c>
      <c r="D658" s="944"/>
      <c r="E658" s="944">
        <v>370.26</v>
      </c>
      <c r="F658" s="944" t="s">
        <v>885</v>
      </c>
      <c r="G658" s="944"/>
      <c r="H658" s="945" t="s">
        <v>2914</v>
      </c>
      <c r="I658" s="944"/>
    </row>
    <row r="659" spans="1:9" x14ac:dyDescent="0.35">
      <c r="A659" s="946" t="s">
        <v>2841</v>
      </c>
      <c r="B659" s="946" t="s">
        <v>2853</v>
      </c>
      <c r="C659" s="946" t="s">
        <v>2800</v>
      </c>
      <c r="D659" s="946"/>
      <c r="E659" s="946">
        <v>228.64</v>
      </c>
      <c r="F659" s="946" t="s">
        <v>885</v>
      </c>
      <c r="G659" s="946"/>
      <c r="H659" s="946" t="s">
        <v>2912</v>
      </c>
      <c r="I659" s="946"/>
    </row>
    <row r="660" spans="1:9" x14ac:dyDescent="0.35">
      <c r="A660" s="946" t="s">
        <v>2841</v>
      </c>
      <c r="B660" s="946" t="s">
        <v>2913</v>
      </c>
      <c r="C660" s="946" t="s">
        <v>2899</v>
      </c>
      <c r="D660" s="946"/>
      <c r="E660" s="946">
        <v>742.56</v>
      </c>
      <c r="F660" s="946" t="s">
        <v>885</v>
      </c>
      <c r="G660" s="946"/>
      <c r="H660" s="946" t="s">
        <v>2912</v>
      </c>
      <c r="I660" s="946"/>
    </row>
    <row r="661" spans="1:9" x14ac:dyDescent="0.35">
      <c r="A661" s="946" t="s">
        <v>2841</v>
      </c>
      <c r="B661" s="944" t="s">
        <v>887</v>
      </c>
      <c r="C661" s="944" t="s">
        <v>2843</v>
      </c>
      <c r="D661" s="944"/>
      <c r="E661" s="944">
        <v>301.45</v>
      </c>
      <c r="F661" s="944" t="s">
        <v>885</v>
      </c>
      <c r="G661" s="944"/>
      <c r="H661" s="945" t="s">
        <v>2911</v>
      </c>
      <c r="I661" s="944"/>
    </row>
    <row r="662" spans="1:9" x14ac:dyDescent="0.35">
      <c r="A662" s="946" t="s">
        <v>2841</v>
      </c>
      <c r="B662" s="946" t="s">
        <v>881</v>
      </c>
      <c r="C662" s="946" t="s">
        <v>2860</v>
      </c>
      <c r="D662" s="946"/>
      <c r="E662" s="946">
        <v>864.46</v>
      </c>
      <c r="F662" s="946" t="s">
        <v>885</v>
      </c>
      <c r="G662" s="946"/>
      <c r="H662" s="946" t="s">
        <v>2910</v>
      </c>
      <c r="I662" s="946"/>
    </row>
    <row r="663" spans="1:9" x14ac:dyDescent="0.35">
      <c r="A663" s="946" t="s">
        <v>2841</v>
      </c>
      <c r="B663" s="944" t="s">
        <v>887</v>
      </c>
      <c r="C663" s="944" t="s">
        <v>2843</v>
      </c>
      <c r="D663" s="944"/>
      <c r="E663" s="944">
        <v>461.14</v>
      </c>
      <c r="F663" s="944" t="s">
        <v>885</v>
      </c>
      <c r="G663" s="944"/>
      <c r="H663" s="945" t="s">
        <v>2909</v>
      </c>
      <c r="I663" s="944"/>
    </row>
    <row r="664" spans="1:9" x14ac:dyDescent="0.35">
      <c r="A664" s="946" t="s">
        <v>2841</v>
      </c>
      <c r="B664" s="944" t="s">
        <v>2908</v>
      </c>
      <c r="C664" s="944" t="s">
        <v>2907</v>
      </c>
      <c r="D664" s="944"/>
      <c r="E664" s="944">
        <v>2000</v>
      </c>
      <c r="F664" s="944" t="s">
        <v>885</v>
      </c>
      <c r="G664" s="944"/>
      <c r="H664" s="945" t="s">
        <v>2905</v>
      </c>
      <c r="I664" s="944"/>
    </row>
    <row r="665" spans="1:9" x14ac:dyDescent="0.35">
      <c r="A665" s="946" t="s">
        <v>2841</v>
      </c>
      <c r="B665" s="944" t="s">
        <v>2906</v>
      </c>
      <c r="C665" s="944" t="s">
        <v>2902</v>
      </c>
      <c r="D665" s="944"/>
      <c r="E665" s="944">
        <v>50</v>
      </c>
      <c r="F665" s="944" t="s">
        <v>885</v>
      </c>
      <c r="G665" s="944"/>
      <c r="H665" s="945" t="s">
        <v>2905</v>
      </c>
      <c r="I665" s="944"/>
    </row>
    <row r="666" spans="1:9" x14ac:dyDescent="0.35">
      <c r="A666" s="946" t="s">
        <v>2841</v>
      </c>
      <c r="B666" s="946" t="s">
        <v>2904</v>
      </c>
      <c r="C666" s="946" t="s">
        <v>941</v>
      </c>
      <c r="D666" s="946"/>
      <c r="E666" s="946">
        <v>69.75</v>
      </c>
      <c r="F666" s="946" t="s">
        <v>885</v>
      </c>
      <c r="G666" s="946"/>
      <c r="H666" s="946" t="s">
        <v>2903</v>
      </c>
      <c r="I666" s="946"/>
    </row>
    <row r="667" spans="1:9" x14ac:dyDescent="0.35">
      <c r="A667" s="946" t="s">
        <v>2841</v>
      </c>
      <c r="B667" s="946" t="s">
        <v>899</v>
      </c>
      <c r="C667" s="944" t="s">
        <v>2902</v>
      </c>
      <c r="D667" s="944"/>
      <c r="E667" s="946">
        <v>117.27</v>
      </c>
      <c r="F667" s="946" t="s">
        <v>885</v>
      </c>
      <c r="G667" s="946"/>
      <c r="H667" s="946" t="s">
        <v>2901</v>
      </c>
      <c r="I667" s="946"/>
    </row>
    <row r="668" spans="1:9" x14ac:dyDescent="0.35">
      <c r="A668" s="946" t="s">
        <v>2841</v>
      </c>
      <c r="B668" s="946" t="s">
        <v>2900</v>
      </c>
      <c r="C668" s="946" t="s">
        <v>2899</v>
      </c>
      <c r="D668" s="946"/>
      <c r="E668" s="946">
        <v>1048.32</v>
      </c>
      <c r="F668" s="946" t="s">
        <v>885</v>
      </c>
      <c r="G668" s="946"/>
      <c r="H668" s="946" t="s">
        <v>2898</v>
      </c>
      <c r="I668" s="946"/>
    </row>
    <row r="669" spans="1:9" x14ac:dyDescent="0.35">
      <c r="A669" s="946" t="s">
        <v>2841</v>
      </c>
      <c r="B669" s="944" t="s">
        <v>887</v>
      </c>
      <c r="C669" s="944" t="s">
        <v>2843</v>
      </c>
      <c r="D669" s="944"/>
      <c r="E669" s="946">
        <v>189.69</v>
      </c>
      <c r="F669" s="944" t="s">
        <v>885</v>
      </c>
      <c r="G669" s="944"/>
      <c r="H669" s="945" t="s">
        <v>2897</v>
      </c>
      <c r="I669" s="944"/>
    </row>
    <row r="670" spans="1:9" x14ac:dyDescent="0.35">
      <c r="A670" s="946" t="s">
        <v>2841</v>
      </c>
      <c r="B670" s="944" t="s">
        <v>887</v>
      </c>
      <c r="C670" s="944" t="s">
        <v>2843</v>
      </c>
      <c r="D670" s="944"/>
      <c r="E670" s="946">
        <v>284.58999999999997</v>
      </c>
      <c r="F670" s="944" t="s">
        <v>885</v>
      </c>
      <c r="G670" s="944"/>
      <c r="H670" s="945" t="s">
        <v>2897</v>
      </c>
      <c r="I670" s="944"/>
    </row>
    <row r="671" spans="1:9" x14ac:dyDescent="0.35">
      <c r="A671" s="946" t="s">
        <v>2841</v>
      </c>
      <c r="B671" s="946" t="s">
        <v>2853</v>
      </c>
      <c r="C671" s="946" t="s">
        <v>2800</v>
      </c>
      <c r="D671" s="946"/>
      <c r="E671" s="946">
        <v>217.63</v>
      </c>
      <c r="F671" s="946" t="s">
        <v>885</v>
      </c>
      <c r="G671" s="946"/>
      <c r="H671" s="945" t="s">
        <v>2897</v>
      </c>
      <c r="I671" s="946"/>
    </row>
    <row r="672" spans="1:9" x14ac:dyDescent="0.35">
      <c r="A672" s="946" t="s">
        <v>2841</v>
      </c>
      <c r="B672" s="944" t="s">
        <v>887</v>
      </c>
      <c r="C672" s="944" t="s">
        <v>2843</v>
      </c>
      <c r="D672" s="944"/>
      <c r="E672" s="946">
        <v>109.05</v>
      </c>
      <c r="F672" s="944" t="s">
        <v>885</v>
      </c>
      <c r="G672" s="944"/>
      <c r="H672" s="945" t="s">
        <v>2897</v>
      </c>
      <c r="I672" s="944"/>
    </row>
    <row r="673" spans="1:9" x14ac:dyDescent="0.35">
      <c r="A673" s="946" t="s">
        <v>2841</v>
      </c>
      <c r="B673" s="944" t="s">
        <v>887</v>
      </c>
      <c r="C673" s="944" t="s">
        <v>2843</v>
      </c>
      <c r="D673" s="944"/>
      <c r="E673" s="946">
        <v>284.39999999999998</v>
      </c>
      <c r="F673" s="944" t="s">
        <v>885</v>
      </c>
      <c r="G673" s="944"/>
      <c r="H673" s="945" t="s">
        <v>2897</v>
      </c>
      <c r="I673" s="944"/>
    </row>
    <row r="674" spans="1:9" x14ac:dyDescent="0.35">
      <c r="A674" s="946" t="s">
        <v>2841</v>
      </c>
      <c r="B674" s="944" t="s">
        <v>887</v>
      </c>
      <c r="C674" s="944" t="s">
        <v>886</v>
      </c>
      <c r="D674" s="944"/>
      <c r="E674" s="946">
        <v>200.04</v>
      </c>
      <c r="F674" s="944" t="s">
        <v>885</v>
      </c>
      <c r="G674" s="944"/>
      <c r="H674" s="944" t="s">
        <v>2896</v>
      </c>
      <c r="I674" s="944"/>
    </row>
    <row r="675" spans="1:9" x14ac:dyDescent="0.35">
      <c r="A675" s="946" t="s">
        <v>2841</v>
      </c>
      <c r="B675" s="944" t="s">
        <v>887</v>
      </c>
      <c r="C675" s="944" t="s">
        <v>2843</v>
      </c>
      <c r="D675" s="944"/>
      <c r="E675" s="946">
        <v>201.33</v>
      </c>
      <c r="F675" s="944" t="s">
        <v>885</v>
      </c>
      <c r="G675" s="944"/>
      <c r="H675" s="945" t="s">
        <v>2895</v>
      </c>
      <c r="I675" s="944"/>
    </row>
    <row r="676" spans="1:9" x14ac:dyDescent="0.35">
      <c r="A676" s="946" t="s">
        <v>2841</v>
      </c>
      <c r="B676" s="944" t="s">
        <v>887</v>
      </c>
      <c r="C676" s="944" t="s">
        <v>2843</v>
      </c>
      <c r="D676" s="944"/>
      <c r="E676" s="946">
        <v>319.95</v>
      </c>
      <c r="F676" s="944" t="s">
        <v>885</v>
      </c>
      <c r="G676" s="944"/>
      <c r="H676" s="945" t="s">
        <v>2894</v>
      </c>
      <c r="I676" s="944"/>
    </row>
    <row r="677" spans="1:9" x14ac:dyDescent="0.35">
      <c r="A677" s="946" t="s">
        <v>2841</v>
      </c>
      <c r="B677" s="946" t="s">
        <v>881</v>
      </c>
      <c r="C677" s="946" t="s">
        <v>2860</v>
      </c>
      <c r="D677" s="946"/>
      <c r="E677" s="946">
        <v>430.08</v>
      </c>
      <c r="F677" s="946" t="s">
        <v>885</v>
      </c>
      <c r="G677" s="946"/>
      <c r="H677" s="946" t="s">
        <v>2893</v>
      </c>
      <c r="I677" s="946"/>
    </row>
    <row r="678" spans="1:9" x14ac:dyDescent="0.35">
      <c r="A678" s="946" t="s">
        <v>2841</v>
      </c>
      <c r="B678" s="944" t="s">
        <v>887</v>
      </c>
      <c r="C678" s="944" t="s">
        <v>2843</v>
      </c>
      <c r="D678" s="944"/>
      <c r="E678" s="944">
        <v>58.1</v>
      </c>
      <c r="F678" s="944" t="s">
        <v>885</v>
      </c>
      <c r="G678" s="944"/>
      <c r="H678" s="945" t="s">
        <v>2892</v>
      </c>
      <c r="I678" s="944"/>
    </row>
    <row r="679" spans="1:9" x14ac:dyDescent="0.35">
      <c r="A679" s="946" t="s">
        <v>2841</v>
      </c>
      <c r="B679" s="946" t="s">
        <v>2853</v>
      </c>
      <c r="C679" s="946" t="s">
        <v>2800</v>
      </c>
      <c r="D679" s="946"/>
      <c r="E679" s="946">
        <v>218.98</v>
      </c>
      <c r="F679" s="946" t="s">
        <v>885</v>
      </c>
      <c r="G679" s="946"/>
      <c r="H679" s="945" t="s">
        <v>2891</v>
      </c>
      <c r="I679" s="946"/>
    </row>
    <row r="680" spans="1:9" x14ac:dyDescent="0.35">
      <c r="A680" s="946" t="s">
        <v>2841</v>
      </c>
      <c r="B680" s="946" t="s">
        <v>2851</v>
      </c>
      <c r="C680" s="946" t="s">
        <v>2850</v>
      </c>
      <c r="D680" s="946"/>
      <c r="E680" s="946">
        <v>374.23</v>
      </c>
      <c r="F680" s="946" t="s">
        <v>885</v>
      </c>
      <c r="G680" s="946"/>
      <c r="H680" s="946" t="s">
        <v>2890</v>
      </c>
      <c r="I680" s="946"/>
    </row>
    <row r="681" spans="1:9" x14ac:dyDescent="0.35">
      <c r="A681" s="946" t="s">
        <v>2841</v>
      </c>
      <c r="B681" s="946" t="s">
        <v>2855</v>
      </c>
      <c r="C681" s="946" t="s">
        <v>2183</v>
      </c>
      <c r="D681" s="946"/>
      <c r="E681" s="946">
        <v>41</v>
      </c>
      <c r="F681" s="946" t="s">
        <v>885</v>
      </c>
      <c r="G681" s="946"/>
      <c r="H681" s="946" t="s">
        <v>2889</v>
      </c>
      <c r="I681" s="946"/>
    </row>
    <row r="682" spans="1:9" x14ac:dyDescent="0.35">
      <c r="A682" s="946" t="s">
        <v>2841</v>
      </c>
      <c r="B682" s="944" t="s">
        <v>887</v>
      </c>
      <c r="C682" s="944" t="s">
        <v>2843</v>
      </c>
      <c r="D682" s="944"/>
      <c r="E682" s="944">
        <v>321.77999999999997</v>
      </c>
      <c r="F682" s="944" t="s">
        <v>885</v>
      </c>
      <c r="G682" s="944"/>
      <c r="H682" s="945" t="s">
        <v>2888</v>
      </c>
      <c r="I682" s="944"/>
    </row>
    <row r="683" spans="1:9" x14ac:dyDescent="0.35">
      <c r="A683" s="946" t="s">
        <v>2841</v>
      </c>
      <c r="B683" s="944" t="s">
        <v>887</v>
      </c>
      <c r="C683" s="944" t="s">
        <v>2843</v>
      </c>
      <c r="D683" s="944"/>
      <c r="E683" s="944">
        <v>313.25</v>
      </c>
      <c r="F683" s="944" t="s">
        <v>885</v>
      </c>
      <c r="G683" s="944"/>
      <c r="H683" s="945" t="s">
        <v>2887</v>
      </c>
      <c r="I683" s="944"/>
    </row>
    <row r="684" spans="1:9" x14ac:dyDescent="0.35">
      <c r="A684" s="946" t="s">
        <v>2841</v>
      </c>
      <c r="B684" s="946" t="s">
        <v>905</v>
      </c>
      <c r="C684" s="946" t="s">
        <v>2886</v>
      </c>
      <c r="D684" s="946"/>
      <c r="E684" s="946">
        <v>286.5</v>
      </c>
      <c r="F684" s="946" t="s">
        <v>885</v>
      </c>
      <c r="G684" s="946"/>
      <c r="H684" s="946" t="s">
        <v>2885</v>
      </c>
      <c r="I684" s="946"/>
    </row>
    <row r="685" spans="1:9" x14ac:dyDescent="0.35">
      <c r="A685" s="946" t="s">
        <v>2841</v>
      </c>
      <c r="B685" s="946" t="s">
        <v>2853</v>
      </c>
      <c r="C685" s="946" t="s">
        <v>2800</v>
      </c>
      <c r="D685" s="946"/>
      <c r="E685" s="946">
        <v>218.27</v>
      </c>
      <c r="F685" s="946" t="s">
        <v>885</v>
      </c>
      <c r="G685" s="946"/>
      <c r="H685" s="945" t="s">
        <v>2884</v>
      </c>
      <c r="I685" s="946"/>
    </row>
    <row r="686" spans="1:9" x14ac:dyDescent="0.35">
      <c r="A686" s="946" t="s">
        <v>2841</v>
      </c>
      <c r="B686" s="946" t="s">
        <v>905</v>
      </c>
      <c r="C686" s="946" t="s">
        <v>2883</v>
      </c>
      <c r="D686" s="946"/>
      <c r="E686" s="946">
        <v>2094</v>
      </c>
      <c r="F686" s="946" t="s">
        <v>885</v>
      </c>
      <c r="G686" s="946"/>
      <c r="H686" s="946" t="s">
        <v>2882</v>
      </c>
      <c r="I686" s="946"/>
    </row>
    <row r="687" spans="1:9" x14ac:dyDescent="0.35">
      <c r="A687" s="946" t="s">
        <v>2841</v>
      </c>
      <c r="B687" s="946" t="s">
        <v>881</v>
      </c>
      <c r="C687" s="946" t="s">
        <v>2860</v>
      </c>
      <c r="D687" s="946"/>
      <c r="E687" s="946">
        <v>430.08</v>
      </c>
      <c r="F687" s="946" t="s">
        <v>885</v>
      </c>
      <c r="G687" s="946"/>
      <c r="H687" s="946" t="s">
        <v>2881</v>
      </c>
      <c r="I687" s="946"/>
    </row>
    <row r="688" spans="1:9" x14ac:dyDescent="0.35">
      <c r="A688" s="946" t="s">
        <v>2841</v>
      </c>
      <c r="B688" s="946" t="s">
        <v>2855</v>
      </c>
      <c r="C688" s="946" t="s">
        <v>2183</v>
      </c>
      <c r="D688" s="946"/>
      <c r="E688" s="946">
        <v>33</v>
      </c>
      <c r="F688" s="946" t="s">
        <v>885</v>
      </c>
      <c r="G688" s="946"/>
      <c r="H688" s="946" t="s">
        <v>2880</v>
      </c>
      <c r="I688" s="946"/>
    </row>
    <row r="689" spans="1:9" x14ac:dyDescent="0.35">
      <c r="A689" s="946" t="s">
        <v>2841</v>
      </c>
      <c r="B689" s="944" t="s">
        <v>887</v>
      </c>
      <c r="C689" s="944" t="s">
        <v>2843</v>
      </c>
      <c r="D689" s="944"/>
      <c r="E689" s="946">
        <v>341.54</v>
      </c>
      <c r="F689" s="944" t="s">
        <v>885</v>
      </c>
      <c r="G689" s="944"/>
      <c r="H689" s="945" t="s">
        <v>2879</v>
      </c>
      <c r="I689" s="944"/>
    </row>
    <row r="690" spans="1:9" x14ac:dyDescent="0.35">
      <c r="A690" s="946" t="s">
        <v>2841</v>
      </c>
      <c r="B690" s="944" t="s">
        <v>887</v>
      </c>
      <c r="C690" s="944" t="s">
        <v>886</v>
      </c>
      <c r="D690" s="944"/>
      <c r="E690" s="946">
        <v>99.37</v>
      </c>
      <c r="F690" s="944" t="s">
        <v>885</v>
      </c>
      <c r="G690" s="944"/>
      <c r="H690" s="944" t="s">
        <v>2878</v>
      </c>
      <c r="I690" s="944"/>
    </row>
    <row r="691" spans="1:9" x14ac:dyDescent="0.35">
      <c r="A691" s="946" t="s">
        <v>2841</v>
      </c>
      <c r="B691" s="944" t="s">
        <v>887</v>
      </c>
      <c r="C691" s="944" t="s">
        <v>2843</v>
      </c>
      <c r="D691" s="944"/>
      <c r="E691" s="946">
        <v>318</v>
      </c>
      <c r="F691" s="944" t="s">
        <v>885</v>
      </c>
      <c r="G691" s="944"/>
      <c r="H691" s="945" t="s">
        <v>2877</v>
      </c>
      <c r="I691" s="944"/>
    </row>
    <row r="692" spans="1:9" x14ac:dyDescent="0.35">
      <c r="A692" s="946" t="s">
        <v>2841</v>
      </c>
      <c r="B692" s="946" t="s">
        <v>2876</v>
      </c>
      <c r="C692" s="946" t="s">
        <v>2875</v>
      </c>
      <c r="D692" s="946"/>
      <c r="E692" s="946">
        <v>1149.06</v>
      </c>
      <c r="F692" s="946" t="s">
        <v>1607</v>
      </c>
      <c r="G692" s="946"/>
      <c r="H692" s="946" t="s">
        <v>2758</v>
      </c>
      <c r="I692" s="141"/>
    </row>
    <row r="693" spans="1:9" x14ac:dyDescent="0.35">
      <c r="A693" s="946" t="s">
        <v>2841</v>
      </c>
      <c r="B693" s="946" t="s">
        <v>2874</v>
      </c>
      <c r="C693" s="946" t="s">
        <v>2873</v>
      </c>
      <c r="D693" s="946"/>
      <c r="E693" s="946">
        <v>1000</v>
      </c>
      <c r="F693" s="946" t="s">
        <v>1607</v>
      </c>
      <c r="G693" s="946"/>
      <c r="H693" s="946" t="s">
        <v>2758</v>
      </c>
      <c r="I693" s="141"/>
    </row>
    <row r="694" spans="1:9" x14ac:dyDescent="0.35">
      <c r="A694" s="946" t="s">
        <v>2841</v>
      </c>
      <c r="B694" s="946" t="s">
        <v>2855</v>
      </c>
      <c r="C694" s="946" t="s">
        <v>2183</v>
      </c>
      <c r="D694" s="946"/>
      <c r="E694" s="946">
        <v>7.3</v>
      </c>
      <c r="F694" s="946" t="s">
        <v>885</v>
      </c>
      <c r="G694" s="946"/>
      <c r="H694" s="946" t="s">
        <v>2872</v>
      </c>
      <c r="I694" s="946"/>
    </row>
    <row r="695" spans="1:9" x14ac:dyDescent="0.35">
      <c r="A695" s="946" t="s">
        <v>2841</v>
      </c>
      <c r="B695" s="946" t="s">
        <v>2855</v>
      </c>
      <c r="C695" s="946" t="s">
        <v>2183</v>
      </c>
      <c r="D695" s="946"/>
      <c r="E695" s="946">
        <v>7.3</v>
      </c>
      <c r="F695" s="946" t="s">
        <v>885</v>
      </c>
      <c r="G695" s="946"/>
      <c r="H695" s="946" t="s">
        <v>2872</v>
      </c>
      <c r="I695" s="946"/>
    </row>
    <row r="696" spans="1:9" x14ac:dyDescent="0.35">
      <c r="A696" s="946" t="s">
        <v>2841</v>
      </c>
      <c r="B696" s="946" t="s">
        <v>2851</v>
      </c>
      <c r="C696" s="946" t="s">
        <v>2850</v>
      </c>
      <c r="D696" s="946"/>
      <c r="E696" s="946">
        <v>73.209999999999994</v>
      </c>
      <c r="F696" s="946" t="s">
        <v>885</v>
      </c>
      <c r="G696" s="946"/>
      <c r="H696" s="946" t="s">
        <v>2871</v>
      </c>
      <c r="I696" s="946"/>
    </row>
    <row r="697" spans="1:9" x14ac:dyDescent="0.35">
      <c r="A697" s="946" t="s">
        <v>2841</v>
      </c>
      <c r="B697" s="946" t="s">
        <v>2853</v>
      </c>
      <c r="C697" s="946" t="s">
        <v>2800</v>
      </c>
      <c r="D697" s="946"/>
      <c r="E697" s="946">
        <v>218.86</v>
      </c>
      <c r="F697" s="946" t="s">
        <v>885</v>
      </c>
      <c r="G697" s="946"/>
      <c r="H697" s="945" t="s">
        <v>2870</v>
      </c>
      <c r="I697" s="946"/>
    </row>
    <row r="698" spans="1:9" x14ac:dyDescent="0.35">
      <c r="A698" s="946" t="s">
        <v>2841</v>
      </c>
      <c r="B698" s="944" t="s">
        <v>887</v>
      </c>
      <c r="C698" s="944" t="s">
        <v>2843</v>
      </c>
      <c r="D698" s="944"/>
      <c r="E698" s="944">
        <v>250.01</v>
      </c>
      <c r="F698" s="944" t="s">
        <v>885</v>
      </c>
      <c r="G698" s="944"/>
      <c r="H698" s="945" t="s">
        <v>2869</v>
      </c>
      <c r="I698" s="944"/>
    </row>
    <row r="699" spans="1:9" x14ac:dyDescent="0.35">
      <c r="A699" s="946" t="s">
        <v>2841</v>
      </c>
      <c r="B699" s="946" t="s">
        <v>2858</v>
      </c>
      <c r="C699" s="946" t="s">
        <v>2857</v>
      </c>
      <c r="D699" s="946"/>
      <c r="E699" s="946">
        <v>272.64</v>
      </c>
      <c r="F699" s="946" t="s">
        <v>885</v>
      </c>
      <c r="G699" s="946"/>
      <c r="H699" s="946" t="s">
        <v>2868</v>
      </c>
      <c r="I699" s="946"/>
    </row>
    <row r="700" spans="1:9" x14ac:dyDescent="0.35">
      <c r="A700" s="946" t="s">
        <v>2841</v>
      </c>
      <c r="B700" s="946" t="s">
        <v>881</v>
      </c>
      <c r="C700" s="946" t="s">
        <v>2860</v>
      </c>
      <c r="D700" s="946"/>
      <c r="E700" s="946">
        <v>430.08</v>
      </c>
      <c r="F700" s="946" t="s">
        <v>885</v>
      </c>
      <c r="G700" s="946"/>
      <c r="H700" s="946" t="s">
        <v>2868</v>
      </c>
      <c r="I700" s="946"/>
    </row>
    <row r="701" spans="1:9" x14ac:dyDescent="0.35">
      <c r="A701" s="946" t="s">
        <v>2841</v>
      </c>
      <c r="B701" s="946" t="s">
        <v>2851</v>
      </c>
      <c r="C701" s="946" t="s">
        <v>2850</v>
      </c>
      <c r="D701" s="946"/>
      <c r="E701" s="946">
        <v>50.48</v>
      </c>
      <c r="F701" s="946" t="s">
        <v>885</v>
      </c>
      <c r="G701" s="946"/>
      <c r="H701" s="946" t="s">
        <v>2868</v>
      </c>
      <c r="I701" s="946"/>
    </row>
    <row r="702" spans="1:9" x14ac:dyDescent="0.35">
      <c r="A702" s="946" t="s">
        <v>2841</v>
      </c>
      <c r="B702" s="944" t="s">
        <v>887</v>
      </c>
      <c r="C702" s="944" t="s">
        <v>2843</v>
      </c>
      <c r="D702" s="944"/>
      <c r="E702" s="944">
        <v>324.02999999999997</v>
      </c>
      <c r="F702" s="944" t="s">
        <v>885</v>
      </c>
      <c r="G702" s="944"/>
      <c r="H702" s="946" t="s">
        <v>2867</v>
      </c>
      <c r="I702" s="944"/>
    </row>
    <row r="703" spans="1:9" x14ac:dyDescent="0.35">
      <c r="A703" s="946" t="s">
        <v>2841</v>
      </c>
      <c r="B703" s="946" t="s">
        <v>2847</v>
      </c>
      <c r="C703" s="946" t="s">
        <v>2846</v>
      </c>
      <c r="D703" s="946"/>
      <c r="E703" s="946">
        <v>200</v>
      </c>
      <c r="F703" s="946" t="s">
        <v>885</v>
      </c>
      <c r="G703" s="946"/>
      <c r="H703" s="946" t="s">
        <v>2866</v>
      </c>
      <c r="I703" s="946"/>
    </row>
    <row r="704" spans="1:9" x14ac:dyDescent="0.35">
      <c r="A704" s="946" t="s">
        <v>2841</v>
      </c>
      <c r="B704" s="946" t="s">
        <v>2865</v>
      </c>
      <c r="C704" s="946" t="s">
        <v>902</v>
      </c>
      <c r="D704" s="946"/>
      <c r="E704" s="946">
        <v>39.869999999999997</v>
      </c>
      <c r="F704" s="946" t="s">
        <v>885</v>
      </c>
      <c r="G704" s="946"/>
      <c r="H704" s="946" t="s">
        <v>2864</v>
      </c>
      <c r="I704" s="946"/>
    </row>
    <row r="705" spans="1:9" x14ac:dyDescent="0.35">
      <c r="A705" s="946" t="s">
        <v>2841</v>
      </c>
      <c r="B705" s="946" t="s">
        <v>899</v>
      </c>
      <c r="C705" s="946" t="s">
        <v>940</v>
      </c>
      <c r="D705" s="946"/>
      <c r="E705" s="946">
        <v>554.91</v>
      </c>
      <c r="F705" s="946" t="s">
        <v>885</v>
      </c>
      <c r="G705" s="946"/>
      <c r="H705" s="946" t="s">
        <v>2863</v>
      </c>
      <c r="I705" s="946"/>
    </row>
    <row r="706" spans="1:9" x14ac:dyDescent="0.35">
      <c r="A706" s="946" t="s">
        <v>2841</v>
      </c>
      <c r="B706" s="946" t="s">
        <v>2862</v>
      </c>
      <c r="C706" s="946" t="s">
        <v>2861</v>
      </c>
      <c r="D706" s="946"/>
      <c r="E706" s="946">
        <v>150</v>
      </c>
      <c r="F706" s="946" t="s">
        <v>885</v>
      </c>
      <c r="G706" s="946"/>
      <c r="H706" s="946" t="s">
        <v>2859</v>
      </c>
      <c r="I706" s="946"/>
    </row>
    <row r="707" spans="1:9" x14ac:dyDescent="0.35">
      <c r="A707" s="946" t="s">
        <v>2841</v>
      </c>
      <c r="B707" s="946" t="s">
        <v>881</v>
      </c>
      <c r="C707" s="946" t="s">
        <v>2860</v>
      </c>
      <c r="D707" s="946"/>
      <c r="E707" s="946">
        <v>430.08</v>
      </c>
      <c r="F707" s="946" t="s">
        <v>885</v>
      </c>
      <c r="G707" s="946"/>
      <c r="H707" s="946" t="s">
        <v>2859</v>
      </c>
      <c r="I707" s="946"/>
    </row>
    <row r="708" spans="1:9" x14ac:dyDescent="0.35">
      <c r="A708" s="946" t="s">
        <v>2841</v>
      </c>
      <c r="B708" s="946" t="s">
        <v>2858</v>
      </c>
      <c r="C708" s="946" t="s">
        <v>2857</v>
      </c>
      <c r="D708" s="946"/>
      <c r="E708" s="946">
        <v>450.87</v>
      </c>
      <c r="F708" s="946" t="s">
        <v>885</v>
      </c>
      <c r="G708" s="946"/>
      <c r="H708" s="946" t="s">
        <v>2856</v>
      </c>
      <c r="I708" s="946"/>
    </row>
    <row r="709" spans="1:9" x14ac:dyDescent="0.35">
      <c r="A709" s="946" t="s">
        <v>2841</v>
      </c>
      <c r="B709" s="946" t="s">
        <v>2855</v>
      </c>
      <c r="C709" s="946" t="s">
        <v>2183</v>
      </c>
      <c r="D709" s="946"/>
      <c r="E709" s="946">
        <v>15</v>
      </c>
      <c r="F709" s="946" t="s">
        <v>885</v>
      </c>
      <c r="G709" s="946"/>
      <c r="H709" s="946" t="s">
        <v>2854</v>
      </c>
      <c r="I709" s="946"/>
    </row>
    <row r="710" spans="1:9" x14ac:dyDescent="0.35">
      <c r="A710" s="946" t="s">
        <v>2841</v>
      </c>
      <c r="B710" s="946" t="s">
        <v>2853</v>
      </c>
      <c r="C710" s="946" t="s">
        <v>2800</v>
      </c>
      <c r="D710" s="946"/>
      <c r="E710" s="946">
        <v>220.64</v>
      </c>
      <c r="F710" s="946" t="s">
        <v>885</v>
      </c>
      <c r="G710" s="946"/>
      <c r="H710" s="946" t="s">
        <v>2852</v>
      </c>
      <c r="I710" s="946"/>
    </row>
    <row r="711" spans="1:9" x14ac:dyDescent="0.35">
      <c r="A711" s="946" t="s">
        <v>2841</v>
      </c>
      <c r="B711" s="946" t="s">
        <v>2851</v>
      </c>
      <c r="C711" s="946" t="s">
        <v>2850</v>
      </c>
      <c r="D711" s="946"/>
      <c r="E711" s="946">
        <v>104.87</v>
      </c>
      <c r="F711" s="946" t="s">
        <v>885</v>
      </c>
      <c r="G711" s="946"/>
      <c r="H711" s="946" t="s">
        <v>2849</v>
      </c>
      <c r="I711" s="946"/>
    </row>
    <row r="712" spans="1:9" x14ac:dyDescent="0.35">
      <c r="A712" s="946" t="s">
        <v>2841</v>
      </c>
      <c r="B712" s="944" t="s">
        <v>887</v>
      </c>
      <c r="C712" s="944" t="s">
        <v>2843</v>
      </c>
      <c r="D712" s="944"/>
      <c r="E712" s="944">
        <v>322.52</v>
      </c>
      <c r="F712" s="944" t="s">
        <v>885</v>
      </c>
      <c r="G712" s="944"/>
      <c r="H712" s="945" t="s">
        <v>2848</v>
      </c>
      <c r="I712" s="944"/>
    </row>
    <row r="713" spans="1:9" x14ac:dyDescent="0.35">
      <c r="A713" s="946" t="s">
        <v>2841</v>
      </c>
      <c r="B713" s="944" t="s">
        <v>887</v>
      </c>
      <c r="C713" s="944" t="s">
        <v>2843</v>
      </c>
      <c r="D713" s="944"/>
      <c r="E713" s="944">
        <v>322.52</v>
      </c>
      <c r="F713" s="944" t="s">
        <v>885</v>
      </c>
      <c r="G713" s="944"/>
      <c r="H713" s="945" t="s">
        <v>2848</v>
      </c>
      <c r="I713" s="944"/>
    </row>
    <row r="714" spans="1:9" x14ac:dyDescent="0.35">
      <c r="A714" s="946" t="s">
        <v>2841</v>
      </c>
      <c r="B714" s="946" t="s">
        <v>2847</v>
      </c>
      <c r="C714" s="946" t="s">
        <v>2846</v>
      </c>
      <c r="D714" s="946"/>
      <c r="E714" s="946">
        <v>200</v>
      </c>
      <c r="F714" s="946" t="s">
        <v>885</v>
      </c>
      <c r="G714" s="946"/>
      <c r="H714" s="946" t="s">
        <v>2845</v>
      </c>
      <c r="I714" s="946"/>
    </row>
    <row r="715" spans="1:9" x14ac:dyDescent="0.35">
      <c r="A715" s="946" t="s">
        <v>2841</v>
      </c>
      <c r="B715" s="944" t="s">
        <v>887</v>
      </c>
      <c r="C715" s="944" t="s">
        <v>886</v>
      </c>
      <c r="D715" s="944"/>
      <c r="E715" s="944">
        <v>155</v>
      </c>
      <c r="F715" s="944" t="s">
        <v>885</v>
      </c>
      <c r="G715" s="944"/>
      <c r="H715" s="944" t="s">
        <v>2844</v>
      </c>
      <c r="I715" s="944"/>
    </row>
    <row r="716" spans="1:9" x14ac:dyDescent="0.35">
      <c r="A716" s="946" t="s">
        <v>2841</v>
      </c>
      <c r="B716" s="944" t="s">
        <v>887</v>
      </c>
      <c r="C716" s="944" t="s">
        <v>2843</v>
      </c>
      <c r="D716" s="944"/>
      <c r="E716" s="944">
        <v>129.16</v>
      </c>
      <c r="F716" s="944" t="s">
        <v>885</v>
      </c>
      <c r="G716" s="944"/>
      <c r="H716" s="945" t="s">
        <v>2842</v>
      </c>
      <c r="I716" s="944"/>
    </row>
    <row r="717" spans="1:9" x14ac:dyDescent="0.35">
      <c r="A717" s="946" t="s">
        <v>2841</v>
      </c>
      <c r="B717" s="944" t="s">
        <v>887</v>
      </c>
      <c r="C717" s="944" t="s">
        <v>2843</v>
      </c>
      <c r="D717" s="944"/>
      <c r="E717" s="944">
        <v>322.41000000000003</v>
      </c>
      <c r="F717" s="944" t="s">
        <v>885</v>
      </c>
      <c r="G717" s="944"/>
      <c r="H717" s="945" t="s">
        <v>2842</v>
      </c>
      <c r="I717" s="944"/>
    </row>
    <row r="718" spans="1:9" x14ac:dyDescent="0.35">
      <c r="A718" s="141" t="s">
        <v>2841</v>
      </c>
      <c r="B718" s="141" t="s">
        <v>1609</v>
      </c>
      <c r="C718" s="141"/>
      <c r="E718" s="141">
        <v>46.66</v>
      </c>
      <c r="F718" s="141"/>
      <c r="G718" s="141"/>
      <c r="H718" s="141"/>
      <c r="I718" s="141"/>
    </row>
    <row r="719" spans="1:9" x14ac:dyDescent="0.35">
      <c r="D719" t="s">
        <v>414</v>
      </c>
      <c r="E719">
        <f>SUM(E589:E718)</f>
        <v>41762.270000000033</v>
      </c>
    </row>
    <row r="720" spans="1:9" x14ac:dyDescent="0.35">
      <c r="A720" s="274" t="s">
        <v>55</v>
      </c>
      <c r="B720" s="274"/>
      <c r="C720" s="274"/>
      <c r="D720" s="275" t="s">
        <v>56</v>
      </c>
      <c r="E720" s="275"/>
    </row>
    <row r="721" spans="1:9" x14ac:dyDescent="0.35">
      <c r="A721" s="276" t="s">
        <v>53</v>
      </c>
      <c r="B721" s="276"/>
      <c r="C721" s="276"/>
      <c r="D721" s="275"/>
      <c r="E721" s="275"/>
    </row>
    <row r="722" spans="1:9" x14ac:dyDescent="0.35">
      <c r="A722" s="276" t="s">
        <v>54</v>
      </c>
      <c r="B722" s="276"/>
      <c r="C722" s="276"/>
      <c r="D722" s="292">
        <v>43185</v>
      </c>
      <c r="E722" s="275"/>
    </row>
    <row r="723" spans="1:9" x14ac:dyDescent="0.35">
      <c r="A723" s="9"/>
      <c r="B723" s="9"/>
      <c r="C723" s="9"/>
      <c r="D723" s="23"/>
      <c r="E723" s="222"/>
    </row>
    <row r="724" spans="1:9" x14ac:dyDescent="0.35">
      <c r="B724" s="153" t="s">
        <v>6</v>
      </c>
    </row>
    <row r="725" spans="1:9" x14ac:dyDescent="0.35">
      <c r="A725" s="453" t="s">
        <v>69</v>
      </c>
      <c r="B725" s="453"/>
      <c r="C725" s="171"/>
      <c r="D725" s="88"/>
      <c r="E725" s="88" t="s">
        <v>78</v>
      </c>
      <c r="F725" s="88"/>
      <c r="H725" s="88"/>
    </row>
    <row r="726" spans="1:9" x14ac:dyDescent="0.35">
      <c r="A726" s="8" t="s">
        <v>79</v>
      </c>
      <c r="B726" s="8"/>
      <c r="C726" s="171"/>
      <c r="D726" s="88"/>
      <c r="E726" s="88"/>
      <c r="F726" s="88"/>
      <c r="H726" s="88"/>
    </row>
    <row r="727" spans="1:9" x14ac:dyDescent="0.35">
      <c r="A727" s="88"/>
      <c r="B727" s="88"/>
      <c r="C727" s="171"/>
      <c r="D727" s="88"/>
      <c r="E727" s="88"/>
      <c r="F727" s="88"/>
      <c r="H727" s="88"/>
    </row>
    <row r="728" spans="1:9" x14ac:dyDescent="0.35">
      <c r="A728" s="88"/>
      <c r="B728" s="88"/>
      <c r="C728" s="171"/>
      <c r="D728" s="88"/>
      <c r="E728" s="88"/>
      <c r="F728" s="88"/>
      <c r="H728" s="88"/>
    </row>
    <row r="729" spans="1:9" x14ac:dyDescent="0.35">
      <c r="A729" s="935" t="s">
        <v>1143</v>
      </c>
      <c r="B729" s="88"/>
      <c r="C729" s="171"/>
      <c r="D729" s="88"/>
      <c r="E729" s="88"/>
      <c r="F729" s="88"/>
      <c r="H729" s="88"/>
    </row>
    <row r="730" spans="1:9" ht="101.5" x14ac:dyDescent="0.35">
      <c r="A730" s="941" t="s">
        <v>1081</v>
      </c>
      <c r="B730" s="941" t="s">
        <v>1142</v>
      </c>
      <c r="C730" s="943" t="s">
        <v>1141</v>
      </c>
      <c r="D730" s="941" t="s">
        <v>1140</v>
      </c>
      <c r="E730" s="941" t="s">
        <v>1139</v>
      </c>
      <c r="F730" s="941" t="s">
        <v>1138</v>
      </c>
      <c r="G730" s="942" t="s">
        <v>1137</v>
      </c>
      <c r="H730" s="941" t="s">
        <v>1136</v>
      </c>
      <c r="I730" s="940" t="s">
        <v>1135</v>
      </c>
    </row>
    <row r="731" spans="1:9" x14ac:dyDescent="0.35">
      <c r="A731" s="139" t="s">
        <v>6</v>
      </c>
      <c r="B731" s="139" t="s">
        <v>1316</v>
      </c>
      <c r="C731" s="140" t="s">
        <v>2840</v>
      </c>
      <c r="D731" s="139"/>
      <c r="E731" s="202">
        <v>20</v>
      </c>
      <c r="F731" s="139" t="s">
        <v>885</v>
      </c>
      <c r="G731" s="141"/>
      <c r="H731" s="178">
        <v>42753</v>
      </c>
      <c r="I731" s="141"/>
    </row>
    <row r="732" spans="1:9" x14ac:dyDescent="0.35">
      <c r="A732" s="139" t="s">
        <v>6</v>
      </c>
      <c r="B732" s="139" t="s">
        <v>1316</v>
      </c>
      <c r="C732" s="140" t="s">
        <v>2839</v>
      </c>
      <c r="D732" s="139"/>
      <c r="E732" s="202">
        <v>40</v>
      </c>
      <c r="F732" s="139" t="s">
        <v>885</v>
      </c>
      <c r="G732" s="141"/>
      <c r="H732" s="178">
        <v>42773</v>
      </c>
      <c r="I732" s="141"/>
    </row>
    <row r="733" spans="1:9" x14ac:dyDescent="0.35">
      <c r="A733" s="139" t="s">
        <v>6</v>
      </c>
      <c r="B733" s="139" t="s">
        <v>1316</v>
      </c>
      <c r="C733" s="140" t="s">
        <v>2815</v>
      </c>
      <c r="D733" s="139"/>
      <c r="E733" s="202">
        <v>20</v>
      </c>
      <c r="F733" s="139" t="s">
        <v>885</v>
      </c>
      <c r="G733" s="141"/>
      <c r="H733" s="178">
        <v>42780</v>
      </c>
      <c r="I733" s="141"/>
    </row>
    <row r="734" spans="1:9" x14ac:dyDescent="0.35">
      <c r="A734" s="139" t="s">
        <v>6</v>
      </c>
      <c r="B734" s="139" t="s">
        <v>1316</v>
      </c>
      <c r="C734" s="140" t="s">
        <v>2838</v>
      </c>
      <c r="D734" s="139"/>
      <c r="E734" s="202">
        <v>40</v>
      </c>
      <c r="F734" s="139" t="s">
        <v>885</v>
      </c>
      <c r="G734" s="141"/>
      <c r="H734" s="178">
        <v>42794</v>
      </c>
      <c r="I734" s="141"/>
    </row>
    <row r="735" spans="1:9" x14ac:dyDescent="0.35">
      <c r="A735" s="139" t="s">
        <v>6</v>
      </c>
      <c r="B735" s="139" t="s">
        <v>1316</v>
      </c>
      <c r="C735" s="140" t="s">
        <v>2824</v>
      </c>
      <c r="D735" s="139"/>
      <c r="E735" s="202">
        <v>40</v>
      </c>
      <c r="F735" s="139" t="s">
        <v>885</v>
      </c>
      <c r="G735" s="141"/>
      <c r="H735" s="178">
        <v>42804</v>
      </c>
      <c r="I735" s="141"/>
    </row>
    <row r="736" spans="1:9" x14ac:dyDescent="0.35">
      <c r="A736" s="139" t="s">
        <v>6</v>
      </c>
      <c r="B736" s="139" t="s">
        <v>1316</v>
      </c>
      <c r="C736" s="140" t="s">
        <v>2813</v>
      </c>
      <c r="D736" s="139"/>
      <c r="E736" s="202">
        <v>140</v>
      </c>
      <c r="F736" s="139" t="s">
        <v>885</v>
      </c>
      <c r="G736" s="141"/>
      <c r="H736" s="178">
        <v>42804</v>
      </c>
      <c r="I736" s="141"/>
    </row>
    <row r="737" spans="1:9" x14ac:dyDescent="0.35">
      <c r="A737" s="253" t="s">
        <v>6</v>
      </c>
      <c r="B737" s="253" t="s">
        <v>1316</v>
      </c>
      <c r="C737" s="749" t="s">
        <v>2837</v>
      </c>
      <c r="D737" s="253"/>
      <c r="E737" s="934">
        <v>60</v>
      </c>
      <c r="F737" s="253" t="s">
        <v>885</v>
      </c>
      <c r="G737" s="141"/>
      <c r="H737" s="178">
        <v>42804</v>
      </c>
      <c r="I737" s="141"/>
    </row>
    <row r="738" spans="1:9" x14ac:dyDescent="0.35">
      <c r="A738" s="253" t="s">
        <v>6</v>
      </c>
      <c r="B738" s="253" t="s">
        <v>1316</v>
      </c>
      <c r="C738" s="749" t="s">
        <v>2815</v>
      </c>
      <c r="D738" s="253"/>
      <c r="E738" s="934">
        <v>40</v>
      </c>
      <c r="F738" s="253" t="s">
        <v>885</v>
      </c>
      <c r="G738" s="141"/>
      <c r="H738" s="178">
        <v>42804</v>
      </c>
      <c r="I738" s="141"/>
    </row>
    <row r="739" spans="1:9" x14ac:dyDescent="0.35">
      <c r="A739" s="253" t="s">
        <v>6</v>
      </c>
      <c r="B739" s="253" t="s">
        <v>1316</v>
      </c>
      <c r="C739" s="749" t="s">
        <v>2836</v>
      </c>
      <c r="D739" s="253"/>
      <c r="E739" s="934">
        <v>120</v>
      </c>
      <c r="F739" s="253" t="s">
        <v>885</v>
      </c>
      <c r="G739" s="141"/>
      <c r="H739" s="178">
        <v>42804</v>
      </c>
      <c r="I739" s="141"/>
    </row>
    <row r="740" spans="1:9" x14ac:dyDescent="0.35">
      <c r="A740" s="253" t="s">
        <v>6</v>
      </c>
      <c r="B740" s="253" t="s">
        <v>1316</v>
      </c>
      <c r="C740" s="749" t="s">
        <v>2831</v>
      </c>
      <c r="D740" s="253"/>
      <c r="E740" s="934">
        <v>60</v>
      </c>
      <c r="F740" s="253" t="s">
        <v>885</v>
      </c>
      <c r="G740" s="141"/>
      <c r="H740" s="178">
        <v>42804</v>
      </c>
      <c r="I740" s="141"/>
    </row>
    <row r="741" spans="1:9" x14ac:dyDescent="0.35">
      <c r="A741" s="253" t="s">
        <v>6</v>
      </c>
      <c r="B741" s="253" t="s">
        <v>1316</v>
      </c>
      <c r="C741" s="749" t="s">
        <v>2835</v>
      </c>
      <c r="D741" s="253"/>
      <c r="E741" s="934">
        <v>60</v>
      </c>
      <c r="F741" s="253" t="s">
        <v>885</v>
      </c>
      <c r="G741" s="141"/>
      <c r="H741" s="178">
        <v>42804</v>
      </c>
      <c r="I741" s="141"/>
    </row>
    <row r="742" spans="1:9" x14ac:dyDescent="0.35">
      <c r="A742" s="253" t="s">
        <v>6</v>
      </c>
      <c r="B742" s="253" t="s">
        <v>1316</v>
      </c>
      <c r="C742" s="749" t="s">
        <v>2834</v>
      </c>
      <c r="D742" s="253"/>
      <c r="E742" s="934">
        <v>60</v>
      </c>
      <c r="F742" s="253" t="s">
        <v>885</v>
      </c>
      <c r="G742" s="141"/>
      <c r="H742" s="178">
        <v>42822</v>
      </c>
      <c r="I742" s="141"/>
    </row>
    <row r="743" spans="1:9" x14ac:dyDescent="0.35">
      <c r="A743" s="253" t="s">
        <v>6</v>
      </c>
      <c r="B743" s="253" t="s">
        <v>1316</v>
      </c>
      <c r="C743" s="749" t="s">
        <v>2833</v>
      </c>
      <c r="D743" s="253"/>
      <c r="E743" s="934">
        <v>200</v>
      </c>
      <c r="F743" s="253" t="s">
        <v>885</v>
      </c>
      <c r="G743" s="141"/>
      <c r="H743" s="178">
        <v>42822</v>
      </c>
      <c r="I743" s="141"/>
    </row>
    <row r="744" spans="1:9" x14ac:dyDescent="0.35">
      <c r="A744" s="253" t="s">
        <v>6</v>
      </c>
      <c r="B744" s="253" t="s">
        <v>1316</v>
      </c>
      <c r="C744" s="749" t="s">
        <v>2827</v>
      </c>
      <c r="D744" s="253"/>
      <c r="E744" s="934">
        <v>780</v>
      </c>
      <c r="F744" s="253" t="s">
        <v>885</v>
      </c>
      <c r="G744" s="141"/>
      <c r="H744" s="663">
        <v>42857</v>
      </c>
      <c r="I744" s="6"/>
    </row>
    <row r="745" spans="1:9" x14ac:dyDescent="0.35">
      <c r="A745" s="253" t="s">
        <v>6</v>
      </c>
      <c r="B745" s="253" t="s">
        <v>1316</v>
      </c>
      <c r="C745" s="749" t="s">
        <v>2832</v>
      </c>
      <c r="D745" s="253"/>
      <c r="E745" s="934">
        <v>320</v>
      </c>
      <c r="F745" s="253" t="s">
        <v>885</v>
      </c>
      <c r="G745" s="141"/>
      <c r="H745" s="663">
        <v>42857</v>
      </c>
      <c r="I745" s="6"/>
    </row>
    <row r="746" spans="1:9" x14ac:dyDescent="0.35">
      <c r="A746" s="253" t="s">
        <v>6</v>
      </c>
      <c r="B746" s="253" t="s">
        <v>1316</v>
      </c>
      <c r="C746" s="749" t="s">
        <v>2818</v>
      </c>
      <c r="D746" s="253"/>
      <c r="E746" s="934">
        <v>150</v>
      </c>
      <c r="F746" s="253" t="s">
        <v>885</v>
      </c>
      <c r="G746" s="141"/>
      <c r="H746" s="663">
        <v>42871</v>
      </c>
      <c r="I746" s="223"/>
    </row>
    <row r="747" spans="1:9" x14ac:dyDescent="0.35">
      <c r="A747" s="253" t="s">
        <v>6</v>
      </c>
      <c r="B747" s="253" t="s">
        <v>1316</v>
      </c>
      <c r="C747" s="749" t="s">
        <v>2824</v>
      </c>
      <c r="D747" s="139"/>
      <c r="E747" s="934">
        <v>40</v>
      </c>
      <c r="F747" s="253" t="s">
        <v>885</v>
      </c>
      <c r="G747" s="141"/>
      <c r="H747" s="663">
        <v>42873</v>
      </c>
      <c r="I747" s="223"/>
    </row>
    <row r="748" spans="1:9" x14ac:dyDescent="0.35">
      <c r="A748" s="253" t="s">
        <v>6</v>
      </c>
      <c r="B748" s="253" t="s">
        <v>1316</v>
      </c>
      <c r="C748" s="749" t="s">
        <v>2815</v>
      </c>
      <c r="D748" s="253"/>
      <c r="E748" s="934">
        <v>40</v>
      </c>
      <c r="F748" s="253" t="s">
        <v>885</v>
      </c>
      <c r="G748" s="141"/>
      <c r="H748" s="663">
        <v>42873</v>
      </c>
      <c r="I748" s="223"/>
    </row>
    <row r="749" spans="1:9" x14ac:dyDescent="0.35">
      <c r="A749" s="253" t="s">
        <v>6</v>
      </c>
      <c r="B749" s="253" t="s">
        <v>1316</v>
      </c>
      <c r="C749" s="749" t="s">
        <v>2813</v>
      </c>
      <c r="D749" s="139"/>
      <c r="E749" s="934">
        <v>130</v>
      </c>
      <c r="F749" s="253" t="s">
        <v>885</v>
      </c>
      <c r="G749" s="141"/>
      <c r="H749" s="663">
        <v>42873</v>
      </c>
      <c r="I749" s="223"/>
    </row>
    <row r="750" spans="1:9" x14ac:dyDescent="0.35">
      <c r="A750" s="253" t="s">
        <v>6</v>
      </c>
      <c r="B750" s="253" t="s">
        <v>1316</v>
      </c>
      <c r="C750" s="749" t="s">
        <v>2831</v>
      </c>
      <c r="D750" s="253"/>
      <c r="E750" s="934">
        <v>20</v>
      </c>
      <c r="F750" s="253" t="s">
        <v>885</v>
      </c>
      <c r="G750" s="141"/>
      <c r="H750" s="663">
        <v>42873</v>
      </c>
      <c r="I750" s="223"/>
    </row>
    <row r="751" spans="1:9" x14ac:dyDescent="0.35">
      <c r="A751" s="253" t="s">
        <v>6</v>
      </c>
      <c r="B751" s="253" t="s">
        <v>2829</v>
      </c>
      <c r="C751" s="749" t="s">
        <v>2831</v>
      </c>
      <c r="D751" s="253"/>
      <c r="E751" s="934">
        <v>1000</v>
      </c>
      <c r="F751" s="253" t="s">
        <v>885</v>
      </c>
      <c r="G751" s="141"/>
      <c r="H751" s="663">
        <v>42885</v>
      </c>
      <c r="I751" s="223" t="s">
        <v>2830</v>
      </c>
    </row>
    <row r="752" spans="1:9" x14ac:dyDescent="0.35">
      <c r="A752" s="253" t="s">
        <v>6</v>
      </c>
      <c r="B752" s="253" t="s">
        <v>2829</v>
      </c>
      <c r="C752" s="749" t="s">
        <v>2828</v>
      </c>
      <c r="D752" s="253"/>
      <c r="E752" s="934">
        <v>1000</v>
      </c>
      <c r="F752" s="253" t="s">
        <v>885</v>
      </c>
      <c r="G752" s="141"/>
      <c r="H752" s="663">
        <v>42893</v>
      </c>
      <c r="I752" s="223"/>
    </row>
    <row r="753" spans="1:9" x14ac:dyDescent="0.35">
      <c r="A753" s="253" t="s">
        <v>6</v>
      </c>
      <c r="B753" s="253" t="s">
        <v>1316</v>
      </c>
      <c r="C753" s="749" t="s">
        <v>2827</v>
      </c>
      <c r="D753" s="253"/>
      <c r="E753" s="934">
        <v>780</v>
      </c>
      <c r="F753" s="253" t="s">
        <v>885</v>
      </c>
      <c r="G753" s="141"/>
      <c r="H753" s="663">
        <v>42901</v>
      </c>
      <c r="I753" s="223" t="s">
        <v>2826</v>
      </c>
    </row>
    <row r="754" spans="1:9" x14ac:dyDescent="0.35">
      <c r="A754" s="253" t="s">
        <v>6</v>
      </c>
      <c r="B754" s="253" t="s">
        <v>1316</v>
      </c>
      <c r="C754" s="749" t="s">
        <v>2825</v>
      </c>
      <c r="D754" s="253"/>
      <c r="E754" s="934">
        <v>350</v>
      </c>
      <c r="F754" s="253" t="s">
        <v>885</v>
      </c>
      <c r="G754" s="141"/>
      <c r="H754" s="663">
        <v>42901</v>
      </c>
      <c r="I754" s="223"/>
    </row>
    <row r="755" spans="1:9" x14ac:dyDescent="0.35">
      <c r="A755" s="253" t="s">
        <v>6</v>
      </c>
      <c r="B755" s="253" t="s">
        <v>1316</v>
      </c>
      <c r="C755" s="749" t="s">
        <v>2813</v>
      </c>
      <c r="D755" s="139"/>
      <c r="E755" s="934">
        <v>100</v>
      </c>
      <c r="F755" s="253" t="s">
        <v>885</v>
      </c>
      <c r="G755" s="141"/>
      <c r="H755" s="663">
        <v>43034</v>
      </c>
      <c r="I755" s="223"/>
    </row>
    <row r="756" spans="1:9" x14ac:dyDescent="0.35">
      <c r="A756" s="253" t="s">
        <v>6</v>
      </c>
      <c r="B756" s="253" t="s">
        <v>1316</v>
      </c>
      <c r="C756" s="749" t="s">
        <v>2821</v>
      </c>
      <c r="D756" s="253"/>
      <c r="E756" s="934">
        <v>250</v>
      </c>
      <c r="F756" s="253" t="s">
        <v>885</v>
      </c>
      <c r="G756" s="141"/>
      <c r="H756" s="663">
        <v>43034</v>
      </c>
      <c r="I756" s="223"/>
    </row>
    <row r="757" spans="1:9" x14ac:dyDescent="0.35">
      <c r="A757" s="253" t="s">
        <v>6</v>
      </c>
      <c r="B757" s="253" t="s">
        <v>1316</v>
      </c>
      <c r="C757" s="749" t="s">
        <v>2824</v>
      </c>
      <c r="D757" s="139"/>
      <c r="E757" s="934">
        <v>100</v>
      </c>
      <c r="F757" s="253" t="s">
        <v>885</v>
      </c>
      <c r="G757" s="141"/>
      <c r="H757" s="663">
        <v>43034</v>
      </c>
      <c r="I757" s="223" t="s">
        <v>2823</v>
      </c>
    </row>
    <row r="758" spans="1:9" x14ac:dyDescent="0.35">
      <c r="A758" s="253" t="s">
        <v>6</v>
      </c>
      <c r="B758" s="253" t="s">
        <v>1316</v>
      </c>
      <c r="C758" s="749" t="s">
        <v>2822</v>
      </c>
      <c r="D758" s="253"/>
      <c r="E758" s="934">
        <v>200</v>
      </c>
      <c r="F758" s="253" t="s">
        <v>885</v>
      </c>
      <c r="G758" s="141"/>
      <c r="H758" s="663">
        <v>43034</v>
      </c>
      <c r="I758" s="223"/>
    </row>
    <row r="759" spans="1:9" x14ac:dyDescent="0.35">
      <c r="A759" s="253" t="s">
        <v>6</v>
      </c>
      <c r="B759" s="253" t="s">
        <v>1316</v>
      </c>
      <c r="C759" s="749" t="s">
        <v>2821</v>
      </c>
      <c r="D759" s="253"/>
      <c r="E759" s="934">
        <v>350</v>
      </c>
      <c r="F759" s="253" t="s">
        <v>885</v>
      </c>
      <c r="G759" s="141"/>
      <c r="H759" s="663" t="s">
        <v>2798</v>
      </c>
      <c r="I759" s="223" t="s">
        <v>2820</v>
      </c>
    </row>
    <row r="760" spans="1:9" x14ac:dyDescent="0.35">
      <c r="A760" s="253" t="s">
        <v>6</v>
      </c>
      <c r="B760" s="253" t="s">
        <v>1316</v>
      </c>
      <c r="C760" s="749" t="s">
        <v>2819</v>
      </c>
      <c r="D760" s="253"/>
      <c r="E760" s="934">
        <v>50</v>
      </c>
      <c r="F760" s="253" t="s">
        <v>885</v>
      </c>
      <c r="G760" s="141"/>
      <c r="H760" s="663">
        <v>43041</v>
      </c>
      <c r="I760" s="223"/>
    </row>
    <row r="761" spans="1:9" x14ac:dyDescent="0.35">
      <c r="A761" s="253" t="s">
        <v>6</v>
      </c>
      <c r="B761" s="253" t="s">
        <v>1316</v>
      </c>
      <c r="C761" s="749" t="s">
        <v>2818</v>
      </c>
      <c r="D761" s="253"/>
      <c r="E761" s="934">
        <v>210</v>
      </c>
      <c r="F761" s="253" t="s">
        <v>885</v>
      </c>
      <c r="G761" s="141"/>
      <c r="H761" s="663">
        <v>43041</v>
      </c>
      <c r="I761" s="223"/>
    </row>
    <row r="762" spans="1:9" x14ac:dyDescent="0.35">
      <c r="A762" s="253" t="s">
        <v>6</v>
      </c>
      <c r="B762" s="253" t="s">
        <v>1316</v>
      </c>
      <c r="C762" s="749" t="s">
        <v>2815</v>
      </c>
      <c r="D762" s="253"/>
      <c r="E762" s="934">
        <v>100</v>
      </c>
      <c r="F762" s="253" t="s">
        <v>885</v>
      </c>
      <c r="G762" s="141"/>
      <c r="H762" s="663">
        <v>43041</v>
      </c>
      <c r="I762" s="223"/>
    </row>
    <row r="763" spans="1:9" x14ac:dyDescent="0.35">
      <c r="A763" s="253" t="s">
        <v>6</v>
      </c>
      <c r="B763" s="253" t="s">
        <v>1316</v>
      </c>
      <c r="C763" s="749" t="s">
        <v>2817</v>
      </c>
      <c r="D763" s="253"/>
      <c r="E763" s="934">
        <v>600</v>
      </c>
      <c r="F763" s="253" t="s">
        <v>885</v>
      </c>
      <c r="G763" s="141"/>
      <c r="H763" s="663">
        <v>43068</v>
      </c>
      <c r="I763" s="223"/>
    </row>
    <row r="764" spans="1:9" x14ac:dyDescent="0.35">
      <c r="A764" s="253" t="s">
        <v>6</v>
      </c>
      <c r="B764" s="253" t="s">
        <v>1316</v>
      </c>
      <c r="C764" s="749" t="s">
        <v>2816</v>
      </c>
      <c r="D764" s="253"/>
      <c r="E764" s="934">
        <v>200</v>
      </c>
      <c r="F764" s="253" t="s">
        <v>885</v>
      </c>
      <c r="G764" s="141"/>
      <c r="H764" s="663">
        <v>43068</v>
      </c>
      <c r="I764" s="223"/>
    </row>
    <row r="765" spans="1:9" x14ac:dyDescent="0.35">
      <c r="A765" s="253" t="s">
        <v>6</v>
      </c>
      <c r="B765" s="253" t="s">
        <v>1316</v>
      </c>
      <c r="C765" s="749" t="s">
        <v>2815</v>
      </c>
      <c r="D765" s="253"/>
      <c r="E765" s="934">
        <v>40</v>
      </c>
      <c r="F765" s="253" t="s">
        <v>885</v>
      </c>
      <c r="G765" s="141"/>
      <c r="H765" s="663">
        <v>43068</v>
      </c>
      <c r="I765" s="223" t="s">
        <v>2814</v>
      </c>
    </row>
    <row r="766" spans="1:9" x14ac:dyDescent="0.35">
      <c r="A766" s="253" t="s">
        <v>6</v>
      </c>
      <c r="B766" s="253" t="s">
        <v>1316</v>
      </c>
      <c r="C766" s="749" t="s">
        <v>2813</v>
      </c>
      <c r="D766" s="139"/>
      <c r="E766" s="934">
        <v>150</v>
      </c>
      <c r="F766" s="253" t="s">
        <v>885</v>
      </c>
      <c r="G766" s="141"/>
      <c r="H766" s="663">
        <v>43068</v>
      </c>
      <c r="I766" s="223" t="s">
        <v>2812</v>
      </c>
    </row>
    <row r="767" spans="1:9" x14ac:dyDescent="0.35">
      <c r="A767" s="933" t="s">
        <v>414</v>
      </c>
      <c r="B767" s="253" t="s">
        <v>80</v>
      </c>
      <c r="C767" s="749" t="s">
        <v>80</v>
      </c>
      <c r="D767" s="139"/>
      <c r="E767" s="932">
        <v>7860</v>
      </c>
      <c r="F767" s="253" t="s">
        <v>80</v>
      </c>
      <c r="G767" s="747" t="s">
        <v>80</v>
      </c>
      <c r="H767" s="663" t="s">
        <v>80</v>
      </c>
      <c r="I767" s="223" t="s">
        <v>80</v>
      </c>
    </row>
    <row r="768" spans="1:9" x14ac:dyDescent="0.35">
      <c r="A768" s="939"/>
      <c r="B768" s="858"/>
      <c r="C768" s="938"/>
      <c r="D768" s="88"/>
      <c r="E768" s="937"/>
      <c r="F768" s="858"/>
      <c r="G768" s="585"/>
      <c r="H768" s="936"/>
      <c r="I768" s="366"/>
    </row>
    <row r="769" spans="1:9" x14ac:dyDescent="0.35">
      <c r="A769" s="935" t="s">
        <v>1082</v>
      </c>
      <c r="B769" s="88"/>
      <c r="C769" s="171"/>
      <c r="D769" s="88"/>
      <c r="E769" s="88"/>
      <c r="F769" s="88"/>
      <c r="H769" s="88"/>
    </row>
    <row r="770" spans="1:9" ht="116" x14ac:dyDescent="0.35">
      <c r="A770" s="556" t="s">
        <v>1081</v>
      </c>
      <c r="B770" s="556" t="s">
        <v>1080</v>
      </c>
      <c r="C770" s="143" t="s">
        <v>1079</v>
      </c>
      <c r="D770" s="556" t="s">
        <v>1078</v>
      </c>
      <c r="E770" s="556" t="s">
        <v>1077</v>
      </c>
      <c r="F770" s="556" t="s">
        <v>1076</v>
      </c>
      <c r="G770" s="2" t="s">
        <v>1075</v>
      </c>
      <c r="H770" s="556" t="s">
        <v>419</v>
      </c>
      <c r="I770" s="660" t="s">
        <v>1074</v>
      </c>
    </row>
    <row r="771" spans="1:9" x14ac:dyDescent="0.35">
      <c r="A771" s="139" t="s">
        <v>6</v>
      </c>
      <c r="B771" s="139" t="s">
        <v>2804</v>
      </c>
      <c r="C771" s="140" t="s">
        <v>2810</v>
      </c>
      <c r="D771" s="139"/>
      <c r="E771" s="202">
        <v>23.8</v>
      </c>
      <c r="F771" s="139" t="s">
        <v>885</v>
      </c>
      <c r="G771" s="6"/>
      <c r="H771" s="178">
        <v>42753</v>
      </c>
      <c r="I771" s="141"/>
    </row>
    <row r="772" spans="1:9" x14ac:dyDescent="0.35">
      <c r="A772" s="139" t="s">
        <v>6</v>
      </c>
      <c r="B772" s="139" t="s">
        <v>2801</v>
      </c>
      <c r="C772" s="140" t="s">
        <v>2800</v>
      </c>
      <c r="D772" s="139"/>
      <c r="E772" s="202">
        <v>100.39</v>
      </c>
      <c r="F772" s="139" t="s">
        <v>885</v>
      </c>
      <c r="G772" s="6"/>
      <c r="H772" s="178">
        <v>42780</v>
      </c>
      <c r="I772" s="141"/>
    </row>
    <row r="773" spans="1:9" x14ac:dyDescent="0.35">
      <c r="A773" s="139" t="s">
        <v>6</v>
      </c>
      <c r="B773" s="139" t="s">
        <v>2801</v>
      </c>
      <c r="C773" s="140" t="s">
        <v>2800</v>
      </c>
      <c r="D773" s="139"/>
      <c r="E773" s="202">
        <v>26.82</v>
      </c>
      <c r="F773" s="139" t="s">
        <v>885</v>
      </c>
      <c r="G773" s="6"/>
      <c r="H773" s="178">
        <v>42780</v>
      </c>
      <c r="I773" s="141"/>
    </row>
    <row r="774" spans="1:9" x14ac:dyDescent="0.35">
      <c r="A774" s="139" t="s">
        <v>6</v>
      </c>
      <c r="B774" s="139" t="s">
        <v>2804</v>
      </c>
      <c r="C774" s="140" t="s">
        <v>2803</v>
      </c>
      <c r="D774" s="139"/>
      <c r="E774" s="202">
        <v>30</v>
      </c>
      <c r="F774" s="139" t="s">
        <v>885</v>
      </c>
      <c r="G774" s="6"/>
      <c r="H774" s="178">
        <v>42788</v>
      </c>
      <c r="I774" s="141"/>
    </row>
    <row r="775" spans="1:9" x14ac:dyDescent="0.35">
      <c r="A775" s="139" t="s">
        <v>6</v>
      </c>
      <c r="B775" s="139" t="s">
        <v>2801</v>
      </c>
      <c r="C775" s="140" t="s">
        <v>2800</v>
      </c>
      <c r="D775" s="139"/>
      <c r="E775" s="202">
        <v>26.83</v>
      </c>
      <c r="F775" s="139" t="s">
        <v>885</v>
      </c>
      <c r="G775" s="6"/>
      <c r="H775" s="178">
        <v>42808</v>
      </c>
      <c r="I775" s="141"/>
    </row>
    <row r="776" spans="1:9" x14ac:dyDescent="0.35">
      <c r="A776" s="139" t="s">
        <v>6</v>
      </c>
      <c r="B776" s="139" t="s">
        <v>2801</v>
      </c>
      <c r="C776" s="140" t="s">
        <v>2800</v>
      </c>
      <c r="D776" s="139"/>
      <c r="E776" s="202">
        <v>85.9</v>
      </c>
      <c r="F776" s="139" t="s">
        <v>885</v>
      </c>
      <c r="G776" s="6"/>
      <c r="H776" s="178">
        <v>42808</v>
      </c>
      <c r="I776" s="141"/>
    </row>
    <row r="777" spans="1:9" x14ac:dyDescent="0.35">
      <c r="A777" s="253" t="s">
        <v>6</v>
      </c>
      <c r="B777" s="139" t="s">
        <v>2804</v>
      </c>
      <c r="C777" s="140" t="s">
        <v>2810</v>
      </c>
      <c r="D777" s="253"/>
      <c r="E777" s="934">
        <v>47.6</v>
      </c>
      <c r="F777" s="253" t="s">
        <v>885</v>
      </c>
      <c r="G777" s="6"/>
      <c r="H777" s="178">
        <v>42815</v>
      </c>
      <c r="I777" s="141"/>
    </row>
    <row r="778" spans="1:9" x14ac:dyDescent="0.35">
      <c r="A778" s="253" t="s">
        <v>6</v>
      </c>
      <c r="B778" s="139" t="s">
        <v>2804</v>
      </c>
      <c r="C778" s="749" t="s">
        <v>2811</v>
      </c>
      <c r="D778" s="253"/>
      <c r="E778" s="934">
        <v>368.9</v>
      </c>
      <c r="F778" s="253" t="s">
        <v>885</v>
      </c>
      <c r="G778" s="6"/>
      <c r="H778" s="178">
        <v>42823</v>
      </c>
      <c r="I778" s="141"/>
    </row>
    <row r="779" spans="1:9" x14ac:dyDescent="0.35">
      <c r="A779" s="253" t="s">
        <v>6</v>
      </c>
      <c r="B779" s="139" t="s">
        <v>2801</v>
      </c>
      <c r="C779" s="140" t="s">
        <v>2800</v>
      </c>
      <c r="D779" s="139"/>
      <c r="E779" s="934">
        <v>86.2</v>
      </c>
      <c r="F779" s="253" t="s">
        <v>885</v>
      </c>
      <c r="G779" s="6"/>
      <c r="H779" s="178">
        <v>42857</v>
      </c>
      <c r="I779" s="141"/>
    </row>
    <row r="780" spans="1:9" x14ac:dyDescent="0.35">
      <c r="A780" s="253" t="s">
        <v>6</v>
      </c>
      <c r="B780" s="139" t="s">
        <v>2801</v>
      </c>
      <c r="C780" s="140" t="s">
        <v>2800</v>
      </c>
      <c r="D780" s="139"/>
      <c r="E780" s="934">
        <v>26.97</v>
      </c>
      <c r="F780" s="253" t="s">
        <v>885</v>
      </c>
      <c r="G780" s="6"/>
      <c r="H780" s="178">
        <v>42857</v>
      </c>
      <c r="I780" s="141"/>
    </row>
    <row r="781" spans="1:9" x14ac:dyDescent="0.35">
      <c r="A781" s="253" t="s">
        <v>6</v>
      </c>
      <c r="B781" s="139" t="s">
        <v>2801</v>
      </c>
      <c r="C781" s="140" t="s">
        <v>2800</v>
      </c>
      <c r="D781" s="139"/>
      <c r="E781" s="934">
        <v>86.32</v>
      </c>
      <c r="F781" s="253" t="s">
        <v>885</v>
      </c>
      <c r="G781" s="6"/>
      <c r="H781" s="178">
        <v>42860</v>
      </c>
      <c r="I781" s="141"/>
    </row>
    <row r="782" spans="1:9" x14ac:dyDescent="0.35">
      <c r="A782" s="253" t="s">
        <v>6</v>
      </c>
      <c r="B782" s="139" t="s">
        <v>2801</v>
      </c>
      <c r="C782" s="140" t="s">
        <v>2800</v>
      </c>
      <c r="D782" s="139"/>
      <c r="E782" s="934">
        <v>27.02</v>
      </c>
      <c r="F782" s="253" t="s">
        <v>885</v>
      </c>
      <c r="G782" s="6"/>
      <c r="H782" s="178">
        <v>42860</v>
      </c>
      <c r="I782" s="141"/>
    </row>
    <row r="783" spans="1:9" x14ac:dyDescent="0.35">
      <c r="A783" s="253" t="s">
        <v>6</v>
      </c>
      <c r="B783" s="139" t="s">
        <v>2804</v>
      </c>
      <c r="C783" s="140" t="s">
        <v>2810</v>
      </c>
      <c r="D783" s="253"/>
      <c r="E783" s="934">
        <v>35.700000000000003</v>
      </c>
      <c r="F783" s="253" t="s">
        <v>885</v>
      </c>
      <c r="G783" s="6"/>
      <c r="H783" s="178">
        <v>42860</v>
      </c>
      <c r="I783" s="141" t="s">
        <v>2809</v>
      </c>
    </row>
    <row r="784" spans="1:9" x14ac:dyDescent="0.35">
      <c r="A784" s="253" t="s">
        <v>6</v>
      </c>
      <c r="B784" s="139" t="s">
        <v>2801</v>
      </c>
      <c r="C784" s="140" t="s">
        <v>2800</v>
      </c>
      <c r="D784" s="253"/>
      <c r="E784" s="934">
        <v>96.73</v>
      </c>
      <c r="F784" s="253" t="s">
        <v>885</v>
      </c>
      <c r="G784" s="6"/>
      <c r="H784" s="178">
        <v>42880</v>
      </c>
      <c r="I784" s="141"/>
    </row>
    <row r="785" spans="1:9" x14ac:dyDescent="0.35">
      <c r="A785" s="253" t="s">
        <v>6</v>
      </c>
      <c r="B785" s="253" t="s">
        <v>2808</v>
      </c>
      <c r="C785" s="749" t="s">
        <v>2805</v>
      </c>
      <c r="D785" s="253"/>
      <c r="E785" s="934">
        <v>1489.88</v>
      </c>
      <c r="F785" s="253" t="s">
        <v>1607</v>
      </c>
      <c r="G785" s="586"/>
      <c r="H785" s="178" t="s">
        <v>2807</v>
      </c>
      <c r="I785" s="141"/>
    </row>
    <row r="786" spans="1:9" x14ac:dyDescent="0.35">
      <c r="A786" s="253" t="s">
        <v>6</v>
      </c>
      <c r="B786" s="253" t="s">
        <v>2806</v>
      </c>
      <c r="C786" s="749" t="s">
        <v>2805</v>
      </c>
      <c r="D786" s="253"/>
      <c r="E786" s="934">
        <v>309.39999999999998</v>
      </c>
      <c r="F786" s="253" t="s">
        <v>1607</v>
      </c>
      <c r="G786" s="586"/>
      <c r="H786" s="178"/>
      <c r="I786" s="141"/>
    </row>
    <row r="787" spans="1:9" x14ac:dyDescent="0.35">
      <c r="A787" s="253" t="s">
        <v>6</v>
      </c>
      <c r="B787" s="253" t="s">
        <v>2797</v>
      </c>
      <c r="C787" s="749" t="s">
        <v>2796</v>
      </c>
      <c r="D787" s="253"/>
      <c r="E787" s="934">
        <v>2100</v>
      </c>
      <c r="F787" s="253" t="s">
        <v>885</v>
      </c>
      <c r="G787" s="6"/>
      <c r="H787" s="178">
        <v>42901</v>
      </c>
      <c r="I787" s="141"/>
    </row>
    <row r="788" spans="1:9" x14ac:dyDescent="0.35">
      <c r="A788" s="253" t="s">
        <v>6</v>
      </c>
      <c r="B788" s="139" t="s">
        <v>2804</v>
      </c>
      <c r="C788" s="140" t="s">
        <v>2803</v>
      </c>
      <c r="D788" s="253"/>
      <c r="E788" s="934">
        <v>60</v>
      </c>
      <c r="F788" s="253" t="s">
        <v>885</v>
      </c>
      <c r="G788" s="6"/>
      <c r="H788" s="178">
        <v>42907</v>
      </c>
      <c r="I788" s="141" t="s">
        <v>2802</v>
      </c>
    </row>
    <row r="789" spans="1:9" x14ac:dyDescent="0.35">
      <c r="A789" s="253" t="s">
        <v>6</v>
      </c>
      <c r="B789" s="139" t="s">
        <v>2801</v>
      </c>
      <c r="C789" s="140" t="s">
        <v>2800</v>
      </c>
      <c r="D789" s="253"/>
      <c r="E789" s="934">
        <v>52.58</v>
      </c>
      <c r="F789" s="253" t="s">
        <v>885</v>
      </c>
      <c r="G789" s="6"/>
      <c r="H789" s="178">
        <v>42908</v>
      </c>
      <c r="I789" s="141"/>
    </row>
    <row r="790" spans="1:9" x14ac:dyDescent="0.35">
      <c r="A790" s="253" t="s">
        <v>6</v>
      </c>
      <c r="B790" s="139" t="s">
        <v>2801</v>
      </c>
      <c r="C790" s="140" t="s">
        <v>2800</v>
      </c>
      <c r="D790" s="253"/>
      <c r="E790" s="934">
        <v>86.63</v>
      </c>
      <c r="F790" s="253" t="s">
        <v>885</v>
      </c>
      <c r="G790" s="6"/>
      <c r="H790" s="178">
        <v>42908</v>
      </c>
      <c r="I790" s="141" t="s">
        <v>2799</v>
      </c>
    </row>
    <row r="791" spans="1:9" x14ac:dyDescent="0.35">
      <c r="A791" s="253" t="s">
        <v>6</v>
      </c>
      <c r="B791" s="253" t="s">
        <v>2797</v>
      </c>
      <c r="C791" s="749" t="s">
        <v>2796</v>
      </c>
      <c r="D791" s="253"/>
      <c r="E791" s="934">
        <v>1050</v>
      </c>
      <c r="F791" s="253" t="s">
        <v>885</v>
      </c>
      <c r="G791" s="6"/>
      <c r="H791" s="178" t="s">
        <v>2798</v>
      </c>
      <c r="I791" s="141"/>
    </row>
    <row r="792" spans="1:9" ht="29" x14ac:dyDescent="0.35">
      <c r="A792" s="253" t="s">
        <v>6</v>
      </c>
      <c r="B792" s="253" t="s">
        <v>2797</v>
      </c>
      <c r="C792" s="749" t="s">
        <v>2796</v>
      </c>
      <c r="D792" s="253"/>
      <c r="E792" s="934">
        <v>1050</v>
      </c>
      <c r="F792" s="253" t="s">
        <v>885</v>
      </c>
      <c r="G792" s="6"/>
      <c r="H792" s="178">
        <v>43085</v>
      </c>
      <c r="I792" s="6" t="s">
        <v>2795</v>
      </c>
    </row>
    <row r="793" spans="1:9" ht="29" x14ac:dyDescent="0.35">
      <c r="A793" s="253" t="s">
        <v>6</v>
      </c>
      <c r="B793" s="253" t="s">
        <v>1449</v>
      </c>
      <c r="C793" s="749" t="s">
        <v>2794</v>
      </c>
      <c r="D793" s="253" t="s">
        <v>80</v>
      </c>
      <c r="E793" s="934">
        <v>290.58</v>
      </c>
      <c r="F793" s="253" t="s">
        <v>1607</v>
      </c>
      <c r="G793" s="586"/>
      <c r="H793" s="663" t="s">
        <v>2793</v>
      </c>
      <c r="I793" s="141"/>
    </row>
    <row r="794" spans="1:9" x14ac:dyDescent="0.35">
      <c r="A794" s="933" t="s">
        <v>414</v>
      </c>
      <c r="B794" s="253" t="s">
        <v>80</v>
      </c>
      <c r="C794" s="749" t="s">
        <v>80</v>
      </c>
      <c r="D794" s="253" t="s">
        <v>80</v>
      </c>
      <c r="E794" s="932">
        <v>7558.25</v>
      </c>
      <c r="F794" s="253" t="s">
        <v>80</v>
      </c>
      <c r="G794" s="586" t="s">
        <v>80</v>
      </c>
      <c r="H794" s="178" t="s">
        <v>80</v>
      </c>
      <c r="I794" s="141" t="s">
        <v>80</v>
      </c>
    </row>
    <row r="795" spans="1:9" x14ac:dyDescent="0.35">
      <c r="A795" s="858"/>
      <c r="B795" s="222"/>
      <c r="C795" s="9"/>
      <c r="D795" s="858"/>
      <c r="E795" s="858"/>
      <c r="F795" s="858"/>
      <c r="G795" s="365"/>
      <c r="H795" s="857"/>
    </row>
    <row r="796" spans="1:9" x14ac:dyDescent="0.35">
      <c r="A796" s="88"/>
      <c r="B796" s="88"/>
      <c r="C796" s="171"/>
      <c r="D796" s="88"/>
      <c r="E796" s="88"/>
      <c r="F796" s="88"/>
      <c r="H796" s="88"/>
    </row>
    <row r="797" spans="1:9" x14ac:dyDescent="0.35">
      <c r="A797" s="88"/>
      <c r="B797" s="931"/>
      <c r="C797" s="854"/>
      <c r="D797" s="283"/>
      <c r="E797" s="283"/>
      <c r="F797" s="88"/>
      <c r="H797" s="88"/>
    </row>
    <row r="798" spans="1:9" ht="29" x14ac:dyDescent="0.35">
      <c r="A798" s="7" t="s">
        <v>55</v>
      </c>
      <c r="B798" s="452" t="s">
        <v>76</v>
      </c>
      <c r="C798" s="451"/>
      <c r="D798" s="283"/>
      <c r="E798" s="283"/>
      <c r="F798" s="88"/>
      <c r="H798" s="88"/>
    </row>
    <row r="799" spans="1:9" x14ac:dyDescent="0.35">
      <c r="A799" s="139" t="s">
        <v>53</v>
      </c>
      <c r="B799" s="354"/>
      <c r="C799" s="355"/>
      <c r="D799" s="283"/>
      <c r="E799" s="283"/>
      <c r="F799" s="88"/>
      <c r="H799" s="88"/>
    </row>
    <row r="800" spans="1:9" x14ac:dyDescent="0.35">
      <c r="A800" s="139" t="s">
        <v>54</v>
      </c>
      <c r="B800" s="491">
        <v>42818</v>
      </c>
      <c r="C800" s="490"/>
      <c r="D800" s="222"/>
      <c r="E800" s="222"/>
      <c r="F800" s="88"/>
      <c r="H800" s="88"/>
    </row>
    <row r="801" spans="1:9" x14ac:dyDescent="0.35">
      <c r="A801" s="222"/>
      <c r="B801" s="23"/>
      <c r="C801" s="23"/>
      <c r="D801" s="222"/>
      <c r="E801" s="222"/>
      <c r="F801" s="88"/>
      <c r="H801" s="88"/>
    </row>
    <row r="802" spans="1:9" x14ac:dyDescent="0.35">
      <c r="B802" s="153" t="s">
        <v>7</v>
      </c>
    </row>
    <row r="803" spans="1:9" x14ac:dyDescent="0.35">
      <c r="A803" t="s">
        <v>69</v>
      </c>
      <c r="E803" t="s">
        <v>1882</v>
      </c>
    </row>
    <row r="804" spans="1:9" x14ac:dyDescent="0.35">
      <c r="A804" t="s">
        <v>84</v>
      </c>
    </row>
    <row r="807" spans="1:9" x14ac:dyDescent="0.35">
      <c r="A807" t="s">
        <v>1143</v>
      </c>
    </row>
    <row r="808" spans="1:9" ht="101.5" x14ac:dyDescent="0.35">
      <c r="A808" s="2" t="s">
        <v>1081</v>
      </c>
      <c r="B808" s="2" t="s">
        <v>1142</v>
      </c>
      <c r="C808" s="2" t="s">
        <v>1141</v>
      </c>
      <c r="D808" s="2" t="s">
        <v>1140</v>
      </c>
      <c r="E808" s="2" t="s">
        <v>1139</v>
      </c>
      <c r="F808" s="2" t="s">
        <v>1138</v>
      </c>
      <c r="G808" s="2" t="s">
        <v>1137</v>
      </c>
      <c r="H808" s="2" t="s">
        <v>1136</v>
      </c>
      <c r="I808" s="660" t="s">
        <v>1135</v>
      </c>
    </row>
    <row r="809" spans="1:9" x14ac:dyDescent="0.35">
      <c r="A809" s="141"/>
      <c r="B809" s="141"/>
      <c r="C809" s="141"/>
      <c r="D809" s="141"/>
      <c r="E809" s="141"/>
      <c r="F809" s="141"/>
      <c r="G809" s="141"/>
      <c r="H809" s="141"/>
      <c r="I809" s="141"/>
    </row>
    <row r="810" spans="1:9" x14ac:dyDescent="0.35">
      <c r="A810" s="141"/>
      <c r="B810" s="141"/>
      <c r="C810" s="141"/>
      <c r="D810" s="141"/>
      <c r="E810" s="141"/>
      <c r="F810" s="141"/>
      <c r="G810" s="141"/>
      <c r="H810" s="141"/>
      <c r="I810" s="141"/>
    </row>
    <row r="811" spans="1:9" x14ac:dyDescent="0.35">
      <c r="A811" s="141"/>
      <c r="B811" s="141"/>
      <c r="C811" s="141"/>
      <c r="D811" s="141"/>
      <c r="E811" s="141"/>
      <c r="F811" s="141"/>
      <c r="G811" s="141"/>
      <c r="H811" s="141"/>
      <c r="I811" s="141"/>
    </row>
    <row r="812" spans="1:9" x14ac:dyDescent="0.35">
      <c r="A812" s="141"/>
      <c r="B812" s="141"/>
      <c r="C812" s="141"/>
      <c r="D812" s="141"/>
      <c r="E812" s="141"/>
      <c r="F812" s="141"/>
      <c r="G812" s="141"/>
      <c r="H812" s="141"/>
      <c r="I812" s="141"/>
    </row>
    <row r="813" spans="1:9" x14ac:dyDescent="0.35">
      <c r="A813" s="141"/>
      <c r="B813" s="141"/>
      <c r="C813" s="141"/>
      <c r="D813" s="141"/>
      <c r="E813" s="141"/>
      <c r="F813" s="141"/>
      <c r="G813" s="141"/>
      <c r="H813" s="141"/>
      <c r="I813" s="141"/>
    </row>
    <row r="814" spans="1:9" x14ac:dyDescent="0.35">
      <c r="A814" s="141"/>
      <c r="B814" s="141"/>
      <c r="C814" s="141"/>
      <c r="D814" s="141"/>
      <c r="E814" s="141"/>
      <c r="F814" s="141"/>
      <c r="G814" s="141"/>
      <c r="H814" s="141"/>
      <c r="I814" s="141"/>
    </row>
    <row r="817" spans="1:9" x14ac:dyDescent="0.35">
      <c r="A817" s="449"/>
      <c r="B817" s="449"/>
      <c r="C817" s="449"/>
      <c r="D817" s="449"/>
      <c r="E817" s="449"/>
      <c r="F817" s="449"/>
      <c r="G817" s="449"/>
    </row>
    <row r="818" spans="1:9" x14ac:dyDescent="0.35">
      <c r="A818" t="s">
        <v>1082</v>
      </c>
    </row>
    <row r="819" spans="1:9" ht="116" x14ac:dyDescent="0.35">
      <c r="A819" s="2" t="s">
        <v>1081</v>
      </c>
      <c r="B819" s="2" t="s">
        <v>1080</v>
      </c>
      <c r="C819" s="2" t="s">
        <v>1079</v>
      </c>
      <c r="D819" s="2" t="s">
        <v>1078</v>
      </c>
      <c r="E819" s="2" t="s">
        <v>1077</v>
      </c>
      <c r="F819" s="2" t="s">
        <v>1076</v>
      </c>
      <c r="G819" s="2" t="s">
        <v>1075</v>
      </c>
      <c r="H819" s="2" t="s">
        <v>419</v>
      </c>
      <c r="I819" s="660" t="s">
        <v>1074</v>
      </c>
    </row>
    <row r="820" spans="1:9" x14ac:dyDescent="0.35">
      <c r="A820" s="141"/>
      <c r="B820" s="141"/>
      <c r="C820" s="141"/>
      <c r="D820" s="141"/>
      <c r="E820" s="141"/>
      <c r="F820" s="141"/>
      <c r="G820" s="141"/>
      <c r="H820" s="141"/>
      <c r="I820" s="141"/>
    </row>
    <row r="821" spans="1:9" x14ac:dyDescent="0.35">
      <c r="A821" s="141"/>
      <c r="B821" s="141"/>
      <c r="C821" s="141"/>
      <c r="D821" s="141"/>
      <c r="E821" s="141"/>
      <c r="F821" s="141"/>
      <c r="G821" s="141"/>
      <c r="H821" s="141"/>
      <c r="I821" s="141"/>
    </row>
    <row r="822" spans="1:9" x14ac:dyDescent="0.35">
      <c r="A822" s="141"/>
      <c r="B822" s="141"/>
      <c r="C822" s="141"/>
      <c r="D822" s="141"/>
      <c r="E822" s="141"/>
      <c r="F822" s="141"/>
      <c r="G822" s="141"/>
      <c r="H822" s="141"/>
      <c r="I822" s="141"/>
    </row>
    <row r="823" spans="1:9" x14ac:dyDescent="0.35">
      <c r="A823" s="141"/>
      <c r="B823" s="141"/>
      <c r="C823" s="141"/>
      <c r="D823" s="141"/>
      <c r="E823" s="141"/>
      <c r="F823" s="141"/>
      <c r="G823" s="141"/>
      <c r="H823" s="141"/>
      <c r="I823" s="141"/>
    </row>
    <row r="824" spans="1:9" x14ac:dyDescent="0.35">
      <c r="A824" s="141"/>
      <c r="B824" s="141"/>
      <c r="C824" s="141"/>
      <c r="D824" s="141"/>
      <c r="E824" s="141"/>
      <c r="F824" s="141"/>
      <c r="G824" s="141"/>
      <c r="H824" s="141"/>
      <c r="I824" s="141"/>
    </row>
    <row r="825" spans="1:9" x14ac:dyDescent="0.35">
      <c r="A825" s="141"/>
      <c r="B825" s="141"/>
      <c r="C825" s="141"/>
      <c r="D825" s="141"/>
      <c r="E825" s="141"/>
      <c r="F825" s="141"/>
      <c r="G825" s="141"/>
      <c r="H825" s="141"/>
      <c r="I825" s="141"/>
    </row>
    <row r="828" spans="1:9" x14ac:dyDescent="0.35">
      <c r="A828" s="274" t="s">
        <v>55</v>
      </c>
      <c r="B828" s="274"/>
      <c r="C828" s="274"/>
      <c r="D828" s="275" t="s">
        <v>224</v>
      </c>
      <c r="E828" s="275"/>
    </row>
    <row r="829" spans="1:9" x14ac:dyDescent="0.35">
      <c r="A829" s="276" t="s">
        <v>53</v>
      </c>
      <c r="B829" s="276"/>
      <c r="C829" s="276"/>
      <c r="D829" s="275"/>
      <c r="E829" s="275"/>
    </row>
    <row r="830" spans="1:9" x14ac:dyDescent="0.35">
      <c r="A830" s="276" t="s">
        <v>54</v>
      </c>
      <c r="B830" s="276"/>
      <c r="C830" s="276"/>
      <c r="D830" s="275" t="s">
        <v>83</v>
      </c>
      <c r="E830" s="275"/>
    </row>
    <row r="831" spans="1:9" x14ac:dyDescent="0.35">
      <c r="B831" s="153"/>
    </row>
    <row r="832" spans="1:9" x14ac:dyDescent="0.35">
      <c r="B832" s="153" t="s">
        <v>8</v>
      </c>
    </row>
    <row r="833" spans="1:9" x14ac:dyDescent="0.35">
      <c r="A833" t="s">
        <v>69</v>
      </c>
      <c r="E833" t="s">
        <v>81</v>
      </c>
    </row>
    <row r="834" spans="1:9" x14ac:dyDescent="0.35">
      <c r="A834" t="s">
        <v>84</v>
      </c>
    </row>
    <row r="837" spans="1:9" x14ac:dyDescent="0.35">
      <c r="A837" t="s">
        <v>1143</v>
      </c>
    </row>
    <row r="838" spans="1:9" ht="101.5" x14ac:dyDescent="0.35">
      <c r="A838" s="2" t="s">
        <v>1081</v>
      </c>
      <c r="B838" s="2" t="s">
        <v>1142</v>
      </c>
      <c r="C838" s="2" t="s">
        <v>1141</v>
      </c>
      <c r="D838" s="2" t="s">
        <v>1140</v>
      </c>
      <c r="E838" s="2" t="s">
        <v>1139</v>
      </c>
      <c r="F838" s="2" t="s">
        <v>1138</v>
      </c>
      <c r="G838" s="2" t="s">
        <v>1137</v>
      </c>
      <c r="H838" s="2" t="s">
        <v>1136</v>
      </c>
      <c r="I838" s="660" t="s">
        <v>1135</v>
      </c>
    </row>
    <row r="839" spans="1:9" x14ac:dyDescent="0.35">
      <c r="A839" s="141"/>
      <c r="B839" s="141"/>
      <c r="C839" s="141"/>
      <c r="D839" s="141"/>
      <c r="E839" s="141"/>
      <c r="F839" s="141"/>
      <c r="G839" s="141"/>
      <c r="H839" s="141"/>
      <c r="I839" s="141"/>
    </row>
    <row r="840" spans="1:9" x14ac:dyDescent="0.35">
      <c r="A840" s="141"/>
      <c r="B840" s="141"/>
      <c r="C840" s="141"/>
      <c r="D840" s="141"/>
      <c r="E840" s="141"/>
      <c r="F840" s="141"/>
      <c r="G840" s="141"/>
      <c r="H840" s="141"/>
      <c r="I840" s="141"/>
    </row>
    <row r="841" spans="1:9" x14ac:dyDescent="0.35">
      <c r="A841" s="141"/>
      <c r="B841" s="141"/>
      <c r="C841" s="141"/>
      <c r="D841" s="141"/>
      <c r="E841" s="141"/>
      <c r="F841" s="141"/>
      <c r="G841" s="141"/>
      <c r="H841" s="141"/>
      <c r="I841" s="141"/>
    </row>
    <row r="842" spans="1:9" x14ac:dyDescent="0.35">
      <c r="A842" s="141"/>
      <c r="B842" s="141"/>
      <c r="C842" s="141"/>
      <c r="D842" s="141"/>
      <c r="E842" s="141"/>
      <c r="F842" s="141"/>
      <c r="G842" s="141"/>
      <c r="H842" s="141"/>
      <c r="I842" s="141"/>
    </row>
    <row r="843" spans="1:9" x14ac:dyDescent="0.35">
      <c r="A843" s="141"/>
      <c r="B843" s="141"/>
      <c r="C843" s="141"/>
      <c r="D843" s="141"/>
      <c r="E843" s="141"/>
      <c r="F843" s="141"/>
      <c r="G843" s="141"/>
      <c r="H843" s="141"/>
      <c r="I843" s="141"/>
    </row>
    <row r="844" spans="1:9" x14ac:dyDescent="0.35">
      <c r="A844" s="141"/>
      <c r="B844" s="141"/>
      <c r="C844" s="141"/>
      <c r="D844" s="141"/>
      <c r="E844" s="141"/>
      <c r="F844" s="141"/>
      <c r="G844" s="141"/>
      <c r="H844" s="141"/>
      <c r="I844" s="141"/>
    </row>
    <row r="847" spans="1:9" x14ac:dyDescent="0.35">
      <c r="A847" s="449"/>
      <c r="B847" s="449"/>
      <c r="C847" s="449"/>
      <c r="D847" s="449"/>
      <c r="E847" s="449"/>
      <c r="F847" s="449"/>
      <c r="G847" s="449"/>
    </row>
    <row r="848" spans="1:9" x14ac:dyDescent="0.35">
      <c r="A848" t="s">
        <v>1082</v>
      </c>
    </row>
    <row r="849" spans="1:9" ht="116" x14ac:dyDescent="0.35">
      <c r="A849" s="2" t="s">
        <v>1081</v>
      </c>
      <c r="B849" s="2" t="s">
        <v>1080</v>
      </c>
      <c r="C849" s="2" t="s">
        <v>1079</v>
      </c>
      <c r="D849" s="2" t="s">
        <v>1078</v>
      </c>
      <c r="E849" s="2" t="s">
        <v>1077</v>
      </c>
      <c r="F849" s="2" t="s">
        <v>1076</v>
      </c>
      <c r="G849" s="2" t="s">
        <v>1075</v>
      </c>
      <c r="H849" s="2" t="s">
        <v>419</v>
      </c>
      <c r="I849" s="660" t="s">
        <v>1074</v>
      </c>
    </row>
    <row r="850" spans="1:9" x14ac:dyDescent="0.35">
      <c r="A850" s="141"/>
      <c r="B850" s="141"/>
      <c r="C850" s="141"/>
      <c r="D850" s="141"/>
      <c r="E850" s="141"/>
      <c r="F850" s="141"/>
      <c r="G850" s="141"/>
      <c r="H850" s="141"/>
      <c r="I850" s="141"/>
    </row>
    <row r="851" spans="1:9" x14ac:dyDescent="0.35">
      <c r="A851" s="141"/>
      <c r="B851" s="141"/>
      <c r="C851" s="141"/>
      <c r="D851" s="141"/>
      <c r="E851" s="141"/>
      <c r="F851" s="141"/>
      <c r="G851" s="141"/>
      <c r="H851" s="141"/>
      <c r="I851" s="141"/>
    </row>
    <row r="852" spans="1:9" x14ac:dyDescent="0.35">
      <c r="A852" s="141"/>
      <c r="B852" s="141"/>
      <c r="C852" s="141"/>
      <c r="D852" s="141"/>
      <c r="E852" s="141"/>
      <c r="F852" s="141"/>
      <c r="G852" s="141"/>
      <c r="H852" s="141"/>
      <c r="I852" s="141"/>
    </row>
    <row r="853" spans="1:9" x14ac:dyDescent="0.35">
      <c r="A853" s="141"/>
      <c r="B853" s="141"/>
      <c r="C853" s="141"/>
      <c r="D853" s="141"/>
      <c r="E853" s="141"/>
      <c r="F853" s="141"/>
      <c r="G853" s="141"/>
      <c r="H853" s="141"/>
      <c r="I853" s="141"/>
    </row>
    <row r="854" spans="1:9" x14ac:dyDescent="0.35">
      <c r="A854" s="141"/>
      <c r="B854" s="141"/>
      <c r="C854" s="141"/>
      <c r="D854" s="141"/>
      <c r="E854" s="141"/>
      <c r="F854" s="141"/>
      <c r="G854" s="141"/>
      <c r="H854" s="141"/>
      <c r="I854" s="141"/>
    </row>
    <row r="855" spans="1:9" x14ac:dyDescent="0.35">
      <c r="A855" s="141"/>
      <c r="B855" s="141"/>
      <c r="C855" s="141"/>
      <c r="D855" s="141"/>
      <c r="E855" s="141"/>
      <c r="F855" s="141"/>
      <c r="G855" s="141"/>
      <c r="H855" s="141"/>
      <c r="I855" s="141"/>
    </row>
    <row r="858" spans="1:9" x14ac:dyDescent="0.35">
      <c r="A858" s="274" t="s">
        <v>55</v>
      </c>
      <c r="B858" s="274"/>
      <c r="C858" s="274"/>
      <c r="D858" s="275" t="s">
        <v>82</v>
      </c>
      <c r="E858" s="275"/>
    </row>
    <row r="859" spans="1:9" x14ac:dyDescent="0.35">
      <c r="A859" s="276" t="s">
        <v>53</v>
      </c>
      <c r="B859" s="276"/>
      <c r="C859" s="276"/>
      <c r="D859" s="275"/>
      <c r="E859" s="275"/>
    </row>
    <row r="860" spans="1:9" x14ac:dyDescent="0.35">
      <c r="A860" s="276" t="s">
        <v>54</v>
      </c>
      <c r="B860" s="276"/>
      <c r="C860" s="276"/>
      <c r="D860" s="275" t="s">
        <v>83</v>
      </c>
      <c r="E860" s="275"/>
    </row>
    <row r="861" spans="1:9" x14ac:dyDescent="0.35">
      <c r="A861" s="9"/>
      <c r="B861" s="9"/>
      <c r="C861" s="9"/>
      <c r="D861" s="222"/>
      <c r="E861" s="222"/>
    </row>
    <row r="862" spans="1:9" x14ac:dyDescent="0.35">
      <c r="B862" s="153" t="s">
        <v>9</v>
      </c>
    </row>
    <row r="863" spans="1:9" x14ac:dyDescent="0.35">
      <c r="A863" t="s">
        <v>69</v>
      </c>
      <c r="E863" t="s">
        <v>86</v>
      </c>
    </row>
    <row r="864" spans="1:9" x14ac:dyDescent="0.35">
      <c r="A864" t="s">
        <v>87</v>
      </c>
    </row>
    <row r="867" spans="1:9" x14ac:dyDescent="0.35">
      <c r="A867" t="s">
        <v>1143</v>
      </c>
    </row>
    <row r="868" spans="1:9" ht="101.5" x14ac:dyDescent="0.35">
      <c r="A868" s="2" t="s">
        <v>1081</v>
      </c>
      <c r="B868" s="2" t="s">
        <v>1142</v>
      </c>
      <c r="C868" s="2" t="s">
        <v>1141</v>
      </c>
      <c r="D868" s="2" t="s">
        <v>1140</v>
      </c>
      <c r="E868" s="2" t="s">
        <v>1139</v>
      </c>
      <c r="F868" s="2" t="s">
        <v>1138</v>
      </c>
      <c r="G868" s="2" t="s">
        <v>1137</v>
      </c>
      <c r="H868" s="2" t="s">
        <v>1136</v>
      </c>
      <c r="I868" s="660" t="s">
        <v>1135</v>
      </c>
    </row>
    <row r="869" spans="1:9" x14ac:dyDescent="0.35">
      <c r="A869" s="141" t="s">
        <v>358</v>
      </c>
      <c r="B869" s="141" t="s">
        <v>2792</v>
      </c>
      <c r="C869" s="141" t="s">
        <v>2791</v>
      </c>
      <c r="D869" s="141"/>
      <c r="E869" s="141">
        <v>100</v>
      </c>
      <c r="F869" s="141" t="s">
        <v>1083</v>
      </c>
      <c r="G869" s="141"/>
      <c r="H869" s="141" t="s">
        <v>2790</v>
      </c>
      <c r="I869" s="141"/>
    </row>
    <row r="870" spans="1:9" x14ac:dyDescent="0.35">
      <c r="A870" s="141" t="s">
        <v>358</v>
      </c>
      <c r="B870" s="141" t="s">
        <v>2778</v>
      </c>
      <c r="C870" s="141" t="s">
        <v>2789</v>
      </c>
      <c r="D870" s="141"/>
      <c r="E870" s="141">
        <v>100</v>
      </c>
      <c r="F870" s="141" t="s">
        <v>1083</v>
      </c>
      <c r="G870" s="141"/>
      <c r="H870" s="141" t="s">
        <v>2787</v>
      </c>
      <c r="I870" s="141"/>
    </row>
    <row r="871" spans="1:9" x14ac:dyDescent="0.35">
      <c r="A871" s="141" t="s">
        <v>358</v>
      </c>
      <c r="B871" s="141" t="s">
        <v>2778</v>
      </c>
      <c r="C871" s="141" t="s">
        <v>2788</v>
      </c>
      <c r="D871" s="141"/>
      <c r="E871" s="141">
        <v>100</v>
      </c>
      <c r="F871" s="141" t="s">
        <v>1083</v>
      </c>
      <c r="G871" s="141"/>
      <c r="H871" s="141" t="s">
        <v>2787</v>
      </c>
      <c r="I871" s="141"/>
    </row>
    <row r="872" spans="1:9" x14ac:dyDescent="0.35">
      <c r="A872" s="141" t="s">
        <v>358</v>
      </c>
      <c r="B872" s="141" t="s">
        <v>2778</v>
      </c>
      <c r="C872" s="141" t="s">
        <v>2786</v>
      </c>
      <c r="D872" s="141"/>
      <c r="E872" s="141">
        <v>1500</v>
      </c>
      <c r="F872" s="141" t="s">
        <v>1083</v>
      </c>
      <c r="G872" s="141"/>
      <c r="H872" s="141" t="s">
        <v>2785</v>
      </c>
      <c r="I872" s="141"/>
    </row>
    <row r="873" spans="1:9" x14ac:dyDescent="0.35">
      <c r="A873" s="141" t="s">
        <v>358</v>
      </c>
      <c r="B873" s="141" t="s">
        <v>2778</v>
      </c>
      <c r="C873" s="141" t="s">
        <v>2784</v>
      </c>
      <c r="D873" s="141"/>
      <c r="E873" s="141">
        <v>1500</v>
      </c>
      <c r="F873" s="141" t="s">
        <v>1083</v>
      </c>
      <c r="G873" s="141"/>
      <c r="H873" s="141" t="s">
        <v>2783</v>
      </c>
      <c r="I873" s="141"/>
    </row>
    <row r="874" spans="1:9" x14ac:dyDescent="0.35">
      <c r="A874" s="141" t="s">
        <v>358</v>
      </c>
      <c r="B874" s="141" t="s">
        <v>2778</v>
      </c>
      <c r="C874" s="141" t="s">
        <v>2782</v>
      </c>
      <c r="D874" s="141"/>
      <c r="E874" s="141">
        <v>600</v>
      </c>
      <c r="F874" s="141" t="s">
        <v>1083</v>
      </c>
      <c r="G874" s="141"/>
      <c r="H874" s="141" t="s">
        <v>1385</v>
      </c>
      <c r="I874" s="141"/>
    </row>
    <row r="875" spans="1:9" x14ac:dyDescent="0.35">
      <c r="A875" s="141" t="s">
        <v>358</v>
      </c>
      <c r="B875" s="141" t="s">
        <v>2778</v>
      </c>
      <c r="C875" s="141" t="s">
        <v>2781</v>
      </c>
      <c r="D875" s="141"/>
      <c r="E875" s="141">
        <v>600</v>
      </c>
      <c r="F875" s="141" t="s">
        <v>1083</v>
      </c>
      <c r="G875" s="141"/>
      <c r="H875" s="141" t="s">
        <v>1385</v>
      </c>
      <c r="I875" s="141"/>
    </row>
    <row r="876" spans="1:9" x14ac:dyDescent="0.35">
      <c r="A876" s="141" t="s">
        <v>358</v>
      </c>
      <c r="B876" s="141" t="s">
        <v>2778</v>
      </c>
      <c r="C876" s="141" t="s">
        <v>2780</v>
      </c>
      <c r="D876" s="141"/>
      <c r="E876" s="141">
        <v>600</v>
      </c>
      <c r="F876" s="141" t="s">
        <v>1083</v>
      </c>
      <c r="G876" s="141"/>
      <c r="H876" s="141" t="s">
        <v>1385</v>
      </c>
      <c r="I876" s="141"/>
    </row>
    <row r="877" spans="1:9" ht="27" customHeight="1" x14ac:dyDescent="0.35">
      <c r="A877" s="141" t="s">
        <v>358</v>
      </c>
      <c r="B877" s="141" t="s">
        <v>2778</v>
      </c>
      <c r="C877" s="141" t="s">
        <v>2779</v>
      </c>
      <c r="D877" s="141"/>
      <c r="E877" s="141">
        <v>600</v>
      </c>
      <c r="F877" s="141" t="s">
        <v>1083</v>
      </c>
      <c r="G877" s="141"/>
      <c r="H877" s="141" t="s">
        <v>1385</v>
      </c>
      <c r="I877" s="141"/>
    </row>
    <row r="878" spans="1:9" x14ac:dyDescent="0.35">
      <c r="A878" s="141" t="s">
        <v>358</v>
      </c>
      <c r="B878" s="141" t="s">
        <v>2778</v>
      </c>
      <c r="C878" s="141" t="s">
        <v>2777</v>
      </c>
      <c r="D878" s="141"/>
      <c r="E878" s="141">
        <v>600</v>
      </c>
      <c r="F878" s="141" t="s">
        <v>1083</v>
      </c>
      <c r="G878" s="141"/>
      <c r="H878" s="141" t="s">
        <v>1385</v>
      </c>
      <c r="I878" s="141"/>
    </row>
    <row r="879" spans="1:9" x14ac:dyDescent="0.35">
      <c r="A879" s="141" t="s">
        <v>358</v>
      </c>
      <c r="B879" s="141" t="s">
        <v>2775</v>
      </c>
      <c r="C879" s="141" t="s">
        <v>89</v>
      </c>
      <c r="D879" s="141"/>
      <c r="E879" s="141">
        <v>900</v>
      </c>
      <c r="F879" s="141" t="s">
        <v>1083</v>
      </c>
      <c r="G879" s="141"/>
      <c r="H879" s="141" t="s">
        <v>2058</v>
      </c>
      <c r="I879" s="141"/>
    </row>
    <row r="880" spans="1:9" x14ac:dyDescent="0.35">
      <c r="A880" s="141" t="s">
        <v>358</v>
      </c>
      <c r="B880" s="141" t="s">
        <v>2775</v>
      </c>
      <c r="C880" s="141" t="s">
        <v>89</v>
      </c>
      <c r="D880" s="141"/>
      <c r="E880" s="141">
        <v>800</v>
      </c>
      <c r="F880" s="141" t="s">
        <v>1083</v>
      </c>
      <c r="G880" s="141"/>
      <c r="H880" s="141" t="s">
        <v>2776</v>
      </c>
      <c r="I880" s="141"/>
    </row>
    <row r="881" spans="1:9" x14ac:dyDescent="0.35">
      <c r="A881" s="141" t="s">
        <v>358</v>
      </c>
      <c r="B881" s="141" t="s">
        <v>2775</v>
      </c>
      <c r="C881" s="141" t="s">
        <v>89</v>
      </c>
      <c r="D881" s="141"/>
      <c r="E881" s="141">
        <v>750</v>
      </c>
      <c r="F881" s="141" t="s">
        <v>1083</v>
      </c>
      <c r="G881" s="141"/>
      <c r="H881" s="141" t="s">
        <v>2758</v>
      </c>
      <c r="I881" s="141"/>
    </row>
    <row r="882" spans="1:9" x14ac:dyDescent="0.35">
      <c r="A882" s="141" t="s">
        <v>358</v>
      </c>
      <c r="B882" s="141" t="s">
        <v>2775</v>
      </c>
      <c r="C882" s="141" t="s">
        <v>89</v>
      </c>
      <c r="D882" s="141"/>
      <c r="E882" s="141">
        <v>461.22</v>
      </c>
      <c r="F882" s="141" t="s">
        <v>1083</v>
      </c>
      <c r="G882" s="141"/>
      <c r="H882" s="141" t="s">
        <v>1705</v>
      </c>
      <c r="I882" s="141"/>
    </row>
    <row r="883" spans="1:9" x14ac:dyDescent="0.35">
      <c r="A883" s="930"/>
      <c r="B883" s="930"/>
      <c r="C883" s="930"/>
      <c r="D883" s="930"/>
      <c r="E883" s="930">
        <f>SUM(E869:E882)</f>
        <v>9211.2199999999993</v>
      </c>
      <c r="F883" s="930"/>
      <c r="G883" s="930"/>
    </row>
    <row r="884" spans="1:9" x14ac:dyDescent="0.35">
      <c r="A884" t="s">
        <v>1082</v>
      </c>
    </row>
    <row r="885" spans="1:9" ht="116" x14ac:dyDescent="0.35">
      <c r="A885" s="2" t="s">
        <v>1081</v>
      </c>
      <c r="B885" s="2" t="s">
        <v>1080</v>
      </c>
      <c r="C885" s="2" t="s">
        <v>1079</v>
      </c>
      <c r="D885" s="2"/>
      <c r="E885" s="2" t="s">
        <v>1077</v>
      </c>
      <c r="F885" s="2" t="s">
        <v>1076</v>
      </c>
      <c r="G885" s="2" t="s">
        <v>1075</v>
      </c>
      <c r="H885" s="2" t="s">
        <v>419</v>
      </c>
      <c r="I885" s="660" t="s">
        <v>1074</v>
      </c>
    </row>
    <row r="886" spans="1:9" x14ac:dyDescent="0.35">
      <c r="A886" s="141" t="s">
        <v>358</v>
      </c>
      <c r="B886" s="141" t="s">
        <v>2757</v>
      </c>
      <c r="C886" s="141" t="s">
        <v>2773</v>
      </c>
      <c r="D886" s="141"/>
      <c r="E886" s="141">
        <v>20.25</v>
      </c>
      <c r="F886" s="141" t="s">
        <v>1083</v>
      </c>
      <c r="G886" s="141"/>
      <c r="H886" s="141" t="s">
        <v>2774</v>
      </c>
      <c r="I886" s="141"/>
    </row>
    <row r="887" spans="1:9" x14ac:dyDescent="0.35">
      <c r="A887" s="141" t="s">
        <v>358</v>
      </c>
      <c r="B887" s="141" t="s">
        <v>2757</v>
      </c>
      <c r="C887" s="141" t="s">
        <v>2773</v>
      </c>
      <c r="D887" s="141"/>
      <c r="E887" s="209">
        <v>201.6</v>
      </c>
      <c r="F887" s="141" t="s">
        <v>1083</v>
      </c>
      <c r="G887" s="141"/>
      <c r="H887" s="141"/>
      <c r="I887" s="141"/>
    </row>
    <row r="888" spans="1:9" x14ac:dyDescent="0.35">
      <c r="A888" s="141" t="s">
        <v>358</v>
      </c>
      <c r="B888" s="141" t="s">
        <v>2757</v>
      </c>
      <c r="C888" s="141" t="s">
        <v>2772</v>
      </c>
      <c r="D888" s="141"/>
      <c r="E888" s="209">
        <v>15.48</v>
      </c>
      <c r="F888" s="141" t="s">
        <v>1083</v>
      </c>
      <c r="G888" s="141"/>
      <c r="H888" s="141" t="s">
        <v>2771</v>
      </c>
      <c r="I888" s="141"/>
    </row>
    <row r="889" spans="1:9" x14ac:dyDescent="0.35">
      <c r="A889" s="141" t="s">
        <v>358</v>
      </c>
      <c r="B889" s="141" t="s">
        <v>2757</v>
      </c>
      <c r="C889" s="141" t="s">
        <v>2287</v>
      </c>
      <c r="D889" s="141"/>
      <c r="E889" s="209">
        <v>800</v>
      </c>
      <c r="F889" s="141" t="s">
        <v>1083</v>
      </c>
      <c r="G889" s="141"/>
      <c r="H889" s="141" t="s">
        <v>1726</v>
      </c>
      <c r="I889" s="141"/>
    </row>
    <row r="890" spans="1:9" x14ac:dyDescent="0.35">
      <c r="A890" s="141" t="s">
        <v>358</v>
      </c>
      <c r="B890" s="141" t="s">
        <v>2757</v>
      </c>
      <c r="C890" s="141" t="s">
        <v>2287</v>
      </c>
      <c r="D890" s="141"/>
      <c r="E890" s="209">
        <v>207.23</v>
      </c>
      <c r="F890" s="141" t="s">
        <v>1083</v>
      </c>
      <c r="G890" s="141"/>
      <c r="H890" s="141" t="s">
        <v>90</v>
      </c>
      <c r="I890" s="141"/>
    </row>
    <row r="891" spans="1:9" x14ac:dyDescent="0.35">
      <c r="A891" s="141" t="s">
        <v>358</v>
      </c>
      <c r="B891" s="141" t="s">
        <v>2757</v>
      </c>
      <c r="C891" s="141" t="s">
        <v>2287</v>
      </c>
      <c r="D891" s="141"/>
      <c r="E891" s="209">
        <v>130.41</v>
      </c>
      <c r="F891" s="141" t="s">
        <v>1083</v>
      </c>
      <c r="G891" s="141"/>
      <c r="H891" s="141" t="s">
        <v>1937</v>
      </c>
      <c r="I891" s="141"/>
    </row>
    <row r="892" spans="1:9" x14ac:dyDescent="0.35">
      <c r="A892" s="141" t="s">
        <v>358</v>
      </c>
      <c r="B892" s="141" t="s">
        <v>2757</v>
      </c>
      <c r="C892" s="141" t="s">
        <v>2287</v>
      </c>
      <c r="D892" s="141"/>
      <c r="E892" s="209">
        <v>455.78</v>
      </c>
      <c r="F892" s="141" t="s">
        <v>1083</v>
      </c>
      <c r="G892" s="141"/>
      <c r="H892" s="141" t="s">
        <v>2466</v>
      </c>
      <c r="I892" s="141"/>
    </row>
    <row r="893" spans="1:9" x14ac:dyDescent="0.35">
      <c r="A893" s="141" t="s">
        <v>358</v>
      </c>
      <c r="B893" s="141" t="s">
        <v>2757</v>
      </c>
      <c r="C893" s="141" t="s">
        <v>2770</v>
      </c>
      <c r="D893" s="141"/>
      <c r="E893" s="209">
        <v>766</v>
      </c>
      <c r="F893" s="141" t="s">
        <v>1083</v>
      </c>
      <c r="G893" s="141"/>
      <c r="H893" s="141" t="s">
        <v>2769</v>
      </c>
      <c r="I893" s="141"/>
    </row>
    <row r="894" spans="1:9" x14ac:dyDescent="0.35">
      <c r="A894" s="141" t="s">
        <v>358</v>
      </c>
      <c r="B894" s="141" t="s">
        <v>2757</v>
      </c>
      <c r="C894" s="141" t="s">
        <v>2768</v>
      </c>
      <c r="D894" s="141"/>
      <c r="E894" s="209">
        <v>100</v>
      </c>
      <c r="F894" s="141" t="s">
        <v>1083</v>
      </c>
      <c r="G894" s="141"/>
      <c r="H894" s="141" t="s">
        <v>1920</v>
      </c>
      <c r="I894" s="141"/>
    </row>
    <row r="895" spans="1:9" x14ac:dyDescent="0.35">
      <c r="A895" s="141" t="s">
        <v>358</v>
      </c>
      <c r="B895" s="141" t="s">
        <v>2757</v>
      </c>
      <c r="C895" s="141" t="s">
        <v>2768</v>
      </c>
      <c r="D895" s="141"/>
      <c r="E895" s="209">
        <v>100</v>
      </c>
      <c r="F895" s="141" t="s">
        <v>1083</v>
      </c>
      <c r="G895" s="141"/>
      <c r="H895" s="141" t="s">
        <v>2045</v>
      </c>
      <c r="I895" s="141"/>
    </row>
    <row r="896" spans="1:9" x14ac:dyDescent="0.35">
      <c r="A896" s="141" t="s">
        <v>358</v>
      </c>
      <c r="B896" s="141" t="s">
        <v>2757</v>
      </c>
      <c r="C896" s="141" t="s">
        <v>2767</v>
      </c>
      <c r="D896" s="141"/>
      <c r="E896" s="209">
        <v>19.64</v>
      </c>
      <c r="F896" s="141" t="s">
        <v>1083</v>
      </c>
      <c r="G896" s="141"/>
      <c r="H896" s="141" t="s">
        <v>2766</v>
      </c>
      <c r="I896" s="141"/>
    </row>
    <row r="897" spans="1:9" x14ac:dyDescent="0.35">
      <c r="A897" s="141" t="s">
        <v>358</v>
      </c>
      <c r="B897" s="141" t="s">
        <v>2757</v>
      </c>
      <c r="C897" s="141" t="s">
        <v>2765</v>
      </c>
      <c r="D897" s="141"/>
      <c r="E897" s="209">
        <v>900</v>
      </c>
      <c r="F897" s="141" t="s">
        <v>1083</v>
      </c>
      <c r="G897" s="141"/>
      <c r="H897" s="141" t="s">
        <v>2764</v>
      </c>
      <c r="I897" s="141"/>
    </row>
    <row r="898" spans="1:9" x14ac:dyDescent="0.35">
      <c r="A898" s="141" t="s">
        <v>358</v>
      </c>
      <c r="B898" s="141" t="s">
        <v>2757</v>
      </c>
      <c r="C898" s="141" t="s">
        <v>2763</v>
      </c>
      <c r="D898" s="141"/>
      <c r="E898" s="209">
        <v>20.83</v>
      </c>
      <c r="F898" s="141" t="s">
        <v>1083</v>
      </c>
      <c r="G898" s="141"/>
      <c r="H898" s="141" t="s">
        <v>2762</v>
      </c>
      <c r="I898" s="141"/>
    </row>
    <row r="899" spans="1:9" x14ac:dyDescent="0.35">
      <c r="A899" s="141" t="s">
        <v>358</v>
      </c>
      <c r="B899" s="141" t="s">
        <v>2757</v>
      </c>
      <c r="C899" s="141" t="s">
        <v>2761</v>
      </c>
      <c r="D899" s="141"/>
      <c r="E899" s="209">
        <v>3080</v>
      </c>
      <c r="F899" s="141" t="s">
        <v>1083</v>
      </c>
      <c r="G899" s="141"/>
      <c r="H899" s="141" t="s">
        <v>2760</v>
      </c>
      <c r="I899" s="141"/>
    </row>
    <row r="900" spans="1:9" x14ac:dyDescent="0.35">
      <c r="A900" s="141" t="s">
        <v>358</v>
      </c>
      <c r="B900" s="141" t="s">
        <v>2757</v>
      </c>
      <c r="C900" s="141" t="s">
        <v>2759</v>
      </c>
      <c r="D900" s="141"/>
      <c r="E900" s="209">
        <v>800</v>
      </c>
      <c r="F900" s="141" t="s">
        <v>1083</v>
      </c>
      <c r="G900" s="141"/>
      <c r="H900" s="141" t="s">
        <v>2758</v>
      </c>
      <c r="I900" s="141"/>
    </row>
    <row r="901" spans="1:9" x14ac:dyDescent="0.35">
      <c r="A901" s="141" t="s">
        <v>358</v>
      </c>
      <c r="B901" s="141" t="s">
        <v>2757</v>
      </c>
      <c r="C901" s="141" t="s">
        <v>2756</v>
      </c>
      <c r="D901" s="141"/>
      <c r="E901" s="209">
        <v>400</v>
      </c>
      <c r="F901" s="141" t="s">
        <v>1083</v>
      </c>
      <c r="G901" s="141"/>
      <c r="H901" s="141" t="s">
        <v>2167</v>
      </c>
      <c r="I901" s="141"/>
    </row>
    <row r="902" spans="1:9" x14ac:dyDescent="0.35">
      <c r="A902" s="214"/>
      <c r="B902" s="214"/>
      <c r="C902" s="214"/>
      <c r="D902" s="214"/>
      <c r="E902" s="214">
        <f>SUM(E886:E901)</f>
        <v>8017.2199999999993</v>
      </c>
      <c r="F902" s="214"/>
      <c r="G902" s="214"/>
      <c r="H902" s="214"/>
      <c r="I902" s="214"/>
    </row>
    <row r="904" spans="1:9" x14ac:dyDescent="0.35">
      <c r="A904" s="274" t="s">
        <v>55</v>
      </c>
      <c r="B904" s="274"/>
      <c r="C904" s="274"/>
      <c r="D904" s="489" t="s">
        <v>89</v>
      </c>
      <c r="E904" s="487"/>
    </row>
    <row r="905" spans="1:9" x14ac:dyDescent="0.35">
      <c r="A905" s="276" t="s">
        <v>53</v>
      </c>
      <c r="B905" s="276"/>
      <c r="C905" s="276"/>
      <c r="D905" s="275"/>
      <c r="E905" s="275"/>
    </row>
    <row r="906" spans="1:9" x14ac:dyDescent="0.35">
      <c r="A906" s="276" t="s">
        <v>54</v>
      </c>
      <c r="B906" s="276"/>
      <c r="C906" s="276"/>
      <c r="D906" s="489" t="s">
        <v>85</v>
      </c>
      <c r="E906" s="487"/>
    </row>
    <row r="907" spans="1:9" x14ac:dyDescent="0.35">
      <c r="A907" s="9"/>
      <c r="B907" s="9"/>
      <c r="C907" s="9"/>
      <c r="D907" s="9"/>
      <c r="E907" s="9"/>
    </row>
    <row r="908" spans="1:9" x14ac:dyDescent="0.35">
      <c r="B908" s="153" t="s">
        <v>10</v>
      </c>
    </row>
    <row r="909" spans="1:9" x14ac:dyDescent="0.35">
      <c r="A909" t="s">
        <v>69</v>
      </c>
      <c r="E909" t="s">
        <v>92</v>
      </c>
    </row>
    <row r="910" spans="1:9" x14ac:dyDescent="0.35">
      <c r="A910" t="s">
        <v>93</v>
      </c>
    </row>
    <row r="913" spans="1:9" x14ac:dyDescent="0.35">
      <c r="A913" t="s">
        <v>1143</v>
      </c>
    </row>
    <row r="914" spans="1:9" ht="101.5" x14ac:dyDescent="0.35">
      <c r="A914" s="2" t="s">
        <v>1081</v>
      </c>
      <c r="B914" s="2" t="s">
        <v>1142</v>
      </c>
      <c r="C914" s="2" t="s">
        <v>1141</v>
      </c>
      <c r="D914" s="2" t="s">
        <v>1140</v>
      </c>
      <c r="E914" s="2" t="s">
        <v>2755</v>
      </c>
      <c r="F914" s="2" t="s">
        <v>1138</v>
      </c>
      <c r="G914" s="2" t="s">
        <v>1137</v>
      </c>
      <c r="H914" s="2" t="s">
        <v>1136</v>
      </c>
      <c r="I914" s="660" t="s">
        <v>1135</v>
      </c>
    </row>
    <row r="915" spans="1:9" x14ac:dyDescent="0.35">
      <c r="A915" s="141"/>
      <c r="B915" s="141" t="s">
        <v>1699</v>
      </c>
      <c r="C915" s="141" t="s">
        <v>2632</v>
      </c>
      <c r="D915" s="141"/>
      <c r="E915" s="141">
        <v>60</v>
      </c>
      <c r="F915" s="141" t="s">
        <v>1083</v>
      </c>
      <c r="G915" s="141" t="s">
        <v>2754</v>
      </c>
      <c r="H915" s="664">
        <v>42748</v>
      </c>
      <c r="I915" s="141"/>
    </row>
    <row r="916" spans="1:9" x14ac:dyDescent="0.35">
      <c r="A916" s="141"/>
      <c r="B916" s="141" t="s">
        <v>1699</v>
      </c>
      <c r="C916" s="141" t="s">
        <v>2648</v>
      </c>
      <c r="D916" s="141"/>
      <c r="E916" s="141">
        <v>20</v>
      </c>
      <c r="F916" s="141" t="s">
        <v>1083</v>
      </c>
      <c r="G916" s="141" t="s">
        <v>2753</v>
      </c>
      <c r="H916" s="664">
        <v>42748</v>
      </c>
      <c r="I916" s="141"/>
    </row>
    <row r="917" spans="1:9" x14ac:dyDescent="0.35">
      <c r="A917" s="141"/>
      <c r="B917" s="141" t="s">
        <v>1699</v>
      </c>
      <c r="C917" s="141" t="s">
        <v>2593</v>
      </c>
      <c r="D917" s="141"/>
      <c r="E917" s="141">
        <v>50</v>
      </c>
      <c r="F917" s="141" t="s">
        <v>1083</v>
      </c>
      <c r="G917" s="141" t="s">
        <v>2752</v>
      </c>
      <c r="H917" s="664">
        <v>42748</v>
      </c>
      <c r="I917" s="141"/>
    </row>
    <row r="918" spans="1:9" x14ac:dyDescent="0.35">
      <c r="A918" s="141"/>
      <c r="B918" s="141" t="s">
        <v>1699</v>
      </c>
      <c r="C918" s="141" t="s">
        <v>2619</v>
      </c>
      <c r="D918" s="141"/>
      <c r="E918" s="141">
        <v>50</v>
      </c>
      <c r="F918" s="141" t="s">
        <v>1083</v>
      </c>
      <c r="G918" s="141" t="s">
        <v>2751</v>
      </c>
      <c r="H918" s="664">
        <v>42748</v>
      </c>
      <c r="I918" s="141"/>
    </row>
    <row r="919" spans="1:9" x14ac:dyDescent="0.35">
      <c r="A919" s="141"/>
      <c r="B919" s="141" t="s">
        <v>1699</v>
      </c>
      <c r="C919" s="141" t="s">
        <v>2695</v>
      </c>
      <c r="D919" s="141"/>
      <c r="E919" s="141">
        <v>100</v>
      </c>
      <c r="F919" s="141" t="s">
        <v>1083</v>
      </c>
      <c r="G919" s="141" t="s">
        <v>2750</v>
      </c>
      <c r="H919" s="664">
        <v>42748</v>
      </c>
      <c r="I919" s="141"/>
    </row>
    <row r="920" spans="1:9" x14ac:dyDescent="0.35">
      <c r="A920" s="141"/>
      <c r="B920" s="141" t="s">
        <v>1699</v>
      </c>
      <c r="C920" s="141" t="s">
        <v>2567</v>
      </c>
      <c r="D920" s="141"/>
      <c r="E920" s="141">
        <v>50</v>
      </c>
      <c r="F920" s="141" t="s">
        <v>1083</v>
      </c>
      <c r="G920" s="141" t="s">
        <v>2749</v>
      </c>
      <c r="H920" s="664">
        <v>42748</v>
      </c>
      <c r="I920" s="141"/>
    </row>
    <row r="921" spans="1:9" x14ac:dyDescent="0.35">
      <c r="A921" s="141"/>
      <c r="B921" s="141" t="s">
        <v>1699</v>
      </c>
      <c r="C921" s="141" t="s">
        <v>2565</v>
      </c>
      <c r="D921" s="141"/>
      <c r="E921" s="141">
        <v>90</v>
      </c>
      <c r="F921" s="141" t="s">
        <v>1083</v>
      </c>
      <c r="G921" s="141" t="s">
        <v>2748</v>
      </c>
      <c r="H921" s="664">
        <v>42751</v>
      </c>
      <c r="I921" s="141"/>
    </row>
    <row r="922" spans="1:9" x14ac:dyDescent="0.35">
      <c r="A922" s="141"/>
      <c r="B922" s="141" t="s">
        <v>1699</v>
      </c>
      <c r="C922" s="141" t="s">
        <v>2595</v>
      </c>
      <c r="D922" s="141"/>
      <c r="E922" s="141">
        <v>30</v>
      </c>
      <c r="F922" s="141" t="s">
        <v>1083</v>
      </c>
      <c r="G922" s="141" t="s">
        <v>2747</v>
      </c>
      <c r="H922" s="664">
        <v>42760</v>
      </c>
      <c r="I922" s="141"/>
    </row>
    <row r="923" spans="1:9" x14ac:dyDescent="0.35">
      <c r="A923" s="141"/>
      <c r="B923" s="141" t="s">
        <v>1699</v>
      </c>
      <c r="C923" s="141" t="s">
        <v>2746</v>
      </c>
      <c r="D923" s="141"/>
      <c r="E923" s="141">
        <v>30</v>
      </c>
      <c r="F923" s="141" t="s">
        <v>1083</v>
      </c>
      <c r="G923" s="141" t="s">
        <v>2745</v>
      </c>
      <c r="H923" s="664">
        <v>42760</v>
      </c>
      <c r="I923" s="141"/>
    </row>
    <row r="924" spans="1:9" x14ac:dyDescent="0.35">
      <c r="A924" s="141"/>
      <c r="B924" s="141" t="s">
        <v>1699</v>
      </c>
      <c r="C924" s="141" t="s">
        <v>2565</v>
      </c>
      <c r="D924" s="141"/>
      <c r="E924" s="141">
        <v>60</v>
      </c>
      <c r="F924" s="141" t="s">
        <v>1083</v>
      </c>
      <c r="G924" s="141" t="s">
        <v>2744</v>
      </c>
      <c r="H924" s="664">
        <v>29</v>
      </c>
      <c r="I924" s="141"/>
    </row>
    <row r="925" spans="1:9" x14ac:dyDescent="0.35">
      <c r="A925" s="141"/>
      <c r="B925" s="141" t="s">
        <v>1699</v>
      </c>
      <c r="C925" s="141" t="s">
        <v>2612</v>
      </c>
      <c r="D925" s="141"/>
      <c r="E925" s="141">
        <v>30</v>
      </c>
      <c r="F925" s="141" t="s">
        <v>1083</v>
      </c>
      <c r="G925" s="141" t="s">
        <v>2743</v>
      </c>
      <c r="H925" s="664">
        <v>30</v>
      </c>
      <c r="I925" s="141"/>
    </row>
    <row r="926" spans="1:9" x14ac:dyDescent="0.35">
      <c r="A926" s="141"/>
      <c r="B926" s="141" t="s">
        <v>1699</v>
      </c>
      <c r="C926" s="141" t="s">
        <v>2585</v>
      </c>
      <c r="D926" s="141"/>
      <c r="E926" s="141">
        <v>100</v>
      </c>
      <c r="F926" s="141" t="s">
        <v>1083</v>
      </c>
      <c r="G926" s="141" t="s">
        <v>2742</v>
      </c>
      <c r="H926" s="664">
        <v>31</v>
      </c>
      <c r="I926" s="141"/>
    </row>
    <row r="927" spans="1:9" x14ac:dyDescent="0.35">
      <c r="A927" s="141"/>
      <c r="B927" s="141" t="s">
        <v>1699</v>
      </c>
      <c r="C927" s="141" t="s">
        <v>2563</v>
      </c>
      <c r="D927" s="141"/>
      <c r="E927" s="141">
        <v>45</v>
      </c>
      <c r="F927" s="141" t="s">
        <v>1083</v>
      </c>
      <c r="G927" s="141" t="s">
        <v>2741</v>
      </c>
      <c r="H927" s="664">
        <v>42766</v>
      </c>
      <c r="I927" s="141"/>
    </row>
    <row r="928" spans="1:9" x14ac:dyDescent="0.35">
      <c r="A928" s="141"/>
      <c r="B928" s="141" t="s">
        <v>1699</v>
      </c>
      <c r="C928" s="141" t="s">
        <v>2617</v>
      </c>
      <c r="D928" s="141"/>
      <c r="E928" s="141">
        <v>100</v>
      </c>
      <c r="F928" s="141" t="s">
        <v>1083</v>
      </c>
      <c r="G928" s="141" t="s">
        <v>2740</v>
      </c>
      <c r="H928" s="664">
        <v>85499</v>
      </c>
      <c r="I928" s="141"/>
    </row>
    <row r="929" spans="1:9" x14ac:dyDescent="0.35">
      <c r="A929" s="141"/>
      <c r="B929" s="141" t="s">
        <v>1699</v>
      </c>
      <c r="C929" s="141" t="s">
        <v>2673</v>
      </c>
      <c r="D929" s="141"/>
      <c r="E929" s="141">
        <v>15</v>
      </c>
      <c r="F929" s="141" t="s">
        <v>1083</v>
      </c>
      <c r="G929" s="141" t="s">
        <v>2739</v>
      </c>
      <c r="H929" s="664">
        <v>128232</v>
      </c>
      <c r="I929" s="141"/>
    </row>
    <row r="930" spans="1:9" x14ac:dyDescent="0.35">
      <c r="A930" s="141"/>
      <c r="B930" s="141" t="s">
        <v>1699</v>
      </c>
      <c r="C930" s="141" t="s">
        <v>2738</v>
      </c>
      <c r="D930" s="141"/>
      <c r="E930" s="141">
        <v>30</v>
      </c>
      <c r="F930" s="141" t="s">
        <v>1083</v>
      </c>
      <c r="G930" s="141" t="s">
        <v>2737</v>
      </c>
      <c r="H930" s="664">
        <v>170965</v>
      </c>
      <c r="I930" s="141"/>
    </row>
    <row r="931" spans="1:9" x14ac:dyDescent="0.35">
      <c r="A931" s="141"/>
      <c r="B931" s="141" t="s">
        <v>1699</v>
      </c>
      <c r="C931" s="141" t="s">
        <v>2656</v>
      </c>
      <c r="D931" s="141"/>
      <c r="E931" s="141">
        <v>75</v>
      </c>
      <c r="F931" s="141" t="s">
        <v>1083</v>
      </c>
      <c r="G931" s="141" t="s">
        <v>2736</v>
      </c>
      <c r="H931" s="664">
        <v>170966</v>
      </c>
      <c r="I931" s="141"/>
    </row>
    <row r="932" spans="1:9" x14ac:dyDescent="0.35">
      <c r="A932" s="141"/>
      <c r="B932" s="141" t="s">
        <v>1699</v>
      </c>
      <c r="C932" s="141" t="s">
        <v>2610</v>
      </c>
      <c r="D932" s="141"/>
      <c r="E932" s="141">
        <v>80</v>
      </c>
      <c r="F932" s="141" t="s">
        <v>1083</v>
      </c>
      <c r="G932" s="141" t="s">
        <v>2735</v>
      </c>
      <c r="H932" s="664">
        <v>170967</v>
      </c>
      <c r="I932" s="141"/>
    </row>
    <row r="933" spans="1:9" x14ac:dyDescent="0.35">
      <c r="A933" s="141"/>
      <c r="B933" s="141" t="s">
        <v>1699</v>
      </c>
      <c r="C933" s="141" t="s">
        <v>2619</v>
      </c>
      <c r="D933" s="141"/>
      <c r="E933" s="141">
        <v>50</v>
      </c>
      <c r="F933" s="141" t="s">
        <v>1083</v>
      </c>
      <c r="G933" s="141" t="s">
        <v>2734</v>
      </c>
      <c r="H933" s="664">
        <v>170967</v>
      </c>
      <c r="I933" s="141"/>
    </row>
    <row r="934" spans="1:9" x14ac:dyDescent="0.35">
      <c r="A934" s="141"/>
      <c r="B934" s="141" t="s">
        <v>1699</v>
      </c>
      <c r="C934" s="141" t="s">
        <v>2733</v>
      </c>
      <c r="D934" s="141"/>
      <c r="E934" s="141">
        <v>150</v>
      </c>
      <c r="F934" s="141" t="s">
        <v>1083</v>
      </c>
      <c r="G934" s="141" t="s">
        <v>2732</v>
      </c>
      <c r="H934" s="664">
        <v>170967</v>
      </c>
      <c r="I934" s="141"/>
    </row>
    <row r="935" spans="1:9" x14ac:dyDescent="0.35">
      <c r="A935" s="141"/>
      <c r="B935" s="141" t="s">
        <v>1699</v>
      </c>
      <c r="C935" s="141" t="s">
        <v>2603</v>
      </c>
      <c r="D935" s="141"/>
      <c r="E935" s="141">
        <v>60</v>
      </c>
      <c r="F935" s="141" t="s">
        <v>1083</v>
      </c>
      <c r="G935" s="141" t="s">
        <v>2731</v>
      </c>
      <c r="H935" s="664">
        <v>170967</v>
      </c>
      <c r="I935" s="141"/>
    </row>
    <row r="936" spans="1:9" x14ac:dyDescent="0.35">
      <c r="A936" s="141"/>
      <c r="B936" s="141" t="s">
        <v>1699</v>
      </c>
      <c r="C936" s="141" t="s">
        <v>2599</v>
      </c>
      <c r="D936" s="141"/>
      <c r="E936" s="141">
        <v>40</v>
      </c>
      <c r="F936" s="141" t="s">
        <v>1083</v>
      </c>
      <c r="G936" s="141" t="s">
        <v>2730</v>
      </c>
      <c r="H936" s="664">
        <v>170971</v>
      </c>
      <c r="I936" s="141"/>
    </row>
    <row r="937" spans="1:9" x14ac:dyDescent="0.35">
      <c r="A937" s="141"/>
      <c r="B937" s="141" t="s">
        <v>1699</v>
      </c>
      <c r="C937" s="141" t="s">
        <v>2673</v>
      </c>
      <c r="D937" s="141"/>
      <c r="E937" s="141">
        <v>60</v>
      </c>
      <c r="F937" s="141" t="s">
        <v>1083</v>
      </c>
      <c r="G937" s="141" t="s">
        <v>2729</v>
      </c>
      <c r="H937" s="664">
        <v>170971</v>
      </c>
      <c r="I937" s="141"/>
    </row>
    <row r="938" spans="1:9" x14ac:dyDescent="0.35">
      <c r="A938" s="141"/>
      <c r="B938" s="141" t="s">
        <v>1699</v>
      </c>
      <c r="C938" s="141" t="s">
        <v>2593</v>
      </c>
      <c r="D938" s="141"/>
      <c r="E938" s="141">
        <v>50</v>
      </c>
      <c r="F938" s="141" t="s">
        <v>1083</v>
      </c>
      <c r="G938" s="141" t="s">
        <v>2728</v>
      </c>
      <c r="H938" s="664">
        <v>170972</v>
      </c>
      <c r="I938" s="141"/>
    </row>
    <row r="939" spans="1:9" x14ac:dyDescent="0.35">
      <c r="A939" s="141"/>
      <c r="B939" s="141" t="s">
        <v>1699</v>
      </c>
      <c r="C939" s="141" t="s">
        <v>2606</v>
      </c>
      <c r="D939" s="141"/>
      <c r="E939" s="141">
        <v>105</v>
      </c>
      <c r="F939" s="141" t="s">
        <v>1083</v>
      </c>
      <c r="G939" s="141" t="s">
        <v>2727</v>
      </c>
      <c r="H939" s="664">
        <v>170972</v>
      </c>
      <c r="I939" s="141"/>
    </row>
    <row r="940" spans="1:9" x14ac:dyDescent="0.35">
      <c r="A940" s="141"/>
      <c r="B940" s="141" t="s">
        <v>1699</v>
      </c>
      <c r="C940" s="141" t="s">
        <v>2573</v>
      </c>
      <c r="D940" s="141"/>
      <c r="E940" s="141">
        <v>140</v>
      </c>
      <c r="F940" s="141" t="s">
        <v>1083</v>
      </c>
      <c r="G940" s="141" t="s">
        <v>2726</v>
      </c>
      <c r="H940" s="664">
        <v>170972</v>
      </c>
      <c r="I940" s="141"/>
    </row>
    <row r="941" spans="1:9" x14ac:dyDescent="0.35">
      <c r="A941" s="141"/>
      <c r="B941" s="141" t="s">
        <v>1699</v>
      </c>
      <c r="C941" s="141" t="s">
        <v>2591</v>
      </c>
      <c r="D941" s="141"/>
      <c r="E941" s="141">
        <v>80</v>
      </c>
      <c r="F941" s="141" t="s">
        <v>1083</v>
      </c>
      <c r="G941" s="141" t="s">
        <v>2725</v>
      </c>
      <c r="H941" s="664">
        <v>170973</v>
      </c>
      <c r="I941" s="141"/>
    </row>
    <row r="942" spans="1:9" x14ac:dyDescent="0.35">
      <c r="A942" s="141"/>
      <c r="B942" s="141" t="s">
        <v>1699</v>
      </c>
      <c r="C942" s="141" t="s">
        <v>2557</v>
      </c>
      <c r="D942" s="141"/>
      <c r="E942" s="141">
        <v>80</v>
      </c>
      <c r="F942" s="141" t="s">
        <v>1083</v>
      </c>
      <c r="G942" s="141" t="s">
        <v>2724</v>
      </c>
      <c r="H942" s="664">
        <v>170973</v>
      </c>
      <c r="I942" s="141"/>
    </row>
    <row r="943" spans="1:9" ht="15" thickBot="1" x14ac:dyDescent="0.4">
      <c r="A943" s="141"/>
      <c r="B943" s="141" t="s">
        <v>1699</v>
      </c>
      <c r="C943" s="141" t="s">
        <v>2593</v>
      </c>
      <c r="D943" s="141"/>
      <c r="E943" s="929">
        <v>150</v>
      </c>
      <c r="F943" s="141" t="s">
        <v>1083</v>
      </c>
      <c r="G943" s="141" t="s">
        <v>2723</v>
      </c>
      <c r="H943" s="664">
        <v>42793</v>
      </c>
      <c r="I943" s="141"/>
    </row>
    <row r="944" spans="1:9" ht="15" thickTop="1" x14ac:dyDescent="0.35">
      <c r="A944" s="141"/>
      <c r="B944" s="141" t="s">
        <v>1699</v>
      </c>
      <c r="C944" s="141" t="s">
        <v>2623</v>
      </c>
      <c r="D944" s="141"/>
      <c r="E944" s="928">
        <v>50</v>
      </c>
      <c r="F944" s="141" t="s">
        <v>1083</v>
      </c>
      <c r="G944" s="141" t="s">
        <v>2722</v>
      </c>
      <c r="H944" s="664">
        <v>42796</v>
      </c>
      <c r="I944" s="141"/>
    </row>
    <row r="945" spans="1:9" x14ac:dyDescent="0.35">
      <c r="A945" s="141"/>
      <c r="B945" s="141" t="s">
        <v>1699</v>
      </c>
      <c r="C945" s="141" t="s">
        <v>2721</v>
      </c>
      <c r="D945" s="141"/>
      <c r="E945" s="141">
        <v>100</v>
      </c>
      <c r="F945" s="141" t="s">
        <v>1083</v>
      </c>
      <c r="G945" s="141" t="s">
        <v>2720</v>
      </c>
      <c r="H945" s="664">
        <v>42796</v>
      </c>
      <c r="I945" s="141"/>
    </row>
    <row r="946" spans="1:9" x14ac:dyDescent="0.35">
      <c r="A946" s="141"/>
      <c r="B946" s="141" t="s">
        <v>1699</v>
      </c>
      <c r="C946" s="141" t="s">
        <v>2619</v>
      </c>
      <c r="D946" s="141"/>
      <c r="E946" s="141">
        <v>50</v>
      </c>
      <c r="F946" s="141" t="s">
        <v>1083</v>
      </c>
      <c r="G946" s="141" t="s">
        <v>2719</v>
      </c>
      <c r="H946" s="664">
        <v>42796</v>
      </c>
      <c r="I946" s="141"/>
    </row>
    <row r="947" spans="1:9" x14ac:dyDescent="0.35">
      <c r="A947" s="141"/>
      <c r="B947" s="141" t="s">
        <v>1699</v>
      </c>
      <c r="C947" s="141" t="s">
        <v>2608</v>
      </c>
      <c r="D947" s="141"/>
      <c r="E947" s="141">
        <v>100</v>
      </c>
      <c r="F947" s="141" t="s">
        <v>1083</v>
      </c>
      <c r="G947" s="141" t="s">
        <v>2718</v>
      </c>
      <c r="H947" s="664">
        <v>42796</v>
      </c>
      <c r="I947" s="141"/>
    </row>
    <row r="948" spans="1:9" x14ac:dyDescent="0.35">
      <c r="A948" s="141"/>
      <c r="B948" s="141" t="s">
        <v>1699</v>
      </c>
      <c r="C948" s="141" t="s">
        <v>2632</v>
      </c>
      <c r="D948" s="141"/>
      <c r="E948" s="141">
        <v>30</v>
      </c>
      <c r="F948" s="141" t="s">
        <v>1083</v>
      </c>
      <c r="G948" s="141" t="s">
        <v>2717</v>
      </c>
      <c r="H948" s="664">
        <v>42796</v>
      </c>
      <c r="I948" s="141"/>
    </row>
    <row r="949" spans="1:9" x14ac:dyDescent="0.35">
      <c r="A949" s="141"/>
      <c r="B949" s="141" t="s">
        <v>1699</v>
      </c>
      <c r="C949" s="141" t="s">
        <v>2648</v>
      </c>
      <c r="D949" s="141"/>
      <c r="E949" s="141">
        <v>20</v>
      </c>
      <c r="F949" s="141" t="s">
        <v>1083</v>
      </c>
      <c r="G949" s="141" t="s">
        <v>2716</v>
      </c>
      <c r="H949" s="664">
        <v>42796</v>
      </c>
      <c r="I949" s="141"/>
    </row>
    <row r="950" spans="1:9" x14ac:dyDescent="0.35">
      <c r="A950" s="141"/>
      <c r="B950" s="141" t="s">
        <v>1699</v>
      </c>
      <c r="C950" s="141" t="s">
        <v>2642</v>
      </c>
      <c r="D950" s="141"/>
      <c r="E950" s="141">
        <v>50</v>
      </c>
      <c r="F950" s="141" t="s">
        <v>1083</v>
      </c>
      <c r="G950" s="141" t="s">
        <v>2715</v>
      </c>
      <c r="H950" s="664">
        <v>42796</v>
      </c>
      <c r="I950" s="141"/>
    </row>
    <row r="951" spans="1:9" x14ac:dyDescent="0.35">
      <c r="A951" s="141"/>
      <c r="B951" s="141" t="s">
        <v>1699</v>
      </c>
      <c r="C951" s="141" t="s">
        <v>2695</v>
      </c>
      <c r="D951" s="141"/>
      <c r="E951" s="141">
        <v>50</v>
      </c>
      <c r="F951" s="141" t="s">
        <v>1083</v>
      </c>
      <c r="G951" s="141" t="s">
        <v>2714</v>
      </c>
      <c r="H951" s="664">
        <v>42796</v>
      </c>
      <c r="I951" s="141"/>
    </row>
    <row r="952" spans="1:9" x14ac:dyDescent="0.35">
      <c r="A952" s="141"/>
      <c r="B952" s="141" t="s">
        <v>1699</v>
      </c>
      <c r="C952" s="141" t="s">
        <v>2640</v>
      </c>
      <c r="D952" s="141"/>
      <c r="E952" s="141">
        <v>90</v>
      </c>
      <c r="F952" s="141" t="s">
        <v>1083</v>
      </c>
      <c r="G952" s="141" t="s">
        <v>2713</v>
      </c>
      <c r="H952" s="664">
        <v>42796</v>
      </c>
      <c r="I952" s="141"/>
    </row>
    <row r="953" spans="1:9" x14ac:dyDescent="0.35">
      <c r="A953" s="141"/>
      <c r="B953" s="141" t="s">
        <v>1699</v>
      </c>
      <c r="C953" s="141" t="s">
        <v>2559</v>
      </c>
      <c r="D953" s="141"/>
      <c r="E953" s="141">
        <v>100</v>
      </c>
      <c r="F953" s="141" t="s">
        <v>1083</v>
      </c>
      <c r="G953" s="141" t="s">
        <v>2712</v>
      </c>
      <c r="H953" s="664">
        <v>42796</v>
      </c>
      <c r="I953" s="141"/>
    </row>
    <row r="954" spans="1:9" x14ac:dyDescent="0.35">
      <c r="A954" s="141"/>
      <c r="B954" s="141" t="s">
        <v>1699</v>
      </c>
      <c r="C954" s="141" t="s">
        <v>2711</v>
      </c>
      <c r="D954" s="141"/>
      <c r="E954" s="141">
        <v>150</v>
      </c>
      <c r="F954" s="141" t="s">
        <v>1083</v>
      </c>
      <c r="G954" s="141" t="s">
        <v>2710</v>
      </c>
      <c r="H954" s="664">
        <v>42796</v>
      </c>
      <c r="I954" s="141"/>
    </row>
    <row r="955" spans="1:9" x14ac:dyDescent="0.35">
      <c r="A955" s="141"/>
      <c r="B955" s="141" t="s">
        <v>1699</v>
      </c>
      <c r="C955" s="141" t="s">
        <v>2567</v>
      </c>
      <c r="D955" s="141"/>
      <c r="E955" s="141">
        <v>100</v>
      </c>
      <c r="F955" s="141" t="s">
        <v>1083</v>
      </c>
      <c r="G955" s="141" t="s">
        <v>2709</v>
      </c>
      <c r="H955" s="664">
        <v>42796</v>
      </c>
      <c r="I955" s="141"/>
    </row>
    <row r="956" spans="1:9" x14ac:dyDescent="0.35">
      <c r="A956" s="141"/>
      <c r="B956" s="141" t="s">
        <v>1699</v>
      </c>
      <c r="C956" s="141" t="s">
        <v>2658</v>
      </c>
      <c r="D956" s="141"/>
      <c r="E956" s="141">
        <v>60</v>
      </c>
      <c r="F956" s="141" t="s">
        <v>1083</v>
      </c>
      <c r="G956" s="141" t="s">
        <v>2708</v>
      </c>
      <c r="H956" s="664">
        <v>42805</v>
      </c>
      <c r="I956" s="141"/>
    </row>
    <row r="957" spans="1:9" x14ac:dyDescent="0.35">
      <c r="A957" s="141"/>
      <c r="B957" s="141" t="s">
        <v>1699</v>
      </c>
      <c r="C957" s="141" t="s">
        <v>2707</v>
      </c>
      <c r="D957" s="141"/>
      <c r="E957" s="141">
        <v>400</v>
      </c>
      <c r="F957" s="141" t="s">
        <v>1083</v>
      </c>
      <c r="G957" s="141" t="s">
        <v>2706</v>
      </c>
      <c r="H957" s="664">
        <v>42805</v>
      </c>
      <c r="I957" s="141"/>
    </row>
    <row r="958" spans="1:9" x14ac:dyDescent="0.35">
      <c r="A958" s="141"/>
      <c r="B958" s="141" t="s">
        <v>1699</v>
      </c>
      <c r="C958" s="141" t="s">
        <v>2597</v>
      </c>
      <c r="D958" s="141"/>
      <c r="E958" s="141">
        <v>30</v>
      </c>
      <c r="F958" s="141" t="s">
        <v>1083</v>
      </c>
      <c r="G958" s="141" t="s">
        <v>2705</v>
      </c>
      <c r="H958" s="664">
        <v>42809</v>
      </c>
      <c r="I958" s="141"/>
    </row>
    <row r="959" spans="1:9" x14ac:dyDescent="0.35">
      <c r="A959" s="141"/>
      <c r="B959" s="141" t="s">
        <v>1699</v>
      </c>
      <c r="C959" s="141" t="s">
        <v>2565</v>
      </c>
      <c r="D959" s="141"/>
      <c r="E959" s="141">
        <v>30</v>
      </c>
      <c r="F959" s="141" t="s">
        <v>1083</v>
      </c>
      <c r="G959" s="141" t="s">
        <v>2704</v>
      </c>
      <c r="H959" s="664">
        <v>42811</v>
      </c>
      <c r="I959" s="141"/>
    </row>
    <row r="960" spans="1:9" x14ac:dyDescent="0.35">
      <c r="A960" s="141"/>
      <c r="B960" s="141" t="s">
        <v>1699</v>
      </c>
      <c r="C960" s="141" t="s">
        <v>2610</v>
      </c>
      <c r="D960" s="141"/>
      <c r="E960" s="141">
        <v>80</v>
      </c>
      <c r="F960" s="141" t="s">
        <v>1083</v>
      </c>
      <c r="G960" s="141" t="s">
        <v>2703</v>
      </c>
      <c r="H960" s="664">
        <v>42814</v>
      </c>
      <c r="I960" s="141"/>
    </row>
    <row r="961" spans="1:9" x14ac:dyDescent="0.35">
      <c r="A961" s="141"/>
      <c r="B961" s="141" t="s">
        <v>1699</v>
      </c>
      <c r="C961" s="141" t="s">
        <v>2553</v>
      </c>
      <c r="D961" s="141"/>
      <c r="E961" s="141">
        <v>60</v>
      </c>
      <c r="F961" s="141" t="s">
        <v>1083</v>
      </c>
      <c r="G961" s="141" t="s">
        <v>2702</v>
      </c>
      <c r="H961" s="664">
        <v>42824</v>
      </c>
      <c r="I961" s="141"/>
    </row>
    <row r="962" spans="1:9" ht="15" thickBot="1" x14ac:dyDescent="0.4">
      <c r="A962" s="141"/>
      <c r="B962" s="141" t="s">
        <v>1699</v>
      </c>
      <c r="C962" s="141" t="s">
        <v>2614</v>
      </c>
      <c r="D962" s="141"/>
      <c r="E962" s="929">
        <v>60</v>
      </c>
      <c r="F962" s="141" t="s">
        <v>1083</v>
      </c>
      <c r="G962" s="141" t="s">
        <v>2701</v>
      </c>
      <c r="H962" s="664">
        <v>42824</v>
      </c>
      <c r="I962" s="141"/>
    </row>
    <row r="963" spans="1:9" ht="15" thickTop="1" x14ac:dyDescent="0.35">
      <c r="A963" s="141"/>
      <c r="B963" s="141" t="s">
        <v>1699</v>
      </c>
      <c r="C963" s="141" t="s">
        <v>2597</v>
      </c>
      <c r="D963" s="141"/>
      <c r="E963" s="928">
        <v>60</v>
      </c>
      <c r="F963" s="141" t="s">
        <v>1083</v>
      </c>
      <c r="G963" s="141" t="s">
        <v>2700</v>
      </c>
      <c r="H963" s="664">
        <v>42874</v>
      </c>
      <c r="I963" s="141"/>
    </row>
    <row r="964" spans="1:9" x14ac:dyDescent="0.35">
      <c r="A964" s="141"/>
      <c r="B964" s="141" t="s">
        <v>1699</v>
      </c>
      <c r="C964" s="141" t="s">
        <v>2699</v>
      </c>
      <c r="D964" s="141"/>
      <c r="E964" s="204">
        <v>90</v>
      </c>
      <c r="F964" s="141" t="s">
        <v>1083</v>
      </c>
      <c r="G964" s="141" t="s">
        <v>2698</v>
      </c>
      <c r="H964" s="664">
        <v>42877</v>
      </c>
      <c r="I964" s="141"/>
    </row>
    <row r="965" spans="1:9" x14ac:dyDescent="0.35">
      <c r="A965" s="141"/>
      <c r="B965" s="141" t="s">
        <v>1699</v>
      </c>
      <c r="C965" s="141" t="s">
        <v>2617</v>
      </c>
      <c r="D965" s="141"/>
      <c r="E965" s="204">
        <v>100</v>
      </c>
      <c r="F965" s="141" t="s">
        <v>1083</v>
      </c>
      <c r="G965" s="141" t="s">
        <v>2697</v>
      </c>
      <c r="H965" s="664">
        <v>42877</v>
      </c>
      <c r="I965" s="141"/>
    </row>
    <row r="966" spans="1:9" x14ac:dyDescent="0.35">
      <c r="A966" s="141"/>
      <c r="B966" s="141" t="s">
        <v>1699</v>
      </c>
      <c r="C966" s="141" t="s">
        <v>2543</v>
      </c>
      <c r="D966" s="141"/>
      <c r="E966" s="204">
        <v>100</v>
      </c>
      <c r="F966" s="141" t="s">
        <v>1083</v>
      </c>
      <c r="G966" s="141" t="s">
        <v>2696</v>
      </c>
      <c r="H966" s="664">
        <v>42877</v>
      </c>
      <c r="I966" s="141"/>
    </row>
    <row r="967" spans="1:9" x14ac:dyDescent="0.35">
      <c r="A967" s="141"/>
      <c r="B967" s="141" t="s">
        <v>1699</v>
      </c>
      <c r="C967" s="141" t="s">
        <v>2695</v>
      </c>
      <c r="D967" s="141"/>
      <c r="E967" s="204">
        <v>100</v>
      </c>
      <c r="F967" s="141" t="s">
        <v>1083</v>
      </c>
      <c r="G967" s="141" t="s">
        <v>2694</v>
      </c>
      <c r="H967" s="664">
        <v>42877</v>
      </c>
      <c r="I967" s="141"/>
    </row>
    <row r="968" spans="1:9" x14ac:dyDescent="0.35">
      <c r="A968" s="141"/>
      <c r="B968" s="141" t="s">
        <v>1699</v>
      </c>
      <c r="C968" s="141" t="s">
        <v>2619</v>
      </c>
      <c r="D968" s="141"/>
      <c r="E968" s="204">
        <v>100</v>
      </c>
      <c r="F968" s="141" t="s">
        <v>1083</v>
      </c>
      <c r="G968" s="141" t="s">
        <v>2693</v>
      </c>
      <c r="H968" s="664">
        <v>42877</v>
      </c>
      <c r="I968" s="141"/>
    </row>
    <row r="969" spans="1:9" x14ac:dyDescent="0.35">
      <c r="A969" s="141"/>
      <c r="B969" s="141" t="s">
        <v>1699</v>
      </c>
      <c r="C969" s="141" t="s">
        <v>2692</v>
      </c>
      <c r="D969" s="141"/>
      <c r="E969" s="204">
        <v>100</v>
      </c>
      <c r="F969" s="141" t="s">
        <v>1083</v>
      </c>
      <c r="G969" s="141" t="s">
        <v>2691</v>
      </c>
      <c r="H969" s="664">
        <v>42877</v>
      </c>
      <c r="I969" s="141"/>
    </row>
    <row r="970" spans="1:9" x14ac:dyDescent="0.35">
      <c r="A970" s="141"/>
      <c r="B970" s="141" t="s">
        <v>1699</v>
      </c>
      <c r="C970" s="141" t="s">
        <v>2599</v>
      </c>
      <c r="D970" s="141"/>
      <c r="E970" s="204">
        <v>40</v>
      </c>
      <c r="F970" s="141" t="s">
        <v>1083</v>
      </c>
      <c r="G970" s="141" t="s">
        <v>2690</v>
      </c>
      <c r="H970" s="664">
        <v>42880</v>
      </c>
      <c r="I970" s="141"/>
    </row>
    <row r="971" spans="1:9" ht="15" thickBot="1" x14ac:dyDescent="0.4">
      <c r="A971" s="141"/>
      <c r="B971" s="141" t="s">
        <v>1699</v>
      </c>
      <c r="C971" s="141" t="s">
        <v>2603</v>
      </c>
      <c r="D971" s="141"/>
      <c r="E971" s="929">
        <v>40</v>
      </c>
      <c r="F971" s="141" t="s">
        <v>1083</v>
      </c>
      <c r="G971" s="141" t="s">
        <v>2689</v>
      </c>
      <c r="H971" s="664">
        <v>42881</v>
      </c>
      <c r="I971" s="141"/>
    </row>
    <row r="972" spans="1:9" ht="15" thickTop="1" x14ac:dyDescent="0.35">
      <c r="A972" s="141"/>
      <c r="B972" s="141" t="s">
        <v>1699</v>
      </c>
      <c r="C972" s="141" t="s">
        <v>2557</v>
      </c>
      <c r="D972" s="141"/>
      <c r="E972" s="928">
        <v>60</v>
      </c>
      <c r="F972" s="141" t="s">
        <v>1083</v>
      </c>
      <c r="G972" s="141" t="s">
        <v>2688</v>
      </c>
      <c r="H972" s="664">
        <v>42893</v>
      </c>
      <c r="I972" s="141"/>
    </row>
    <row r="973" spans="1:9" x14ac:dyDescent="0.35">
      <c r="A973" s="141"/>
      <c r="B973" s="141" t="s">
        <v>1699</v>
      </c>
      <c r="C973" s="141" t="s">
        <v>2573</v>
      </c>
      <c r="D973" s="141"/>
      <c r="E973" s="204">
        <v>100</v>
      </c>
      <c r="F973" s="141" t="s">
        <v>1083</v>
      </c>
      <c r="G973" s="141" t="s">
        <v>2687</v>
      </c>
      <c r="H973" s="664">
        <v>42894</v>
      </c>
      <c r="I973" s="141"/>
    </row>
    <row r="974" spans="1:9" x14ac:dyDescent="0.35">
      <c r="A974" s="141"/>
      <c r="B974" s="141" t="s">
        <v>1699</v>
      </c>
      <c r="C974" s="141" t="s">
        <v>2612</v>
      </c>
      <c r="D974" s="141"/>
      <c r="E974" s="204">
        <v>60</v>
      </c>
      <c r="F974" s="141" t="s">
        <v>1083</v>
      </c>
      <c r="G974" s="141" t="s">
        <v>2686</v>
      </c>
      <c r="H974" s="664">
        <v>42895</v>
      </c>
      <c r="I974" s="141"/>
    </row>
    <row r="975" spans="1:9" x14ac:dyDescent="0.35">
      <c r="A975" s="141"/>
      <c r="B975" s="141" t="s">
        <v>1699</v>
      </c>
      <c r="C975" s="141" t="s">
        <v>2563</v>
      </c>
      <c r="D975" s="141"/>
      <c r="E975" s="204">
        <v>45</v>
      </c>
      <c r="F975" s="141" t="s">
        <v>1083</v>
      </c>
      <c r="G975" s="141" t="s">
        <v>2685</v>
      </c>
      <c r="H975" s="664">
        <v>42895</v>
      </c>
      <c r="I975" s="141"/>
    </row>
    <row r="976" spans="1:9" x14ac:dyDescent="0.35">
      <c r="A976" s="141"/>
      <c r="B976" s="141" t="s">
        <v>1699</v>
      </c>
      <c r="C976" s="141" t="s">
        <v>2684</v>
      </c>
      <c r="D976" s="141"/>
      <c r="E976" s="204">
        <v>120</v>
      </c>
      <c r="F976" s="141" t="s">
        <v>1083</v>
      </c>
      <c r="G976" s="141" t="s">
        <v>2683</v>
      </c>
      <c r="H976" s="664">
        <v>42895</v>
      </c>
      <c r="I976" s="141"/>
    </row>
    <row r="977" spans="1:9" x14ac:dyDescent="0.35">
      <c r="A977" s="141"/>
      <c r="B977" s="141" t="s">
        <v>1699</v>
      </c>
      <c r="C977" s="141" t="s">
        <v>2682</v>
      </c>
      <c r="D977" s="141"/>
      <c r="E977" s="204">
        <v>120</v>
      </c>
      <c r="F977" s="141" t="s">
        <v>1083</v>
      </c>
      <c r="G977" s="141" t="s">
        <v>2681</v>
      </c>
      <c r="H977" s="664">
        <v>42895</v>
      </c>
      <c r="I977" s="141"/>
    </row>
    <row r="978" spans="1:9" x14ac:dyDescent="0.35">
      <c r="A978" s="141"/>
      <c r="B978" s="141" t="s">
        <v>1699</v>
      </c>
      <c r="C978" s="141" t="s">
        <v>2680</v>
      </c>
      <c r="D978" s="141"/>
      <c r="E978" s="204">
        <v>120</v>
      </c>
      <c r="F978" s="141" t="s">
        <v>1083</v>
      </c>
      <c r="G978" s="141" t="s">
        <v>2679</v>
      </c>
      <c r="H978" s="664">
        <v>42895</v>
      </c>
      <c r="I978" s="141"/>
    </row>
    <row r="979" spans="1:9" x14ac:dyDescent="0.35">
      <c r="A979" s="141"/>
      <c r="B979" s="141" t="s">
        <v>1699</v>
      </c>
      <c r="C979" s="141" t="s">
        <v>2678</v>
      </c>
      <c r="D979" s="141"/>
      <c r="E979" s="204">
        <v>120</v>
      </c>
      <c r="F979" s="141" t="s">
        <v>1083</v>
      </c>
      <c r="G979" s="141" t="s">
        <v>2677</v>
      </c>
      <c r="H979" s="664">
        <v>42895</v>
      </c>
      <c r="I979" s="141"/>
    </row>
    <row r="980" spans="1:9" x14ac:dyDescent="0.35">
      <c r="A980" s="141"/>
      <c r="B980" s="141" t="s">
        <v>1699</v>
      </c>
      <c r="C980" s="141" t="s">
        <v>2553</v>
      </c>
      <c r="D980" s="141"/>
      <c r="E980" s="204">
        <v>120</v>
      </c>
      <c r="F980" s="141" t="s">
        <v>1083</v>
      </c>
      <c r="G980" s="141" t="s">
        <v>2676</v>
      </c>
      <c r="H980" s="664">
        <v>42895</v>
      </c>
      <c r="I980" s="141"/>
    </row>
    <row r="981" spans="1:9" x14ac:dyDescent="0.35">
      <c r="A981" s="141"/>
      <c r="B981" s="141" t="s">
        <v>1699</v>
      </c>
      <c r="C981" s="141" t="s">
        <v>2675</v>
      </c>
      <c r="D981" s="141"/>
      <c r="E981" s="204">
        <v>135</v>
      </c>
      <c r="F981" s="141" t="s">
        <v>1083</v>
      </c>
      <c r="G981" s="141" t="s">
        <v>2674</v>
      </c>
      <c r="H981" s="664">
        <v>42898</v>
      </c>
      <c r="I981" s="141"/>
    </row>
    <row r="982" spans="1:9" x14ac:dyDescent="0.35">
      <c r="A982" s="141"/>
      <c r="B982" s="141" t="s">
        <v>1699</v>
      </c>
      <c r="C982" s="141" t="s">
        <v>2673</v>
      </c>
      <c r="D982" s="141"/>
      <c r="E982" s="204">
        <v>60</v>
      </c>
      <c r="F982" s="141" t="s">
        <v>1083</v>
      </c>
      <c r="G982" s="141" t="s">
        <v>2672</v>
      </c>
      <c r="H982" s="664">
        <v>42898</v>
      </c>
      <c r="I982" s="141"/>
    </row>
    <row r="983" spans="1:9" x14ac:dyDescent="0.35">
      <c r="A983" s="141"/>
      <c r="B983" s="141" t="s">
        <v>1699</v>
      </c>
      <c r="C983" s="141" t="s">
        <v>2671</v>
      </c>
      <c r="D983" s="141"/>
      <c r="E983" s="204">
        <v>180</v>
      </c>
      <c r="F983" s="141" t="s">
        <v>1083</v>
      </c>
      <c r="G983" s="141" t="s">
        <v>2670</v>
      </c>
      <c r="H983" s="664">
        <v>42899</v>
      </c>
      <c r="I983" s="141"/>
    </row>
    <row r="984" spans="1:9" x14ac:dyDescent="0.35">
      <c r="A984" s="141"/>
      <c r="B984" s="141" t="s">
        <v>1699</v>
      </c>
      <c r="C984" s="141" t="s">
        <v>2669</v>
      </c>
      <c r="D984" s="141"/>
      <c r="E984" s="204">
        <v>100</v>
      </c>
      <c r="F984" s="141" t="s">
        <v>1083</v>
      </c>
      <c r="G984" s="141" t="s">
        <v>2668</v>
      </c>
      <c r="H984" s="664">
        <v>42899</v>
      </c>
      <c r="I984" s="141"/>
    </row>
    <row r="985" spans="1:9" x14ac:dyDescent="0.35">
      <c r="A985" s="141"/>
      <c r="B985" s="141" t="s">
        <v>1699</v>
      </c>
      <c r="C985" s="141" t="s">
        <v>2608</v>
      </c>
      <c r="D985" s="141"/>
      <c r="E985" s="141">
        <v>200</v>
      </c>
      <c r="F985" s="141" t="s">
        <v>1083</v>
      </c>
      <c r="G985" s="141" t="s">
        <v>2667</v>
      </c>
      <c r="H985" s="664">
        <v>42899</v>
      </c>
      <c r="I985" s="141"/>
    </row>
    <row r="986" spans="1:9" x14ac:dyDescent="0.35">
      <c r="A986" s="141"/>
      <c r="B986" s="141" t="s">
        <v>1699</v>
      </c>
      <c r="C986" s="141" t="s">
        <v>2559</v>
      </c>
      <c r="D986" s="141"/>
      <c r="E986" s="141">
        <v>100</v>
      </c>
      <c r="F986" s="141" t="s">
        <v>1083</v>
      </c>
      <c r="G986" s="141" t="s">
        <v>2666</v>
      </c>
      <c r="H986" s="664">
        <v>42899</v>
      </c>
      <c r="I986" s="141"/>
    </row>
    <row r="987" spans="1:9" x14ac:dyDescent="0.35">
      <c r="A987" s="141"/>
      <c r="B987" s="141" t="s">
        <v>1699</v>
      </c>
      <c r="C987" s="141" t="s">
        <v>2665</v>
      </c>
      <c r="D987" s="141"/>
      <c r="E987" s="141">
        <v>45</v>
      </c>
      <c r="F987" s="141" t="s">
        <v>1083</v>
      </c>
      <c r="G987" s="141" t="s">
        <v>2664</v>
      </c>
      <c r="H987" s="664">
        <v>42899</v>
      </c>
      <c r="I987" s="141"/>
    </row>
    <row r="988" spans="1:9" x14ac:dyDescent="0.35">
      <c r="A988" s="141"/>
      <c r="B988" s="141" t="s">
        <v>1699</v>
      </c>
      <c r="C988" s="141" t="s">
        <v>2610</v>
      </c>
      <c r="D988" s="141"/>
      <c r="E988" s="141">
        <v>80</v>
      </c>
      <c r="F988" s="141" t="s">
        <v>1083</v>
      </c>
      <c r="G988" s="141" t="s">
        <v>2663</v>
      </c>
      <c r="H988" s="664">
        <v>42900</v>
      </c>
      <c r="I988" s="141"/>
    </row>
    <row r="989" spans="1:9" x14ac:dyDescent="0.35">
      <c r="A989" s="141"/>
      <c r="B989" s="141" t="s">
        <v>1699</v>
      </c>
      <c r="C989" s="141" t="s">
        <v>2561</v>
      </c>
      <c r="D989" s="141"/>
      <c r="E989" s="141">
        <v>90</v>
      </c>
      <c r="F989" s="141" t="s">
        <v>1083</v>
      </c>
      <c r="G989" s="141" t="s">
        <v>2662</v>
      </c>
      <c r="H989" s="664">
        <v>42900</v>
      </c>
      <c r="I989" s="141"/>
    </row>
    <row r="990" spans="1:9" x14ac:dyDescent="0.35">
      <c r="A990" s="141"/>
      <c r="B990" s="141" t="s">
        <v>1699</v>
      </c>
      <c r="C990" s="141" t="s">
        <v>2565</v>
      </c>
      <c r="D990" s="141"/>
      <c r="E990" s="141">
        <v>90</v>
      </c>
      <c r="F990" s="141" t="s">
        <v>1083</v>
      </c>
      <c r="G990" s="141" t="s">
        <v>2661</v>
      </c>
      <c r="H990" s="664">
        <v>42901</v>
      </c>
      <c r="I990" s="141"/>
    </row>
    <row r="991" spans="1:9" x14ac:dyDescent="0.35">
      <c r="A991" s="141"/>
      <c r="B991" s="141" t="s">
        <v>1699</v>
      </c>
      <c r="C991" s="141" t="s">
        <v>2660</v>
      </c>
      <c r="D991" s="141"/>
      <c r="E991" s="141">
        <v>100</v>
      </c>
      <c r="F991" s="141" t="s">
        <v>1083</v>
      </c>
      <c r="G991" s="141" t="s">
        <v>2659</v>
      </c>
      <c r="H991" s="664">
        <v>42902</v>
      </c>
      <c r="I991" s="141"/>
    </row>
    <row r="992" spans="1:9" x14ac:dyDescent="0.35">
      <c r="A992" s="141"/>
      <c r="B992" s="141" t="s">
        <v>1699</v>
      </c>
      <c r="C992" s="141" t="s">
        <v>2658</v>
      </c>
      <c r="D992" s="141"/>
      <c r="E992" s="141">
        <v>60</v>
      </c>
      <c r="F992" s="141" t="s">
        <v>1083</v>
      </c>
      <c r="G992" s="141" t="s">
        <v>2657</v>
      </c>
      <c r="H992" s="664">
        <v>42902</v>
      </c>
      <c r="I992" s="141"/>
    </row>
    <row r="993" spans="1:9" x14ac:dyDescent="0.35">
      <c r="A993" s="141"/>
      <c r="B993" s="141" t="s">
        <v>1699</v>
      </c>
      <c r="C993" s="141" t="s">
        <v>2656</v>
      </c>
      <c r="D993" s="141"/>
      <c r="E993" s="141">
        <v>60</v>
      </c>
      <c r="F993" s="141" t="s">
        <v>1083</v>
      </c>
      <c r="G993" s="141" t="s">
        <v>2655</v>
      </c>
      <c r="H993" s="664">
        <v>42905</v>
      </c>
      <c r="I993" s="141"/>
    </row>
    <row r="994" spans="1:9" x14ac:dyDescent="0.35">
      <c r="A994" s="141"/>
      <c r="B994" s="141" t="s">
        <v>1699</v>
      </c>
      <c r="C994" s="141" t="s">
        <v>2549</v>
      </c>
      <c r="D994" s="141"/>
      <c r="E994" s="141">
        <v>100</v>
      </c>
      <c r="F994" s="141" t="s">
        <v>1083</v>
      </c>
      <c r="G994" s="141" t="s">
        <v>2654</v>
      </c>
      <c r="H994" s="664">
        <v>42905</v>
      </c>
      <c r="I994" s="141"/>
    </row>
    <row r="995" spans="1:9" x14ac:dyDescent="0.35">
      <c r="A995" s="141"/>
      <c r="B995" s="141" t="s">
        <v>1699</v>
      </c>
      <c r="C995" s="141" t="s">
        <v>2653</v>
      </c>
      <c r="D995" s="141"/>
      <c r="E995" s="141">
        <v>50</v>
      </c>
      <c r="F995" s="141" t="s">
        <v>1083</v>
      </c>
      <c r="G995" s="141" t="s">
        <v>2652</v>
      </c>
      <c r="H995" s="664">
        <v>42905</v>
      </c>
      <c r="I995" s="141"/>
    </row>
    <row r="996" spans="1:9" x14ac:dyDescent="0.35">
      <c r="A996" s="141"/>
      <c r="B996" s="141" t="s">
        <v>1699</v>
      </c>
      <c r="C996" s="141" t="s">
        <v>2651</v>
      </c>
      <c r="D996" s="141"/>
      <c r="E996" s="141">
        <v>120</v>
      </c>
      <c r="F996" s="141" t="s">
        <v>1083</v>
      </c>
      <c r="G996" s="141" t="s">
        <v>2650</v>
      </c>
      <c r="H996" s="664">
        <v>42912</v>
      </c>
      <c r="I996" s="141"/>
    </row>
    <row r="997" spans="1:9" x14ac:dyDescent="0.35">
      <c r="A997" s="141"/>
      <c r="B997" s="141" t="s">
        <v>1699</v>
      </c>
      <c r="C997" s="141" t="s">
        <v>2632</v>
      </c>
      <c r="D997" s="141"/>
      <c r="E997" s="141">
        <v>90</v>
      </c>
      <c r="F997" s="141" t="s">
        <v>1083</v>
      </c>
      <c r="G997" s="141" t="s">
        <v>2649</v>
      </c>
      <c r="H997" s="664">
        <v>42912</v>
      </c>
      <c r="I997" s="141"/>
    </row>
    <row r="998" spans="1:9" x14ac:dyDescent="0.35">
      <c r="A998" s="141"/>
      <c r="B998" s="141" t="s">
        <v>1699</v>
      </c>
      <c r="C998" s="141" t="s">
        <v>2648</v>
      </c>
      <c r="D998" s="141"/>
      <c r="E998" s="141">
        <v>60</v>
      </c>
      <c r="F998" s="141" t="s">
        <v>1083</v>
      </c>
      <c r="G998" s="141" t="s">
        <v>2647</v>
      </c>
      <c r="H998" s="664">
        <v>42912</v>
      </c>
      <c r="I998" s="141"/>
    </row>
    <row r="999" spans="1:9" x14ac:dyDescent="0.35">
      <c r="A999" s="141"/>
      <c r="B999" s="141" t="s">
        <v>1699</v>
      </c>
      <c r="C999" s="141" t="s">
        <v>2587</v>
      </c>
      <c r="D999" s="141"/>
      <c r="E999" s="141">
        <v>120</v>
      </c>
      <c r="F999" s="141" t="s">
        <v>1083</v>
      </c>
      <c r="G999" s="141" t="s">
        <v>2646</v>
      </c>
      <c r="H999" s="664">
        <v>42912</v>
      </c>
      <c r="I999" s="141"/>
    </row>
    <row r="1000" spans="1:9" ht="15" thickBot="1" x14ac:dyDescent="0.4">
      <c r="A1000" s="141"/>
      <c r="B1000" s="141" t="s">
        <v>1699</v>
      </c>
      <c r="C1000" s="141" t="s">
        <v>2591</v>
      </c>
      <c r="D1000" s="141"/>
      <c r="E1000" s="929">
        <v>80</v>
      </c>
      <c r="F1000" s="141" t="s">
        <v>1083</v>
      </c>
      <c r="G1000" s="141" t="s">
        <v>2645</v>
      </c>
      <c r="H1000" s="664">
        <v>42916</v>
      </c>
      <c r="I1000" s="141"/>
    </row>
    <row r="1001" spans="1:9" ht="15" thickTop="1" x14ac:dyDescent="0.35">
      <c r="A1001" s="141"/>
      <c r="B1001" s="141" t="s">
        <v>1699</v>
      </c>
      <c r="C1001" s="141" t="s">
        <v>2597</v>
      </c>
      <c r="D1001" s="141"/>
      <c r="E1001" s="928">
        <v>15</v>
      </c>
      <c r="F1001" s="141" t="s">
        <v>1083</v>
      </c>
      <c r="G1001" s="141" t="s">
        <v>2644</v>
      </c>
      <c r="H1001" s="664">
        <v>42921</v>
      </c>
      <c r="I1001" s="141"/>
    </row>
    <row r="1002" spans="1:9" x14ac:dyDescent="0.35">
      <c r="A1002" s="141"/>
      <c r="B1002" s="141" t="s">
        <v>1699</v>
      </c>
      <c r="C1002" s="141" t="s">
        <v>2595</v>
      </c>
      <c r="D1002" s="141"/>
      <c r="E1002" s="141">
        <v>75</v>
      </c>
      <c r="F1002" s="141" t="s">
        <v>1083</v>
      </c>
      <c r="G1002" s="141" t="s">
        <v>2643</v>
      </c>
      <c r="H1002" s="664">
        <v>42921</v>
      </c>
      <c r="I1002" s="141"/>
    </row>
    <row r="1003" spans="1:9" x14ac:dyDescent="0.35">
      <c r="A1003" s="141"/>
      <c r="B1003" s="141" t="s">
        <v>1699</v>
      </c>
      <c r="C1003" s="141" t="s">
        <v>2642</v>
      </c>
      <c r="D1003" s="141"/>
      <c r="E1003" s="141">
        <v>150</v>
      </c>
      <c r="F1003" s="141" t="s">
        <v>1083</v>
      </c>
      <c r="G1003" s="141" t="s">
        <v>2641</v>
      </c>
      <c r="H1003" s="664">
        <v>42926</v>
      </c>
      <c r="I1003" s="141"/>
    </row>
    <row r="1004" spans="1:9" x14ac:dyDescent="0.35">
      <c r="A1004" s="141"/>
      <c r="B1004" s="141" t="s">
        <v>1699</v>
      </c>
      <c r="C1004" s="141" t="s">
        <v>2640</v>
      </c>
      <c r="D1004" s="141"/>
      <c r="E1004" s="141">
        <v>60</v>
      </c>
      <c r="F1004" s="141" t="s">
        <v>1083</v>
      </c>
      <c r="G1004" s="141" t="s">
        <v>2639</v>
      </c>
      <c r="H1004" s="664">
        <v>42926</v>
      </c>
      <c r="I1004" s="141"/>
    </row>
    <row r="1005" spans="1:9" x14ac:dyDescent="0.35">
      <c r="A1005" s="141"/>
      <c r="B1005" s="141" t="s">
        <v>1699</v>
      </c>
      <c r="C1005" s="141" t="s">
        <v>2593</v>
      </c>
      <c r="D1005" s="141"/>
      <c r="E1005" s="141">
        <v>50</v>
      </c>
      <c r="F1005" s="141" t="s">
        <v>1083</v>
      </c>
      <c r="G1005" s="141" t="s">
        <v>2638</v>
      </c>
      <c r="H1005" s="664">
        <v>42928</v>
      </c>
      <c r="I1005" s="141"/>
    </row>
    <row r="1006" spans="1:9" x14ac:dyDescent="0.35">
      <c r="A1006" s="141"/>
      <c r="B1006" s="141" t="s">
        <v>1699</v>
      </c>
      <c r="C1006" s="141" t="s">
        <v>2597</v>
      </c>
      <c r="D1006" s="141"/>
      <c r="E1006" s="141">
        <v>15</v>
      </c>
      <c r="F1006" s="141" t="s">
        <v>1083</v>
      </c>
      <c r="G1006" s="141" t="s">
        <v>2637</v>
      </c>
      <c r="H1006" s="664">
        <v>42936</v>
      </c>
      <c r="I1006" s="141"/>
    </row>
    <row r="1007" spans="1:9" ht="15" thickBot="1" x14ac:dyDescent="0.4">
      <c r="A1007" s="141"/>
      <c r="B1007" s="141" t="s">
        <v>1699</v>
      </c>
      <c r="C1007" s="141" t="s">
        <v>2599</v>
      </c>
      <c r="D1007" s="141"/>
      <c r="E1007" s="929">
        <v>40</v>
      </c>
      <c r="F1007" s="141" t="s">
        <v>1083</v>
      </c>
      <c r="G1007" s="141" t="s">
        <v>2636</v>
      </c>
      <c r="H1007" s="664">
        <v>42936</v>
      </c>
      <c r="I1007" s="141"/>
    </row>
    <row r="1008" spans="1:9" ht="15" thickTop="1" x14ac:dyDescent="0.35">
      <c r="A1008" s="141"/>
      <c r="B1008" s="141" t="s">
        <v>1699</v>
      </c>
      <c r="C1008" s="141" t="s">
        <v>2635</v>
      </c>
      <c r="D1008" s="141"/>
      <c r="E1008" s="928">
        <v>200</v>
      </c>
      <c r="F1008" s="141" t="s">
        <v>1083</v>
      </c>
      <c r="G1008" s="141" t="s">
        <v>2634</v>
      </c>
      <c r="H1008" s="664">
        <v>42956</v>
      </c>
      <c r="I1008" s="141"/>
    </row>
    <row r="1009" spans="1:9" x14ac:dyDescent="0.35">
      <c r="A1009" s="141"/>
      <c r="B1009" s="141" t="s">
        <v>1699</v>
      </c>
      <c r="C1009" s="141" t="s">
        <v>2593</v>
      </c>
      <c r="D1009" s="141"/>
      <c r="E1009" s="141">
        <v>50</v>
      </c>
      <c r="F1009" s="141" t="s">
        <v>1083</v>
      </c>
      <c r="G1009" s="141" t="s">
        <v>2633</v>
      </c>
      <c r="H1009" s="664">
        <v>42956</v>
      </c>
      <c r="I1009" s="141"/>
    </row>
    <row r="1010" spans="1:9" x14ac:dyDescent="0.35">
      <c r="A1010" s="141"/>
      <c r="B1010" s="141" t="s">
        <v>1699</v>
      </c>
      <c r="C1010" s="141" t="s">
        <v>2632</v>
      </c>
      <c r="D1010" s="141"/>
      <c r="E1010" s="141">
        <v>50</v>
      </c>
      <c r="F1010" s="141" t="s">
        <v>1083</v>
      </c>
      <c r="G1010" s="141" t="s">
        <v>2631</v>
      </c>
      <c r="H1010" s="664">
        <v>42965</v>
      </c>
      <c r="I1010" s="141"/>
    </row>
    <row r="1011" spans="1:9" x14ac:dyDescent="0.35">
      <c r="A1011" s="141"/>
      <c r="B1011" s="141" t="s">
        <v>1699</v>
      </c>
      <c r="C1011" s="141" t="s">
        <v>2547</v>
      </c>
      <c r="D1011" s="141"/>
      <c r="E1011" s="141">
        <v>20</v>
      </c>
      <c r="F1011" s="141" t="s">
        <v>1083</v>
      </c>
      <c r="G1011" s="141" t="s">
        <v>2630</v>
      </c>
      <c r="H1011" s="664">
        <v>42965</v>
      </c>
      <c r="I1011" s="141"/>
    </row>
    <row r="1012" spans="1:9" x14ac:dyDescent="0.35">
      <c r="A1012" s="141"/>
      <c r="B1012" s="141" t="s">
        <v>1699</v>
      </c>
      <c r="C1012" s="141" t="s">
        <v>2603</v>
      </c>
      <c r="D1012" s="141"/>
      <c r="E1012" s="141">
        <v>60</v>
      </c>
      <c r="F1012" s="141" t="s">
        <v>1083</v>
      </c>
      <c r="G1012" s="141" t="s">
        <v>2629</v>
      </c>
      <c r="H1012" s="664">
        <v>42965</v>
      </c>
      <c r="I1012" s="141"/>
    </row>
    <row r="1013" spans="1:9" x14ac:dyDescent="0.35">
      <c r="A1013" s="141"/>
      <c r="B1013" s="141" t="s">
        <v>1699</v>
      </c>
      <c r="C1013" s="141" t="s">
        <v>2599</v>
      </c>
      <c r="D1013" s="141"/>
      <c r="E1013" s="141">
        <v>60</v>
      </c>
      <c r="F1013" s="141" t="s">
        <v>1083</v>
      </c>
      <c r="G1013" s="141" t="s">
        <v>2628</v>
      </c>
      <c r="H1013" s="664">
        <v>42971</v>
      </c>
      <c r="I1013" s="141"/>
    </row>
    <row r="1014" spans="1:9" x14ac:dyDescent="0.35">
      <c r="A1014" s="141"/>
      <c r="B1014" s="141" t="s">
        <v>1699</v>
      </c>
      <c r="C1014" s="141" t="s">
        <v>2627</v>
      </c>
      <c r="D1014" s="141"/>
      <c r="E1014" s="141">
        <v>150</v>
      </c>
      <c r="F1014" s="141" t="s">
        <v>1083</v>
      </c>
      <c r="G1014" s="141" t="s">
        <v>2626</v>
      </c>
      <c r="H1014" s="664">
        <v>42975</v>
      </c>
      <c r="I1014" s="141"/>
    </row>
    <row r="1015" spans="1:9" x14ac:dyDescent="0.35">
      <c r="A1015" s="141"/>
      <c r="B1015" s="141" t="s">
        <v>1699</v>
      </c>
      <c r="C1015" s="141" t="s">
        <v>2625</v>
      </c>
      <c r="D1015" s="141"/>
      <c r="E1015" s="141">
        <v>15</v>
      </c>
      <c r="F1015" s="141" t="s">
        <v>1083</v>
      </c>
      <c r="G1015" s="141" t="s">
        <v>2624</v>
      </c>
      <c r="H1015" s="664">
        <v>42975</v>
      </c>
      <c r="I1015" s="141"/>
    </row>
    <row r="1016" spans="1:9" ht="15" thickBot="1" x14ac:dyDescent="0.4">
      <c r="A1016" s="141"/>
      <c r="B1016" s="141" t="s">
        <v>1699</v>
      </c>
      <c r="C1016" s="141" t="s">
        <v>2623</v>
      </c>
      <c r="D1016" s="141"/>
      <c r="E1016" s="929">
        <v>300</v>
      </c>
      <c r="F1016" s="141" t="s">
        <v>1083</v>
      </c>
      <c r="G1016" s="141" t="s">
        <v>2622</v>
      </c>
      <c r="H1016" s="664">
        <v>42975</v>
      </c>
      <c r="I1016" s="141"/>
    </row>
    <row r="1017" spans="1:9" ht="15" thickTop="1" x14ac:dyDescent="0.35">
      <c r="A1017" s="141"/>
      <c r="B1017" s="141" t="s">
        <v>1699</v>
      </c>
      <c r="C1017" s="141" t="s">
        <v>2559</v>
      </c>
      <c r="D1017" s="141"/>
      <c r="E1017" s="928">
        <v>100</v>
      </c>
      <c r="F1017" s="141" t="s">
        <v>1083</v>
      </c>
      <c r="G1017" s="141" t="s">
        <v>2621</v>
      </c>
      <c r="H1017" s="664">
        <v>42985</v>
      </c>
      <c r="I1017" s="141"/>
    </row>
    <row r="1018" spans="1:9" x14ac:dyDescent="0.35">
      <c r="A1018" s="141"/>
      <c r="B1018" s="141" t="s">
        <v>1699</v>
      </c>
      <c r="C1018" s="141" t="s">
        <v>2593</v>
      </c>
      <c r="D1018" s="141"/>
      <c r="E1018" s="141">
        <v>50</v>
      </c>
      <c r="F1018" s="141" t="s">
        <v>1083</v>
      </c>
      <c r="G1018" s="141" t="s">
        <v>2620</v>
      </c>
      <c r="H1018" s="664">
        <v>42985</v>
      </c>
      <c r="I1018" s="141"/>
    </row>
    <row r="1019" spans="1:9" x14ac:dyDescent="0.35">
      <c r="A1019" s="141"/>
      <c r="B1019" s="141" t="s">
        <v>1699</v>
      </c>
      <c r="C1019" s="141" t="s">
        <v>2619</v>
      </c>
      <c r="D1019" s="141"/>
      <c r="E1019" s="141">
        <v>50</v>
      </c>
      <c r="F1019" s="141" t="s">
        <v>1083</v>
      </c>
      <c r="G1019" s="141" t="s">
        <v>2618</v>
      </c>
      <c r="H1019" s="664">
        <v>42985</v>
      </c>
      <c r="I1019" s="141"/>
    </row>
    <row r="1020" spans="1:9" x14ac:dyDescent="0.35">
      <c r="A1020" s="141"/>
      <c r="B1020" s="141" t="s">
        <v>1699</v>
      </c>
      <c r="C1020" s="141" t="s">
        <v>2617</v>
      </c>
      <c r="D1020" s="141"/>
      <c r="E1020" s="141">
        <v>50</v>
      </c>
      <c r="F1020" s="141" t="s">
        <v>1083</v>
      </c>
      <c r="G1020" s="141" t="s">
        <v>2616</v>
      </c>
      <c r="H1020" s="664">
        <v>42985</v>
      </c>
      <c r="I1020" s="141"/>
    </row>
    <row r="1021" spans="1:9" x14ac:dyDescent="0.35">
      <c r="A1021" s="141"/>
      <c r="B1021" s="141" t="s">
        <v>1699</v>
      </c>
      <c r="C1021" s="141" t="s">
        <v>2547</v>
      </c>
      <c r="D1021" s="141"/>
      <c r="E1021" s="141">
        <v>20</v>
      </c>
      <c r="F1021" s="141" t="s">
        <v>1083</v>
      </c>
      <c r="G1021" s="141" t="s">
        <v>2615</v>
      </c>
      <c r="H1021" s="664">
        <v>42992</v>
      </c>
      <c r="I1021" s="141"/>
    </row>
    <row r="1022" spans="1:9" x14ac:dyDescent="0.35">
      <c r="A1022" s="141"/>
      <c r="B1022" s="141" t="s">
        <v>1699</v>
      </c>
      <c r="C1022" s="141" t="s">
        <v>2614</v>
      </c>
      <c r="D1022" s="141"/>
      <c r="E1022" s="141">
        <v>120</v>
      </c>
      <c r="F1022" s="141" t="s">
        <v>1083</v>
      </c>
      <c r="G1022" s="141" t="s">
        <v>2613</v>
      </c>
      <c r="H1022" s="664">
        <v>42993</v>
      </c>
      <c r="I1022" s="141"/>
    </row>
    <row r="1023" spans="1:9" x14ac:dyDescent="0.35">
      <c r="A1023" s="141"/>
      <c r="B1023" s="141" t="s">
        <v>1699</v>
      </c>
      <c r="C1023" s="141" t="s">
        <v>2612</v>
      </c>
      <c r="D1023" s="141"/>
      <c r="E1023" s="141">
        <v>45</v>
      </c>
      <c r="F1023" s="141" t="s">
        <v>1083</v>
      </c>
      <c r="G1023" s="141" t="s">
        <v>2611</v>
      </c>
      <c r="H1023" s="664">
        <v>43006</v>
      </c>
      <c r="I1023" s="141"/>
    </row>
    <row r="1024" spans="1:9" x14ac:dyDescent="0.35">
      <c r="A1024" s="141"/>
      <c r="B1024" s="141" t="s">
        <v>1699</v>
      </c>
      <c r="C1024" s="141" t="s">
        <v>2610</v>
      </c>
      <c r="D1024" s="141"/>
      <c r="E1024" s="141">
        <v>120</v>
      </c>
      <c r="F1024" s="141" t="s">
        <v>1083</v>
      </c>
      <c r="G1024" s="141" t="s">
        <v>2609</v>
      </c>
      <c r="H1024" s="664">
        <v>43006</v>
      </c>
      <c r="I1024" s="141"/>
    </row>
    <row r="1025" spans="1:9" x14ac:dyDescent="0.35">
      <c r="A1025" s="141"/>
      <c r="B1025" s="141" t="s">
        <v>1699</v>
      </c>
      <c r="C1025" s="141" t="s">
        <v>2608</v>
      </c>
      <c r="D1025" s="141"/>
      <c r="E1025" s="141">
        <v>150</v>
      </c>
      <c r="F1025" s="141" t="s">
        <v>1083</v>
      </c>
      <c r="G1025" s="141" t="s">
        <v>2607</v>
      </c>
      <c r="H1025" s="664">
        <v>43006</v>
      </c>
      <c r="I1025" s="141"/>
    </row>
    <row r="1026" spans="1:9" x14ac:dyDescent="0.35">
      <c r="A1026" s="141"/>
      <c r="B1026" s="141" t="s">
        <v>1699</v>
      </c>
      <c r="C1026" s="141" t="s">
        <v>2606</v>
      </c>
      <c r="D1026" s="141"/>
      <c r="E1026" s="141">
        <v>120</v>
      </c>
      <c r="F1026" s="141" t="s">
        <v>1083</v>
      </c>
      <c r="G1026" s="141" t="s">
        <v>2605</v>
      </c>
      <c r="H1026" s="664">
        <v>43007</v>
      </c>
      <c r="I1026" s="141"/>
    </row>
    <row r="1027" spans="1:9" ht="15" thickBot="1" x14ac:dyDescent="0.4">
      <c r="A1027" s="141"/>
      <c r="B1027" s="141" t="s">
        <v>1699</v>
      </c>
      <c r="C1027" s="141" t="s">
        <v>2565</v>
      </c>
      <c r="D1027" s="141"/>
      <c r="E1027" s="929">
        <v>90</v>
      </c>
      <c r="F1027" s="141" t="s">
        <v>1083</v>
      </c>
      <c r="G1027" s="141" t="s">
        <v>2604</v>
      </c>
      <c r="H1027" s="664">
        <v>43007</v>
      </c>
      <c r="I1027" s="141"/>
    </row>
    <row r="1028" spans="1:9" ht="15" thickTop="1" x14ac:dyDescent="0.35">
      <c r="A1028" s="141"/>
      <c r="B1028" s="141" t="s">
        <v>1699</v>
      </c>
      <c r="C1028" s="141" t="s">
        <v>2603</v>
      </c>
      <c r="D1028" s="141"/>
      <c r="E1028" s="928">
        <v>60</v>
      </c>
      <c r="F1028" s="141" t="s">
        <v>1083</v>
      </c>
      <c r="G1028" s="141" t="s">
        <v>2602</v>
      </c>
      <c r="H1028" s="664">
        <v>43022</v>
      </c>
      <c r="I1028" s="141"/>
    </row>
    <row r="1029" spans="1:9" x14ac:dyDescent="0.35">
      <c r="A1029" s="141"/>
      <c r="B1029" s="141" t="s">
        <v>1699</v>
      </c>
      <c r="C1029" s="141" t="s">
        <v>2547</v>
      </c>
      <c r="D1029" s="141"/>
      <c r="E1029" s="141">
        <v>20</v>
      </c>
      <c r="F1029" s="141" t="s">
        <v>1083</v>
      </c>
      <c r="G1029" s="141" t="s">
        <v>2601</v>
      </c>
      <c r="H1029" s="664">
        <v>43024</v>
      </c>
      <c r="I1029" s="141"/>
    </row>
    <row r="1030" spans="1:9" ht="15" thickBot="1" x14ac:dyDescent="0.4">
      <c r="A1030" s="141"/>
      <c r="B1030" s="141" t="s">
        <v>1699</v>
      </c>
      <c r="C1030" s="141" t="s">
        <v>2593</v>
      </c>
      <c r="D1030" s="141"/>
      <c r="E1030" s="929">
        <v>50</v>
      </c>
      <c r="F1030" s="141" t="s">
        <v>1083</v>
      </c>
      <c r="G1030" s="141" t="s">
        <v>2600</v>
      </c>
      <c r="H1030" s="664">
        <v>43032</v>
      </c>
      <c r="I1030" s="141"/>
    </row>
    <row r="1031" spans="1:9" ht="15" thickTop="1" x14ac:dyDescent="0.35">
      <c r="A1031" s="141"/>
      <c r="B1031" s="141" t="s">
        <v>1699</v>
      </c>
      <c r="C1031" s="141" t="s">
        <v>2599</v>
      </c>
      <c r="D1031" s="141"/>
      <c r="E1031" s="928">
        <v>60</v>
      </c>
      <c r="F1031" s="141" t="s">
        <v>1083</v>
      </c>
      <c r="G1031" s="141" t="s">
        <v>2598</v>
      </c>
      <c r="H1031" s="664">
        <v>43041</v>
      </c>
      <c r="I1031" s="141"/>
    </row>
    <row r="1032" spans="1:9" x14ac:dyDescent="0.35">
      <c r="A1032" s="141"/>
      <c r="B1032" s="141" t="s">
        <v>1699</v>
      </c>
      <c r="C1032" s="141" t="s">
        <v>2597</v>
      </c>
      <c r="D1032" s="141"/>
      <c r="E1032" s="141">
        <v>75</v>
      </c>
      <c r="F1032" s="141" t="s">
        <v>1083</v>
      </c>
      <c r="G1032" s="141" t="s">
        <v>2596</v>
      </c>
      <c r="H1032" s="664">
        <v>43047</v>
      </c>
      <c r="I1032" s="141"/>
    </row>
    <row r="1033" spans="1:9" x14ac:dyDescent="0.35">
      <c r="A1033" s="141"/>
      <c r="B1033" s="141" t="s">
        <v>1699</v>
      </c>
      <c r="C1033" s="141" t="s">
        <v>2595</v>
      </c>
      <c r="D1033" s="141"/>
      <c r="E1033" s="141">
        <v>30</v>
      </c>
      <c r="F1033" s="141" t="s">
        <v>1083</v>
      </c>
      <c r="G1033" s="141" t="s">
        <v>2594</v>
      </c>
      <c r="H1033" s="664">
        <v>43047</v>
      </c>
      <c r="I1033" s="141"/>
    </row>
    <row r="1034" spans="1:9" x14ac:dyDescent="0.35">
      <c r="A1034" s="141"/>
      <c r="B1034" s="141" t="s">
        <v>1699</v>
      </c>
      <c r="C1034" s="141" t="s">
        <v>2593</v>
      </c>
      <c r="D1034" s="141"/>
      <c r="E1034" s="141">
        <v>50</v>
      </c>
      <c r="F1034" s="141" t="s">
        <v>1083</v>
      </c>
      <c r="G1034" s="141" t="s">
        <v>2592</v>
      </c>
      <c r="H1034" s="664">
        <v>43057</v>
      </c>
      <c r="I1034" s="141"/>
    </row>
    <row r="1035" spans="1:9" x14ac:dyDescent="0.35">
      <c r="A1035" s="141"/>
      <c r="B1035" s="141" t="s">
        <v>1699</v>
      </c>
      <c r="C1035" s="141" t="s">
        <v>2591</v>
      </c>
      <c r="D1035" s="141"/>
      <c r="E1035" s="141">
        <v>120</v>
      </c>
      <c r="F1035" s="141" t="s">
        <v>1083</v>
      </c>
      <c r="G1035" s="141" t="s">
        <v>2590</v>
      </c>
      <c r="H1035" s="664">
        <v>43058</v>
      </c>
      <c r="I1035" s="141"/>
    </row>
    <row r="1036" spans="1:9" x14ac:dyDescent="0.35">
      <c r="A1036" s="141"/>
      <c r="B1036" s="141" t="s">
        <v>1699</v>
      </c>
      <c r="C1036" s="141" t="s">
        <v>2589</v>
      </c>
      <c r="D1036" s="141"/>
      <c r="E1036" s="141">
        <v>200</v>
      </c>
      <c r="F1036" s="141" t="s">
        <v>1083</v>
      </c>
      <c r="G1036" s="141" t="s">
        <v>2588</v>
      </c>
      <c r="H1036" s="664">
        <v>43058</v>
      </c>
      <c r="I1036" s="141"/>
    </row>
    <row r="1037" spans="1:9" x14ac:dyDescent="0.35">
      <c r="A1037" s="141"/>
      <c r="B1037" s="141" t="s">
        <v>1699</v>
      </c>
      <c r="C1037" s="141" t="s">
        <v>2587</v>
      </c>
      <c r="D1037" s="141"/>
      <c r="E1037" s="141">
        <v>100</v>
      </c>
      <c r="F1037" s="141" t="s">
        <v>1083</v>
      </c>
      <c r="G1037" s="141" t="s">
        <v>2586</v>
      </c>
      <c r="H1037" s="664">
        <v>43058</v>
      </c>
      <c r="I1037" s="141"/>
    </row>
    <row r="1038" spans="1:9" x14ac:dyDescent="0.35">
      <c r="A1038" s="141"/>
      <c r="B1038" s="141" t="s">
        <v>1699</v>
      </c>
      <c r="C1038" s="141" t="s">
        <v>2585</v>
      </c>
      <c r="D1038" s="141"/>
      <c r="E1038" s="141">
        <v>120</v>
      </c>
      <c r="F1038" s="141" t="s">
        <v>1083</v>
      </c>
      <c r="G1038" s="141" t="s">
        <v>2584</v>
      </c>
      <c r="H1038" s="664">
        <v>43058</v>
      </c>
      <c r="I1038" s="141"/>
    </row>
    <row r="1039" spans="1:9" x14ac:dyDescent="0.35">
      <c r="A1039" s="141"/>
      <c r="B1039" s="141" t="s">
        <v>1699</v>
      </c>
      <c r="C1039" s="141" t="s">
        <v>2547</v>
      </c>
      <c r="D1039" s="141"/>
      <c r="E1039" s="141">
        <v>20</v>
      </c>
      <c r="F1039" s="141" t="s">
        <v>1083</v>
      </c>
      <c r="G1039" s="141" t="s">
        <v>2583</v>
      </c>
      <c r="H1039" s="664">
        <v>43061</v>
      </c>
      <c r="I1039" s="141"/>
    </row>
    <row r="1040" spans="1:9" x14ac:dyDescent="0.35">
      <c r="A1040" s="141"/>
      <c r="B1040" s="141" t="s">
        <v>1699</v>
      </c>
      <c r="C1040" s="141" t="s">
        <v>2559</v>
      </c>
      <c r="D1040" s="141"/>
      <c r="E1040" s="141">
        <v>100</v>
      </c>
      <c r="F1040" s="141" t="s">
        <v>1083</v>
      </c>
      <c r="G1040" s="141" t="s">
        <v>2582</v>
      </c>
      <c r="H1040" s="664">
        <v>43062</v>
      </c>
      <c r="I1040" s="141"/>
    </row>
    <row r="1041" spans="1:9" x14ac:dyDescent="0.35">
      <c r="A1041" s="141"/>
      <c r="B1041" s="141" t="s">
        <v>1699</v>
      </c>
      <c r="C1041" s="141" t="s">
        <v>2581</v>
      </c>
      <c r="D1041" s="141"/>
      <c r="E1041" s="141">
        <v>370</v>
      </c>
      <c r="F1041" s="141" t="s">
        <v>1083</v>
      </c>
      <c r="G1041" s="141" t="s">
        <v>2580</v>
      </c>
      <c r="H1041" s="664">
        <v>43065</v>
      </c>
      <c r="I1041" s="141"/>
    </row>
    <row r="1042" spans="1:9" x14ac:dyDescent="0.35">
      <c r="A1042" s="141"/>
      <c r="B1042" s="141" t="s">
        <v>1699</v>
      </c>
      <c r="C1042" s="141" t="s">
        <v>2579</v>
      </c>
      <c r="D1042" s="141"/>
      <c r="E1042" s="141">
        <v>165</v>
      </c>
      <c r="F1042" s="141" t="s">
        <v>1083</v>
      </c>
      <c r="G1042" s="141" t="s">
        <v>2578</v>
      </c>
      <c r="H1042" s="664">
        <v>43065</v>
      </c>
      <c r="I1042" s="141"/>
    </row>
    <row r="1043" spans="1:9" x14ac:dyDescent="0.35">
      <c r="A1043" s="141"/>
      <c r="B1043" s="141" t="s">
        <v>1699</v>
      </c>
      <c r="C1043" s="141" t="s">
        <v>2577</v>
      </c>
      <c r="D1043" s="141"/>
      <c r="E1043" s="141">
        <v>165</v>
      </c>
      <c r="F1043" s="141" t="s">
        <v>1083</v>
      </c>
      <c r="G1043" s="141" t="s">
        <v>2576</v>
      </c>
      <c r="H1043" s="664">
        <v>43065</v>
      </c>
      <c r="I1043" s="141"/>
    </row>
    <row r="1044" spans="1:9" x14ac:dyDescent="0.35">
      <c r="A1044" s="141"/>
      <c r="B1044" s="141" t="s">
        <v>1699</v>
      </c>
      <c r="C1044" s="141" t="s">
        <v>2575</v>
      </c>
      <c r="D1044" s="141"/>
      <c r="E1044" s="141">
        <v>165</v>
      </c>
      <c r="F1044" s="141" t="s">
        <v>1083</v>
      </c>
      <c r="G1044" s="141" t="s">
        <v>2574</v>
      </c>
      <c r="H1044" s="664">
        <v>43065</v>
      </c>
      <c r="I1044" s="141"/>
    </row>
    <row r="1045" spans="1:9" x14ac:dyDescent="0.35">
      <c r="A1045" s="141"/>
      <c r="B1045" s="141" t="s">
        <v>1699</v>
      </c>
      <c r="C1045" s="141" t="s">
        <v>2573</v>
      </c>
      <c r="D1045" s="141"/>
      <c r="E1045" s="141">
        <v>60</v>
      </c>
      <c r="F1045" s="141" t="s">
        <v>1083</v>
      </c>
      <c r="G1045" s="141" t="s">
        <v>2572</v>
      </c>
      <c r="H1045" s="664">
        <v>43065</v>
      </c>
      <c r="I1045" s="141"/>
    </row>
    <row r="1046" spans="1:9" x14ac:dyDescent="0.35">
      <c r="A1046" s="141"/>
      <c r="B1046" s="141" t="s">
        <v>1699</v>
      </c>
      <c r="C1046" s="141" t="s">
        <v>2571</v>
      </c>
      <c r="D1046" s="141"/>
      <c r="E1046" s="141">
        <v>260</v>
      </c>
      <c r="F1046" s="141" t="s">
        <v>1083</v>
      </c>
      <c r="G1046" s="141" t="s">
        <v>2570</v>
      </c>
      <c r="H1046" s="664">
        <v>43065</v>
      </c>
      <c r="I1046" s="141"/>
    </row>
    <row r="1047" spans="1:9" x14ac:dyDescent="0.35">
      <c r="A1047" s="141"/>
      <c r="B1047" s="141" t="s">
        <v>1699</v>
      </c>
      <c r="C1047" s="141" t="s">
        <v>2569</v>
      </c>
      <c r="D1047" s="141"/>
      <c r="E1047" s="141">
        <v>270</v>
      </c>
      <c r="F1047" s="141" t="s">
        <v>1083</v>
      </c>
      <c r="G1047" s="141" t="s">
        <v>2568</v>
      </c>
      <c r="H1047" s="664">
        <v>43065</v>
      </c>
      <c r="I1047" s="141"/>
    </row>
    <row r="1048" spans="1:9" x14ac:dyDescent="0.35">
      <c r="A1048" s="141"/>
      <c r="B1048" s="141" t="s">
        <v>1699</v>
      </c>
      <c r="C1048" s="141" t="s">
        <v>2567</v>
      </c>
      <c r="D1048" s="141"/>
      <c r="E1048" s="141">
        <v>150</v>
      </c>
      <c r="F1048" s="141" t="s">
        <v>1083</v>
      </c>
      <c r="G1048" s="141" t="s">
        <v>2566</v>
      </c>
      <c r="H1048" s="664">
        <v>43065</v>
      </c>
      <c r="I1048" s="141"/>
    </row>
    <row r="1049" spans="1:9" x14ac:dyDescent="0.35">
      <c r="A1049" s="141"/>
      <c r="B1049" s="141" t="s">
        <v>1699</v>
      </c>
      <c r="C1049" s="141" t="s">
        <v>2565</v>
      </c>
      <c r="D1049" s="141"/>
      <c r="E1049" s="141">
        <v>90</v>
      </c>
      <c r="F1049" s="141" t="s">
        <v>1083</v>
      </c>
      <c r="G1049" s="141" t="s">
        <v>2564</v>
      </c>
      <c r="H1049" s="664">
        <v>43067</v>
      </c>
      <c r="I1049" s="141"/>
    </row>
    <row r="1050" spans="1:9" x14ac:dyDescent="0.35">
      <c r="A1050" s="141"/>
      <c r="B1050" s="141" t="s">
        <v>1699</v>
      </c>
      <c r="C1050" s="141" t="s">
        <v>2563</v>
      </c>
      <c r="D1050" s="141"/>
      <c r="E1050" s="141">
        <v>90</v>
      </c>
      <c r="F1050" s="141" t="s">
        <v>1083</v>
      </c>
      <c r="G1050" s="141" t="s">
        <v>2562</v>
      </c>
      <c r="H1050" s="664">
        <v>43067</v>
      </c>
      <c r="I1050" s="141"/>
    </row>
    <row r="1051" spans="1:9" ht="15" thickBot="1" x14ac:dyDescent="0.4">
      <c r="A1051" s="141"/>
      <c r="B1051" s="141" t="s">
        <v>1699</v>
      </c>
      <c r="C1051" s="141" t="s">
        <v>2561</v>
      </c>
      <c r="D1051" s="141"/>
      <c r="E1051" s="929">
        <v>90</v>
      </c>
      <c r="F1051" s="141" t="s">
        <v>1083</v>
      </c>
      <c r="G1051" s="141" t="s">
        <v>2560</v>
      </c>
      <c r="H1051" s="664">
        <v>43067</v>
      </c>
      <c r="I1051" s="141"/>
    </row>
    <row r="1052" spans="1:9" ht="15" thickTop="1" x14ac:dyDescent="0.35">
      <c r="A1052" s="141"/>
      <c r="B1052" s="141" t="s">
        <v>1699</v>
      </c>
      <c r="C1052" s="141" t="s">
        <v>2559</v>
      </c>
      <c r="D1052" s="141"/>
      <c r="E1052" s="928">
        <v>150</v>
      </c>
      <c r="F1052" s="141" t="s">
        <v>1083</v>
      </c>
      <c r="G1052" s="141" t="s">
        <v>2558</v>
      </c>
      <c r="H1052" s="664">
        <v>43070</v>
      </c>
      <c r="I1052" s="141"/>
    </row>
    <row r="1053" spans="1:9" x14ac:dyDescent="0.35">
      <c r="A1053" s="141"/>
      <c r="B1053" s="141" t="s">
        <v>1699</v>
      </c>
      <c r="C1053" s="141" t="s">
        <v>2557</v>
      </c>
      <c r="D1053" s="141"/>
      <c r="E1053" s="141">
        <v>120</v>
      </c>
      <c r="F1053" s="141" t="s">
        <v>1083</v>
      </c>
      <c r="G1053" s="141" t="s">
        <v>2556</v>
      </c>
      <c r="H1053" s="664">
        <v>43074</v>
      </c>
      <c r="I1053" s="141"/>
    </row>
    <row r="1054" spans="1:9" x14ac:dyDescent="0.35">
      <c r="A1054" s="141"/>
      <c r="B1054" s="141" t="s">
        <v>1699</v>
      </c>
      <c r="C1054" s="141" t="s">
        <v>2555</v>
      </c>
      <c r="D1054" s="141"/>
      <c r="E1054" s="141">
        <v>105</v>
      </c>
      <c r="F1054" s="141" t="s">
        <v>1083</v>
      </c>
      <c r="G1054" s="141" t="s">
        <v>2554</v>
      </c>
      <c r="H1054" s="664">
        <v>43074</v>
      </c>
      <c r="I1054" s="141"/>
    </row>
    <row r="1055" spans="1:9" x14ac:dyDescent="0.35">
      <c r="A1055" s="141"/>
      <c r="B1055" s="141" t="s">
        <v>1699</v>
      </c>
      <c r="C1055" s="141" t="s">
        <v>2553</v>
      </c>
      <c r="D1055" s="141"/>
      <c r="E1055" s="141">
        <v>60</v>
      </c>
      <c r="F1055" s="141" t="s">
        <v>1083</v>
      </c>
      <c r="G1055" s="141" t="s">
        <v>2552</v>
      </c>
      <c r="H1055" s="664">
        <v>43080</v>
      </c>
      <c r="I1055" s="141"/>
    </row>
    <row r="1056" spans="1:9" x14ac:dyDescent="0.35">
      <c r="A1056" s="141"/>
      <c r="B1056" s="141" t="s">
        <v>1699</v>
      </c>
      <c r="C1056" s="141" t="s">
        <v>2551</v>
      </c>
      <c r="D1056" s="141"/>
      <c r="E1056" s="141">
        <v>350</v>
      </c>
      <c r="F1056" s="141" t="s">
        <v>1083</v>
      </c>
      <c r="G1056" s="141" t="s">
        <v>2550</v>
      </c>
      <c r="H1056" s="664">
        <v>43081</v>
      </c>
      <c r="I1056" s="141"/>
    </row>
    <row r="1057" spans="1:9" x14ac:dyDescent="0.35">
      <c r="A1057" s="141"/>
      <c r="B1057" s="141" t="s">
        <v>1699</v>
      </c>
      <c r="C1057" s="141" t="s">
        <v>2549</v>
      </c>
      <c r="D1057" s="141"/>
      <c r="E1057" s="141">
        <v>100</v>
      </c>
      <c r="F1057" s="141" t="s">
        <v>1083</v>
      </c>
      <c r="G1057" s="141" t="s">
        <v>2548</v>
      </c>
      <c r="H1057" s="664">
        <v>43082</v>
      </c>
      <c r="I1057" s="141"/>
    </row>
    <row r="1058" spans="1:9" x14ac:dyDescent="0.35">
      <c r="A1058" s="141"/>
      <c r="B1058" s="141" t="s">
        <v>1699</v>
      </c>
      <c r="C1058" s="141" t="s">
        <v>2547</v>
      </c>
      <c r="D1058" s="141"/>
      <c r="E1058" s="141">
        <v>20</v>
      </c>
      <c r="F1058" s="141" t="s">
        <v>1083</v>
      </c>
      <c r="G1058" s="141" t="s">
        <v>2546</v>
      </c>
      <c r="H1058" s="664">
        <v>43083</v>
      </c>
      <c r="I1058" s="141"/>
    </row>
    <row r="1059" spans="1:9" x14ac:dyDescent="0.35">
      <c r="A1059" s="141"/>
      <c r="B1059" s="141" t="s">
        <v>1699</v>
      </c>
      <c r="C1059" s="141" t="s">
        <v>2545</v>
      </c>
      <c r="D1059" s="141"/>
      <c r="E1059" s="141">
        <v>15</v>
      </c>
      <c r="F1059" s="141" t="s">
        <v>1083</v>
      </c>
      <c r="G1059" s="141" t="s">
        <v>2544</v>
      </c>
      <c r="H1059" s="664">
        <v>43087</v>
      </c>
      <c r="I1059" s="141"/>
    </row>
    <row r="1060" spans="1:9" x14ac:dyDescent="0.35">
      <c r="A1060" s="141"/>
      <c r="B1060" s="141" t="s">
        <v>1699</v>
      </c>
      <c r="C1060" s="141" t="s">
        <v>2543</v>
      </c>
      <c r="D1060" s="141"/>
      <c r="E1060" s="141">
        <v>260</v>
      </c>
      <c r="F1060" s="141" t="s">
        <v>1083</v>
      </c>
      <c r="G1060" s="141" t="s">
        <v>2542</v>
      </c>
      <c r="H1060" s="664">
        <v>43090</v>
      </c>
      <c r="I1060" s="141"/>
    </row>
    <row r="1061" spans="1:9" x14ac:dyDescent="0.35">
      <c r="A1061" s="214"/>
      <c r="B1061" s="214"/>
      <c r="C1061" s="214"/>
      <c r="D1061" s="214"/>
      <c r="E1061" s="214">
        <f>SUM(E915:E1060)</f>
        <v>13390</v>
      </c>
      <c r="F1061" s="214"/>
      <c r="G1061" s="214"/>
      <c r="H1061" s="214"/>
      <c r="I1061" s="214"/>
    </row>
    <row r="1062" spans="1:9" x14ac:dyDescent="0.35">
      <c r="A1062" t="s">
        <v>1082</v>
      </c>
    </row>
    <row r="1063" spans="1:9" ht="116" x14ac:dyDescent="0.35">
      <c r="A1063" s="2" t="s">
        <v>1081</v>
      </c>
      <c r="B1063" s="2" t="s">
        <v>1080</v>
      </c>
      <c r="C1063" s="2" t="s">
        <v>1079</v>
      </c>
      <c r="D1063" s="2" t="s">
        <v>1078</v>
      </c>
      <c r="E1063" s="2" t="s">
        <v>1077</v>
      </c>
      <c r="F1063" s="2" t="s">
        <v>1076</v>
      </c>
      <c r="G1063" s="2" t="s">
        <v>1075</v>
      </c>
      <c r="H1063" s="2" t="s">
        <v>419</v>
      </c>
      <c r="I1063" s="660" t="s">
        <v>1074</v>
      </c>
    </row>
    <row r="1064" spans="1:9" x14ac:dyDescent="0.35">
      <c r="A1064" s="680"/>
      <c r="B1064" s="2"/>
      <c r="C1064" s="2" t="s">
        <v>2532</v>
      </c>
      <c r="D1064" s="2"/>
      <c r="E1064" s="2">
        <v>1.1599999999999999</v>
      </c>
      <c r="F1064" s="141" t="s">
        <v>1083</v>
      </c>
      <c r="G1064" s="2"/>
      <c r="H1064" s="761">
        <v>42736</v>
      </c>
      <c r="I1064" s="660"/>
    </row>
    <row r="1065" spans="1:9" x14ac:dyDescent="0.35">
      <c r="A1065" s="680"/>
      <c r="B1065" s="2"/>
      <c r="C1065" s="2" t="s">
        <v>2529</v>
      </c>
      <c r="D1065" s="2"/>
      <c r="E1065" s="927">
        <v>481.28</v>
      </c>
      <c r="F1065" s="141" t="s">
        <v>1083</v>
      </c>
      <c r="G1065" s="2"/>
      <c r="H1065" s="761">
        <v>42738</v>
      </c>
      <c r="I1065" s="660"/>
    </row>
    <row r="1066" spans="1:9" x14ac:dyDescent="0.35">
      <c r="A1066" s="680"/>
      <c r="B1066" s="2"/>
      <c r="C1066" s="2" t="s">
        <v>2541</v>
      </c>
      <c r="D1066" s="927"/>
      <c r="E1066" s="927">
        <v>30</v>
      </c>
      <c r="F1066" s="141" t="s">
        <v>1083</v>
      </c>
      <c r="G1066" s="2"/>
      <c r="H1066" s="761">
        <v>42748</v>
      </c>
      <c r="I1066" s="660"/>
    </row>
    <row r="1067" spans="1:9" x14ac:dyDescent="0.35">
      <c r="A1067" s="680"/>
      <c r="B1067" s="2"/>
      <c r="C1067" s="2" t="s">
        <v>2529</v>
      </c>
      <c r="D1067" s="2"/>
      <c r="E1067" s="2">
        <v>35.049999999999997</v>
      </c>
      <c r="F1067" s="141" t="s">
        <v>1083</v>
      </c>
      <c r="G1067" s="2"/>
      <c r="H1067" s="761">
        <v>42751</v>
      </c>
      <c r="I1067" s="660"/>
    </row>
    <row r="1068" spans="1:9" x14ac:dyDescent="0.35">
      <c r="A1068" s="680"/>
      <c r="B1068" s="2"/>
      <c r="C1068" s="2" t="s">
        <v>2531</v>
      </c>
      <c r="D1068" s="926"/>
      <c r="E1068" s="2">
        <v>29.69</v>
      </c>
      <c r="F1068" s="141" t="s">
        <v>1083</v>
      </c>
      <c r="G1068" s="2"/>
      <c r="H1068" s="761">
        <v>42751</v>
      </c>
      <c r="I1068" s="660"/>
    </row>
    <row r="1069" spans="1:9" x14ac:dyDescent="0.35">
      <c r="B1069" s="141"/>
      <c r="C1069" s="141" t="s">
        <v>2528</v>
      </c>
      <c r="D1069" s="141"/>
      <c r="E1069" s="141">
        <v>120</v>
      </c>
      <c r="F1069" s="141" t="s">
        <v>1083</v>
      </c>
      <c r="G1069" s="141"/>
      <c r="H1069" s="664">
        <v>42759</v>
      </c>
      <c r="I1069" s="141"/>
    </row>
    <row r="1070" spans="1:9" x14ac:dyDescent="0.35">
      <c r="B1070" s="141"/>
      <c r="C1070" s="141" t="s">
        <v>2529</v>
      </c>
      <c r="D1070" s="141"/>
      <c r="E1070" s="141">
        <v>481.28</v>
      </c>
      <c r="F1070" s="141" t="s">
        <v>1083</v>
      </c>
      <c r="G1070" s="141"/>
      <c r="H1070" s="664">
        <v>42767</v>
      </c>
      <c r="I1070" s="141"/>
    </row>
    <row r="1071" spans="1:9" x14ac:dyDescent="0.35">
      <c r="B1071" s="141"/>
      <c r="C1071" s="141" t="s">
        <v>2540</v>
      </c>
      <c r="D1071" s="141"/>
      <c r="E1071" s="141">
        <v>-500</v>
      </c>
      <c r="F1071" s="141" t="s">
        <v>1083</v>
      </c>
      <c r="G1071" s="141"/>
      <c r="H1071" s="664">
        <v>42774</v>
      </c>
      <c r="I1071" s="141"/>
    </row>
    <row r="1072" spans="1:9" x14ac:dyDescent="0.35">
      <c r="B1072" s="141"/>
      <c r="C1072" s="141" t="s">
        <v>2540</v>
      </c>
      <c r="D1072" s="141"/>
      <c r="E1072" s="141">
        <v>500</v>
      </c>
      <c r="F1072" s="141" t="s">
        <v>1083</v>
      </c>
      <c r="G1072" s="141"/>
      <c r="H1072" s="664">
        <v>42774</v>
      </c>
      <c r="I1072" s="141"/>
    </row>
    <row r="1073" spans="2:9" x14ac:dyDescent="0.35">
      <c r="B1073" s="141"/>
      <c r="C1073" s="141" t="s">
        <v>2539</v>
      </c>
      <c r="D1073" s="141"/>
      <c r="E1073" s="141">
        <v>-2000</v>
      </c>
      <c r="F1073" s="141" t="s">
        <v>1083</v>
      </c>
      <c r="G1073" s="141"/>
      <c r="H1073" s="664">
        <v>42774</v>
      </c>
      <c r="I1073" s="141"/>
    </row>
    <row r="1074" spans="2:9" x14ac:dyDescent="0.35">
      <c r="B1074" s="141"/>
      <c r="C1074" s="141" t="s">
        <v>2539</v>
      </c>
      <c r="D1074" s="141"/>
      <c r="E1074" s="141">
        <v>2000</v>
      </c>
      <c r="F1074" s="141" t="s">
        <v>1083</v>
      </c>
      <c r="G1074" s="141"/>
      <c r="H1074" s="664">
        <v>42774</v>
      </c>
      <c r="I1074" s="141"/>
    </row>
    <row r="1075" spans="2:9" x14ac:dyDescent="0.35">
      <c r="B1075" s="141"/>
      <c r="C1075" s="141" t="s">
        <v>2533</v>
      </c>
      <c r="D1075" s="141"/>
      <c r="E1075" s="141">
        <v>1446.73</v>
      </c>
      <c r="F1075" s="141" t="s">
        <v>1083</v>
      </c>
      <c r="G1075" s="141"/>
      <c r="H1075" s="664">
        <v>42775</v>
      </c>
      <c r="I1075" s="141"/>
    </row>
    <row r="1076" spans="2:9" x14ac:dyDescent="0.35">
      <c r="B1076" s="141"/>
      <c r="C1076" s="141" t="s">
        <v>2537</v>
      </c>
      <c r="D1076" s="141"/>
      <c r="E1076" s="141">
        <v>71.400000000000006</v>
      </c>
      <c r="F1076" s="141" t="s">
        <v>1083</v>
      </c>
      <c r="G1076" s="141"/>
      <c r="H1076" s="664">
        <v>42776</v>
      </c>
      <c r="I1076" s="141"/>
    </row>
    <row r="1077" spans="2:9" x14ac:dyDescent="0.35">
      <c r="B1077" s="141"/>
      <c r="C1077" s="141" t="s">
        <v>2529</v>
      </c>
      <c r="D1077" s="141"/>
      <c r="E1077" s="141">
        <v>49.95</v>
      </c>
      <c r="F1077" s="141" t="s">
        <v>1083</v>
      </c>
      <c r="G1077" s="141"/>
      <c r="H1077" s="664">
        <v>42776</v>
      </c>
      <c r="I1077" s="141"/>
    </row>
    <row r="1078" spans="2:9" x14ac:dyDescent="0.35">
      <c r="B1078" s="141"/>
      <c r="C1078" s="141" t="s">
        <v>2533</v>
      </c>
      <c r="D1078" s="141"/>
      <c r="E1078" s="141">
        <v>126.76</v>
      </c>
      <c r="F1078" s="141" t="s">
        <v>1083</v>
      </c>
      <c r="G1078" s="141"/>
      <c r="H1078" s="664">
        <v>42779</v>
      </c>
      <c r="I1078" s="141"/>
    </row>
    <row r="1079" spans="2:9" x14ac:dyDescent="0.35">
      <c r="B1079" s="141"/>
      <c r="C1079" s="141" t="s">
        <v>2533</v>
      </c>
      <c r="D1079" s="923"/>
      <c r="E1079" s="141">
        <v>156.74</v>
      </c>
      <c r="F1079" s="141" t="s">
        <v>1083</v>
      </c>
      <c r="G1079" s="141"/>
      <c r="H1079" s="664">
        <v>42779</v>
      </c>
      <c r="I1079" s="141"/>
    </row>
    <row r="1080" spans="2:9" x14ac:dyDescent="0.35">
      <c r="B1080" s="141"/>
      <c r="C1080" s="141" t="s">
        <v>2532</v>
      </c>
      <c r="D1080" s="923"/>
      <c r="E1080" s="141">
        <v>155.59</v>
      </c>
      <c r="F1080" s="141" t="s">
        <v>1083</v>
      </c>
      <c r="G1080" s="141"/>
      <c r="H1080" s="664">
        <v>42794</v>
      </c>
      <c r="I1080" s="141"/>
    </row>
    <row r="1081" spans="2:9" x14ac:dyDescent="0.35">
      <c r="B1081" s="141"/>
      <c r="C1081" s="141" t="s">
        <v>2529</v>
      </c>
      <c r="D1081" s="923"/>
      <c r="E1081" s="141">
        <v>481.28</v>
      </c>
      <c r="F1081" s="141" t="s">
        <v>1083</v>
      </c>
      <c r="G1081" s="141"/>
      <c r="H1081" s="664">
        <v>42795</v>
      </c>
      <c r="I1081" s="141"/>
    </row>
    <row r="1082" spans="2:9" x14ac:dyDescent="0.35">
      <c r="B1082" s="141"/>
      <c r="C1082" s="141" t="s">
        <v>2533</v>
      </c>
      <c r="D1082" s="923"/>
      <c r="E1082" s="141">
        <v>36.619999999999997</v>
      </c>
      <c r="F1082" s="141" t="s">
        <v>1083</v>
      </c>
      <c r="G1082" s="141"/>
      <c r="H1082" s="664">
        <v>42807</v>
      </c>
      <c r="I1082" s="141"/>
    </row>
    <row r="1083" spans="2:9" x14ac:dyDescent="0.35">
      <c r="B1083" s="141"/>
      <c r="C1083" s="141" t="s">
        <v>2529</v>
      </c>
      <c r="D1083" s="923"/>
      <c r="E1083" s="141">
        <v>57.66</v>
      </c>
      <c r="F1083" s="141" t="s">
        <v>1083</v>
      </c>
      <c r="G1083" s="141"/>
      <c r="H1083" s="664">
        <v>42810</v>
      </c>
      <c r="I1083" s="141"/>
    </row>
    <row r="1084" spans="2:9" x14ac:dyDescent="0.35">
      <c r="B1084" s="141"/>
      <c r="C1084" s="141" t="s">
        <v>2532</v>
      </c>
      <c r="D1084" s="923"/>
      <c r="E1084" s="141">
        <v>2.35</v>
      </c>
      <c r="F1084" s="141" t="s">
        <v>1083</v>
      </c>
      <c r="G1084" s="141"/>
      <c r="H1084" s="664">
        <v>42825</v>
      </c>
      <c r="I1084" s="141"/>
    </row>
    <row r="1085" spans="2:9" x14ac:dyDescent="0.35">
      <c r="B1085" s="141"/>
      <c r="C1085" s="141" t="s">
        <v>2529</v>
      </c>
      <c r="D1085" s="923"/>
      <c r="E1085" s="141">
        <v>481.28</v>
      </c>
      <c r="F1085" s="141" t="s">
        <v>1083</v>
      </c>
      <c r="G1085" s="141"/>
      <c r="H1085" s="664">
        <v>42828</v>
      </c>
      <c r="I1085" s="141"/>
    </row>
    <row r="1086" spans="2:9" x14ac:dyDescent="0.35">
      <c r="B1086" s="141"/>
      <c r="C1086" s="141" t="s">
        <v>2529</v>
      </c>
      <c r="D1086" s="923"/>
      <c r="E1086" s="141">
        <v>79.790000000000006</v>
      </c>
      <c r="F1086" s="141" t="s">
        <v>1083</v>
      </c>
      <c r="G1086" s="141"/>
      <c r="H1086" s="664">
        <v>42838</v>
      </c>
      <c r="I1086" s="141"/>
    </row>
    <row r="1087" spans="2:9" x14ac:dyDescent="0.35">
      <c r="B1087" s="141"/>
      <c r="C1087" s="141" t="s">
        <v>2533</v>
      </c>
      <c r="D1087" s="923"/>
      <c r="E1087" s="141">
        <v>64.459999999999994</v>
      </c>
      <c r="F1087" s="141" t="s">
        <v>1083</v>
      </c>
      <c r="G1087" s="141"/>
      <c r="H1087" s="664">
        <v>42843</v>
      </c>
      <c r="I1087" s="141"/>
    </row>
    <row r="1088" spans="2:9" x14ac:dyDescent="0.35">
      <c r="B1088" s="141"/>
      <c r="C1088" s="141" t="s">
        <v>2532</v>
      </c>
      <c r="D1088" s="923"/>
      <c r="E1088" s="141">
        <v>3.9</v>
      </c>
      <c r="F1088" s="141" t="s">
        <v>1083</v>
      </c>
      <c r="G1088" s="141"/>
      <c r="H1088" s="664">
        <v>42853</v>
      </c>
      <c r="I1088" s="141"/>
    </row>
    <row r="1089" spans="1:9" x14ac:dyDescent="0.35">
      <c r="B1089" s="141"/>
      <c r="C1089" s="141" t="s">
        <v>2529</v>
      </c>
      <c r="D1089" s="923"/>
      <c r="E1089" s="141">
        <v>481.28</v>
      </c>
      <c r="F1089" s="141" t="s">
        <v>1083</v>
      </c>
      <c r="G1089" s="141"/>
      <c r="H1089" s="664">
        <v>42857</v>
      </c>
      <c r="I1089" s="141"/>
    </row>
    <row r="1090" spans="1:9" x14ac:dyDescent="0.35">
      <c r="B1090" s="141"/>
      <c r="C1090" s="141" t="s">
        <v>2529</v>
      </c>
      <c r="D1090" s="923"/>
      <c r="E1090" s="141">
        <v>87.8</v>
      </c>
      <c r="F1090" s="141" t="s">
        <v>1083</v>
      </c>
      <c r="G1090" s="141"/>
      <c r="H1090" s="664">
        <v>42870</v>
      </c>
      <c r="I1090" s="141"/>
    </row>
    <row r="1091" spans="1:9" x14ac:dyDescent="0.35">
      <c r="B1091" s="141"/>
      <c r="C1091" s="141" t="s">
        <v>2533</v>
      </c>
      <c r="D1091" s="923"/>
      <c r="E1091" s="141">
        <v>675.12</v>
      </c>
      <c r="F1091" s="141" t="s">
        <v>1083</v>
      </c>
      <c r="G1091" s="141"/>
      <c r="H1091" s="664">
        <v>42870</v>
      </c>
      <c r="I1091" s="141"/>
    </row>
    <row r="1092" spans="1:9" x14ac:dyDescent="0.35">
      <c r="B1092" s="141"/>
      <c r="C1092" s="141" t="s">
        <v>2533</v>
      </c>
      <c r="D1092" s="923"/>
      <c r="E1092" s="141">
        <v>18.3</v>
      </c>
      <c r="F1092" s="141" t="s">
        <v>1083</v>
      </c>
      <c r="G1092" s="141"/>
      <c r="H1092" s="664">
        <v>42875</v>
      </c>
      <c r="I1092" s="141"/>
    </row>
    <row r="1093" spans="1:9" x14ac:dyDescent="0.35">
      <c r="B1093" s="141"/>
      <c r="C1093" s="141" t="s">
        <v>2533</v>
      </c>
      <c r="D1093" s="923"/>
      <c r="E1093" s="141">
        <v>150</v>
      </c>
      <c r="F1093" s="141" t="s">
        <v>1083</v>
      </c>
      <c r="G1093" s="141"/>
      <c r="H1093" s="664">
        <v>42879</v>
      </c>
      <c r="I1093" s="141"/>
    </row>
    <row r="1094" spans="1:9" x14ac:dyDescent="0.35">
      <c r="B1094" s="141"/>
      <c r="C1094" s="141" t="s">
        <v>2538</v>
      </c>
      <c r="D1094" s="924"/>
      <c r="E1094" s="141">
        <v>2.4</v>
      </c>
      <c r="F1094" s="141" t="s">
        <v>1083</v>
      </c>
      <c r="G1094" s="141"/>
      <c r="H1094" s="664">
        <v>42879</v>
      </c>
      <c r="I1094" s="141"/>
    </row>
    <row r="1095" spans="1:9" x14ac:dyDescent="0.35">
      <c r="B1095" s="141"/>
      <c r="C1095" s="141" t="s">
        <v>2537</v>
      </c>
      <c r="D1095" s="924"/>
      <c r="E1095" s="141">
        <v>8.33</v>
      </c>
      <c r="F1095" s="141" t="s">
        <v>1083</v>
      </c>
      <c r="G1095" s="141"/>
      <c r="H1095" s="664">
        <v>42879</v>
      </c>
      <c r="I1095" s="141"/>
    </row>
    <row r="1096" spans="1:9" x14ac:dyDescent="0.35">
      <c r="B1096" s="141"/>
      <c r="C1096" s="141" t="s">
        <v>2532</v>
      </c>
      <c r="D1096" s="923"/>
      <c r="E1096" s="141">
        <v>2.13</v>
      </c>
      <c r="F1096" s="141" t="s">
        <v>1083</v>
      </c>
      <c r="G1096" s="141"/>
      <c r="H1096" s="664">
        <v>42886</v>
      </c>
      <c r="I1096" s="141"/>
    </row>
    <row r="1097" spans="1:9" x14ac:dyDescent="0.35">
      <c r="B1097" s="141"/>
      <c r="C1097" s="141" t="s">
        <v>2529</v>
      </c>
      <c r="D1097" s="923"/>
      <c r="E1097" s="141">
        <v>481.28</v>
      </c>
      <c r="F1097" s="141" t="s">
        <v>1083</v>
      </c>
      <c r="G1097" s="141"/>
      <c r="H1097" s="664">
        <v>42887</v>
      </c>
      <c r="I1097" s="141"/>
    </row>
    <row r="1098" spans="1:9" x14ac:dyDescent="0.35">
      <c r="B1098" s="141"/>
      <c r="C1098" s="141" t="s">
        <v>2535</v>
      </c>
      <c r="D1098" s="924"/>
      <c r="E1098" s="141">
        <v>27.17</v>
      </c>
      <c r="F1098" s="141" t="s">
        <v>1083</v>
      </c>
      <c r="G1098" s="141"/>
      <c r="H1098" s="664">
        <v>42892</v>
      </c>
      <c r="I1098" s="141"/>
    </row>
    <row r="1099" spans="1:9" x14ac:dyDescent="0.35">
      <c r="B1099" s="141"/>
      <c r="C1099" s="141" t="s">
        <v>2529</v>
      </c>
      <c r="D1099" s="923"/>
      <c r="E1099" s="141">
        <v>82.19</v>
      </c>
      <c r="F1099" s="141" t="s">
        <v>1083</v>
      </c>
      <c r="G1099" s="141"/>
      <c r="H1099" s="664">
        <v>42899</v>
      </c>
      <c r="I1099" s="141"/>
    </row>
    <row r="1100" spans="1:9" x14ac:dyDescent="0.35">
      <c r="B1100" s="141"/>
      <c r="C1100" s="141" t="s">
        <v>2533</v>
      </c>
      <c r="D1100" s="923"/>
      <c r="E1100" s="141">
        <v>27.33</v>
      </c>
      <c r="F1100" s="141" t="s">
        <v>1083</v>
      </c>
      <c r="G1100" s="141"/>
      <c r="H1100" s="664">
        <v>42902</v>
      </c>
      <c r="I1100" s="141"/>
    </row>
    <row r="1101" spans="1:9" x14ac:dyDescent="0.35">
      <c r="B1101" s="141"/>
      <c r="C1101" s="141" t="s">
        <v>2528</v>
      </c>
      <c r="D1101" s="141"/>
      <c r="E1101" s="141">
        <v>150</v>
      </c>
      <c r="F1101" s="141" t="s">
        <v>1083</v>
      </c>
      <c r="G1101" s="141"/>
      <c r="H1101" s="664">
        <v>42912</v>
      </c>
      <c r="I1101" s="141"/>
    </row>
    <row r="1102" spans="1:9" x14ac:dyDescent="0.35">
      <c r="A1102" s="925"/>
      <c r="B1102" s="141"/>
      <c r="C1102" s="141" t="s">
        <v>2532</v>
      </c>
      <c r="D1102" s="141"/>
      <c r="E1102" s="141">
        <v>545.20000000000005</v>
      </c>
      <c r="F1102" s="141" t="s">
        <v>1083</v>
      </c>
      <c r="G1102" s="141"/>
      <c r="H1102" s="664">
        <v>42916</v>
      </c>
      <c r="I1102" s="141"/>
    </row>
    <row r="1103" spans="1:9" x14ac:dyDescent="0.35">
      <c r="A1103" s="925"/>
      <c r="B1103" s="141"/>
      <c r="C1103" s="141" t="s">
        <v>2529</v>
      </c>
      <c r="D1103" s="141"/>
      <c r="E1103" s="141">
        <v>483.01</v>
      </c>
      <c r="F1103" s="141" t="s">
        <v>1083</v>
      </c>
      <c r="G1103" s="141"/>
      <c r="H1103" s="664">
        <v>42919</v>
      </c>
      <c r="I1103" s="141"/>
    </row>
    <row r="1104" spans="1:9" x14ac:dyDescent="0.35">
      <c r="A1104" s="925"/>
      <c r="B1104" s="141"/>
      <c r="C1104" s="141" t="s">
        <v>2529</v>
      </c>
      <c r="D1104" s="141"/>
      <c r="E1104" s="141">
        <v>93.66</v>
      </c>
      <c r="F1104" s="141" t="s">
        <v>1083</v>
      </c>
      <c r="G1104" s="141"/>
      <c r="H1104" s="664">
        <v>42921</v>
      </c>
      <c r="I1104" s="141"/>
    </row>
    <row r="1105" spans="1:9" x14ac:dyDescent="0.35">
      <c r="A1105" s="925"/>
      <c r="B1105" s="141"/>
      <c r="C1105" s="141" t="s">
        <v>2536</v>
      </c>
      <c r="D1105" s="923"/>
      <c r="E1105" s="141">
        <v>61.02</v>
      </c>
      <c r="F1105" s="141" t="s">
        <v>1083</v>
      </c>
      <c r="G1105" s="141"/>
      <c r="H1105" s="664">
        <v>42930</v>
      </c>
      <c r="I1105" s="141"/>
    </row>
    <row r="1106" spans="1:9" x14ac:dyDescent="0.35">
      <c r="A1106" s="925"/>
      <c r="B1106" s="141"/>
      <c r="C1106" s="141" t="s">
        <v>2535</v>
      </c>
      <c r="D1106" s="924"/>
      <c r="E1106" s="141">
        <v>27.13</v>
      </c>
      <c r="F1106" s="141" t="s">
        <v>1083</v>
      </c>
      <c r="G1106" s="141"/>
      <c r="H1106" s="664">
        <v>42935</v>
      </c>
      <c r="I1106" s="141"/>
    </row>
    <row r="1107" spans="1:9" x14ac:dyDescent="0.35">
      <c r="A1107" s="925"/>
      <c r="B1107" s="141"/>
      <c r="C1107" s="141" t="s">
        <v>2532</v>
      </c>
      <c r="D1107" s="141"/>
      <c r="E1107" s="141">
        <v>106.57</v>
      </c>
      <c r="F1107" s="141" t="s">
        <v>1083</v>
      </c>
      <c r="G1107" s="141"/>
      <c r="H1107" s="664">
        <v>42947</v>
      </c>
      <c r="I1107" s="141"/>
    </row>
    <row r="1108" spans="1:9" x14ac:dyDescent="0.35">
      <c r="A1108" s="925"/>
      <c r="B1108" s="141"/>
      <c r="C1108" s="141" t="s">
        <v>2533</v>
      </c>
      <c r="D1108" s="923"/>
      <c r="E1108" s="141">
        <v>-27.54</v>
      </c>
      <c r="F1108" s="141" t="s">
        <v>1083</v>
      </c>
      <c r="G1108" s="141"/>
      <c r="H1108" s="664">
        <v>42961</v>
      </c>
      <c r="I1108" s="141"/>
    </row>
    <row r="1109" spans="1:9" x14ac:dyDescent="0.35">
      <c r="A1109" s="925"/>
      <c r="B1109" s="141"/>
      <c r="C1109" s="141" t="s">
        <v>2533</v>
      </c>
      <c r="D1109" s="141"/>
      <c r="E1109" s="141">
        <v>11.77</v>
      </c>
      <c r="F1109" s="141" t="s">
        <v>1083</v>
      </c>
      <c r="G1109" s="141"/>
      <c r="H1109" s="664">
        <v>42963</v>
      </c>
      <c r="I1109" s="141"/>
    </row>
    <row r="1110" spans="1:9" x14ac:dyDescent="0.35">
      <c r="A1110" s="925"/>
      <c r="B1110" s="141"/>
      <c r="C1110" s="141" t="s">
        <v>2529</v>
      </c>
      <c r="D1110" s="141"/>
      <c r="E1110" s="141">
        <v>227.4</v>
      </c>
      <c r="F1110" s="141" t="s">
        <v>1083</v>
      </c>
      <c r="G1110" s="141"/>
      <c r="H1110" s="664">
        <v>42978</v>
      </c>
      <c r="I1110" s="141"/>
    </row>
    <row r="1111" spans="1:9" x14ac:dyDescent="0.35">
      <c r="A1111" s="925"/>
      <c r="B1111" s="141"/>
      <c r="C1111" s="141" t="s">
        <v>2533</v>
      </c>
      <c r="D1111" s="923"/>
      <c r="E1111" s="141">
        <v>-1.69</v>
      </c>
      <c r="F1111" s="141" t="s">
        <v>1083</v>
      </c>
      <c r="G1111" s="141"/>
      <c r="H1111" s="664">
        <v>42978</v>
      </c>
      <c r="I1111" s="141"/>
    </row>
    <row r="1112" spans="1:9" x14ac:dyDescent="0.35">
      <c r="A1112" s="925"/>
      <c r="B1112" s="141"/>
      <c r="C1112" s="141" t="s">
        <v>2532</v>
      </c>
      <c r="D1112" s="141"/>
      <c r="E1112" s="141">
        <v>6.19</v>
      </c>
      <c r="F1112" s="141" t="s">
        <v>1083</v>
      </c>
      <c r="G1112" s="141"/>
      <c r="H1112" s="664">
        <v>42978</v>
      </c>
      <c r="I1112" s="141"/>
    </row>
    <row r="1113" spans="1:9" x14ac:dyDescent="0.35">
      <c r="A1113" s="925"/>
      <c r="B1113" s="141"/>
      <c r="C1113" s="141" t="s">
        <v>2529</v>
      </c>
      <c r="D1113" s="141"/>
      <c r="E1113" s="141">
        <v>227.4</v>
      </c>
      <c r="F1113" s="141" t="s">
        <v>1083</v>
      </c>
      <c r="G1113" s="141"/>
      <c r="H1113" s="664">
        <v>42979</v>
      </c>
      <c r="I1113" s="141"/>
    </row>
    <row r="1114" spans="1:9" x14ac:dyDescent="0.35">
      <c r="A1114" s="925"/>
      <c r="B1114" s="141"/>
      <c r="C1114" s="141" t="s">
        <v>2529</v>
      </c>
      <c r="D1114" s="141"/>
      <c r="E1114" s="141">
        <v>233.75</v>
      </c>
      <c r="F1114" s="141" t="s">
        <v>1083</v>
      </c>
      <c r="G1114" s="141"/>
      <c r="H1114" s="664">
        <v>42991</v>
      </c>
      <c r="I1114" s="141"/>
    </row>
    <row r="1115" spans="1:9" x14ac:dyDescent="0.35">
      <c r="A1115" s="925"/>
      <c r="B1115" s="141"/>
      <c r="C1115" s="141" t="s">
        <v>2533</v>
      </c>
      <c r="D1115" s="923"/>
      <c r="E1115" s="141">
        <v>59.13</v>
      </c>
      <c r="F1115" s="141" t="s">
        <v>1083</v>
      </c>
      <c r="G1115" s="141"/>
      <c r="H1115" s="664">
        <v>42993</v>
      </c>
      <c r="I1115" s="141"/>
    </row>
    <row r="1116" spans="1:9" x14ac:dyDescent="0.35">
      <c r="A1116" s="925"/>
      <c r="B1116" s="141"/>
      <c r="C1116" s="141" t="s">
        <v>2532</v>
      </c>
      <c r="D1116" s="923"/>
      <c r="E1116" s="141">
        <v>2.13</v>
      </c>
      <c r="F1116" s="141" t="s">
        <v>1083</v>
      </c>
      <c r="G1116" s="141"/>
      <c r="H1116" s="664">
        <v>43007</v>
      </c>
      <c r="I1116" s="141"/>
    </row>
    <row r="1117" spans="1:9" x14ac:dyDescent="0.35">
      <c r="A1117" s="925"/>
      <c r="B1117" s="141"/>
      <c r="C1117" s="141" t="s">
        <v>2529</v>
      </c>
      <c r="D1117" s="923"/>
      <c r="E1117" s="141">
        <v>227.4</v>
      </c>
      <c r="F1117" s="141" t="s">
        <v>1083</v>
      </c>
      <c r="G1117" s="141"/>
      <c r="H1117" s="664">
        <v>43009</v>
      </c>
      <c r="I1117" s="141"/>
    </row>
    <row r="1118" spans="1:9" x14ac:dyDescent="0.35">
      <c r="A1118" s="925"/>
      <c r="B1118" s="141"/>
      <c r="C1118" s="141" t="s">
        <v>2529</v>
      </c>
      <c r="D1118" s="923"/>
      <c r="E1118" s="141">
        <v>113.46</v>
      </c>
      <c r="F1118" s="141" t="s">
        <v>1083</v>
      </c>
      <c r="G1118" s="141"/>
      <c r="H1118" s="664">
        <v>43018</v>
      </c>
      <c r="I1118" s="141"/>
    </row>
    <row r="1119" spans="1:9" x14ac:dyDescent="0.35">
      <c r="A1119" s="925"/>
      <c r="B1119" s="141"/>
      <c r="C1119" s="141" t="s">
        <v>2533</v>
      </c>
      <c r="D1119" s="923"/>
      <c r="E1119" s="141">
        <v>64.88</v>
      </c>
      <c r="F1119" s="141" t="s">
        <v>1083</v>
      </c>
      <c r="G1119" s="141"/>
      <c r="H1119" s="664">
        <v>43021</v>
      </c>
      <c r="I1119" s="141"/>
    </row>
    <row r="1120" spans="1:9" x14ac:dyDescent="0.35">
      <c r="A1120" s="925"/>
      <c r="B1120" s="141"/>
      <c r="C1120" s="141" t="s">
        <v>2535</v>
      </c>
      <c r="D1120" s="924"/>
      <c r="E1120" s="141">
        <v>27.3</v>
      </c>
      <c r="F1120" s="141" t="s">
        <v>1083</v>
      </c>
      <c r="G1120" s="141"/>
      <c r="H1120" s="664">
        <v>43024</v>
      </c>
      <c r="I1120" s="141"/>
    </row>
    <row r="1121" spans="1:9" x14ac:dyDescent="0.35">
      <c r="A1121" s="141"/>
      <c r="B1121" s="141"/>
      <c r="C1121" s="141" t="s">
        <v>2528</v>
      </c>
      <c r="D1121" s="141"/>
      <c r="E1121" s="141">
        <v>150</v>
      </c>
      <c r="F1121" s="141" t="s">
        <v>1083</v>
      </c>
      <c r="G1121" s="141"/>
      <c r="H1121" s="664">
        <v>43033</v>
      </c>
      <c r="I1121" s="141"/>
    </row>
    <row r="1122" spans="1:9" x14ac:dyDescent="0.35">
      <c r="A1122" s="141"/>
      <c r="B1122" s="141"/>
      <c r="C1122" s="141" t="s">
        <v>2532</v>
      </c>
      <c r="D1122" s="141"/>
      <c r="E1122" s="141">
        <v>2.17</v>
      </c>
      <c r="F1122" s="141" t="s">
        <v>1083</v>
      </c>
      <c r="G1122" s="141"/>
      <c r="H1122" s="664">
        <v>43039</v>
      </c>
      <c r="I1122" s="141"/>
    </row>
    <row r="1123" spans="1:9" x14ac:dyDescent="0.35">
      <c r="A1123" s="141"/>
      <c r="B1123" s="141"/>
      <c r="C1123" s="141" t="s">
        <v>2529</v>
      </c>
      <c r="D1123" s="141"/>
      <c r="E1123" s="141">
        <v>227.4</v>
      </c>
      <c r="F1123" s="141" t="s">
        <v>1083</v>
      </c>
      <c r="G1123" s="141"/>
      <c r="H1123" s="664">
        <v>43040</v>
      </c>
      <c r="I1123" s="141"/>
    </row>
    <row r="1124" spans="1:9" x14ac:dyDescent="0.35">
      <c r="A1124" s="141"/>
      <c r="B1124" s="141"/>
      <c r="C1124" s="141" t="s">
        <v>2534</v>
      </c>
      <c r="D1124" s="141"/>
      <c r="E1124" s="141">
        <v>119</v>
      </c>
      <c r="F1124" s="141" t="s">
        <v>1083</v>
      </c>
      <c r="G1124" s="141"/>
      <c r="H1124" s="664">
        <v>43040</v>
      </c>
      <c r="I1124" s="141"/>
    </row>
    <row r="1125" spans="1:9" x14ac:dyDescent="0.35">
      <c r="A1125" s="141"/>
      <c r="B1125" s="141"/>
      <c r="C1125" s="141" t="s">
        <v>2529</v>
      </c>
      <c r="D1125" s="141"/>
      <c r="E1125" s="141">
        <v>116.26</v>
      </c>
      <c r="F1125" s="141" t="s">
        <v>1083</v>
      </c>
      <c r="G1125" s="141"/>
      <c r="H1125" s="664">
        <v>43053</v>
      </c>
      <c r="I1125" s="141"/>
    </row>
    <row r="1126" spans="1:9" x14ac:dyDescent="0.35">
      <c r="A1126" s="141"/>
      <c r="B1126" s="141"/>
      <c r="C1126" s="141" t="s">
        <v>2533</v>
      </c>
      <c r="D1126" s="923"/>
      <c r="E1126" s="141">
        <v>-59.95</v>
      </c>
      <c r="F1126" s="141" t="s">
        <v>1083</v>
      </c>
      <c r="G1126" s="141"/>
      <c r="H1126" s="664">
        <v>43053</v>
      </c>
      <c r="I1126" s="141"/>
    </row>
    <row r="1127" spans="1:9" x14ac:dyDescent="0.35">
      <c r="A1127" s="141"/>
      <c r="B1127" s="141"/>
      <c r="C1127" s="141" t="s">
        <v>2533</v>
      </c>
      <c r="D1127" s="141"/>
      <c r="E1127" s="141">
        <v>52.93</v>
      </c>
      <c r="F1127" s="141" t="s">
        <v>1083</v>
      </c>
      <c r="G1127" s="141"/>
      <c r="H1127" s="664">
        <v>43056</v>
      </c>
      <c r="I1127" s="141"/>
    </row>
    <row r="1128" spans="1:9" x14ac:dyDescent="0.35">
      <c r="A1128" s="141"/>
      <c r="B1128" s="141"/>
      <c r="C1128" s="141" t="s">
        <v>2532</v>
      </c>
      <c r="D1128" s="141"/>
      <c r="E1128" s="141">
        <v>2.17</v>
      </c>
      <c r="F1128" s="141" t="s">
        <v>1083</v>
      </c>
      <c r="G1128" s="141"/>
      <c r="H1128" s="664">
        <v>43068</v>
      </c>
      <c r="I1128" s="141"/>
    </row>
    <row r="1129" spans="1:9" x14ac:dyDescent="0.35">
      <c r="A1129" s="141"/>
      <c r="B1129" s="141"/>
      <c r="C1129" s="141" t="s">
        <v>2531</v>
      </c>
      <c r="D1129" s="170"/>
      <c r="E1129" s="141">
        <v>156.71</v>
      </c>
      <c r="F1129" s="141" t="s">
        <v>1083</v>
      </c>
      <c r="G1129" s="141"/>
      <c r="H1129" s="664">
        <v>43069</v>
      </c>
      <c r="I1129" s="141"/>
    </row>
    <row r="1130" spans="1:9" x14ac:dyDescent="0.35">
      <c r="A1130" s="141"/>
      <c r="B1130" s="141"/>
      <c r="C1130" s="141" t="s">
        <v>2530</v>
      </c>
      <c r="D1130" s="170"/>
      <c r="E1130" s="141">
        <v>2.27</v>
      </c>
      <c r="F1130" s="141" t="s">
        <v>1083</v>
      </c>
      <c r="G1130" s="141"/>
      <c r="H1130" s="664">
        <v>43069</v>
      </c>
      <c r="I1130" s="141"/>
    </row>
    <row r="1131" spans="1:9" x14ac:dyDescent="0.35">
      <c r="A1131" s="141"/>
      <c r="B1131" s="141"/>
      <c r="C1131" s="141" t="s">
        <v>2528</v>
      </c>
      <c r="D1131" s="141"/>
      <c r="E1131" s="141">
        <v>300</v>
      </c>
      <c r="F1131" s="141" t="s">
        <v>1083</v>
      </c>
      <c r="G1131" s="141"/>
      <c r="H1131" s="664">
        <v>43070</v>
      </c>
      <c r="I1131" s="141"/>
    </row>
    <row r="1132" spans="1:9" x14ac:dyDescent="0.35">
      <c r="A1132" s="141"/>
      <c r="B1132" s="141"/>
      <c r="C1132" s="141" t="s">
        <v>2529</v>
      </c>
      <c r="D1132" s="141"/>
      <c r="E1132" s="141">
        <v>227.4</v>
      </c>
      <c r="F1132" s="141" t="s">
        <v>1083</v>
      </c>
      <c r="G1132" s="141"/>
      <c r="H1132" s="664">
        <v>43073</v>
      </c>
      <c r="I1132" s="141"/>
    </row>
    <row r="1133" spans="1:9" x14ac:dyDescent="0.35">
      <c r="A1133" s="141"/>
      <c r="B1133" s="141"/>
      <c r="C1133" s="141" t="s">
        <v>2529</v>
      </c>
      <c r="D1133" s="141"/>
      <c r="E1133" s="141">
        <v>117.04</v>
      </c>
      <c r="F1133" s="141" t="s">
        <v>1083</v>
      </c>
      <c r="G1133" s="141"/>
      <c r="H1133" s="664">
        <v>43081</v>
      </c>
      <c r="I1133" s="141"/>
    </row>
    <row r="1134" spans="1:9" x14ac:dyDescent="0.35">
      <c r="A1134" s="141"/>
      <c r="B1134" s="141"/>
      <c r="C1134" s="141" t="s">
        <v>2528</v>
      </c>
      <c r="D1134" s="141"/>
      <c r="E1134" s="141">
        <v>150</v>
      </c>
      <c r="F1134" s="141" t="s">
        <v>1083</v>
      </c>
      <c r="G1134" s="141"/>
      <c r="H1134" s="664">
        <v>43091</v>
      </c>
      <c r="I1134" s="141"/>
    </row>
    <row r="1135" spans="1:9" x14ac:dyDescent="0.35">
      <c r="A1135" s="141"/>
      <c r="B1135" s="141"/>
      <c r="C1135" s="141" t="s">
        <v>2527</v>
      </c>
      <c r="D1135" s="141"/>
      <c r="E1135" s="141">
        <v>-0.01</v>
      </c>
      <c r="F1135" s="141" t="s">
        <v>1083</v>
      </c>
      <c r="G1135" s="141"/>
      <c r="H1135" s="664">
        <v>43100</v>
      </c>
      <c r="I1135" s="141"/>
    </row>
    <row r="1136" spans="1:9" x14ac:dyDescent="0.35">
      <c r="E1136">
        <f>SUM(E1064:E1135)</f>
        <v>10637.859999999993</v>
      </c>
    </row>
    <row r="1138" spans="1:9" x14ac:dyDescent="0.35">
      <c r="A1138" s="274" t="s">
        <v>55</v>
      </c>
      <c r="B1138" s="274"/>
      <c r="C1138" s="274"/>
      <c r="D1138" s="275" t="s">
        <v>2526</v>
      </c>
      <c r="E1138" s="275"/>
    </row>
    <row r="1139" spans="1:9" x14ac:dyDescent="0.35">
      <c r="A1139" s="276" t="s">
        <v>53</v>
      </c>
      <c r="B1139" s="276"/>
      <c r="C1139" s="276"/>
      <c r="D1139" s="275"/>
      <c r="E1139" s="275"/>
    </row>
    <row r="1140" spans="1:9" x14ac:dyDescent="0.35">
      <c r="A1140" s="276" t="s">
        <v>54</v>
      </c>
      <c r="B1140" s="276"/>
      <c r="C1140" s="276"/>
      <c r="D1140" s="292">
        <v>43214</v>
      </c>
      <c r="E1140" s="275"/>
    </row>
    <row r="1141" spans="1:9" x14ac:dyDescent="0.35">
      <c r="A1141" s="9"/>
      <c r="B1141" s="9"/>
      <c r="C1141" s="9"/>
      <c r="D1141" s="23"/>
      <c r="E1141" s="222"/>
    </row>
    <row r="1142" spans="1:9" x14ac:dyDescent="0.35">
      <c r="B1142" s="153" t="s">
        <v>11</v>
      </c>
    </row>
    <row r="1143" spans="1:9" ht="15.5" x14ac:dyDescent="0.35">
      <c r="A1143" s="892" t="s">
        <v>69</v>
      </c>
      <c r="B1143" s="892"/>
      <c r="C1143" s="892"/>
      <c r="D1143" s="893"/>
      <c r="E1143" s="895" t="s">
        <v>98</v>
      </c>
      <c r="F1143" s="895"/>
      <c r="G1143" s="892"/>
      <c r="H1143" s="892"/>
      <c r="I1143" s="892"/>
    </row>
    <row r="1144" spans="1:9" ht="15.5" x14ac:dyDescent="0.35">
      <c r="A1144" s="892" t="s">
        <v>99</v>
      </c>
      <c r="B1144" s="892"/>
      <c r="C1144" s="892"/>
      <c r="D1144" s="893"/>
      <c r="E1144" s="892"/>
      <c r="F1144" s="892"/>
      <c r="G1144" s="892"/>
      <c r="H1144" s="892"/>
      <c r="I1144" s="892"/>
    </row>
    <row r="1145" spans="1:9" ht="15.5" x14ac:dyDescent="0.35">
      <c r="A1145" s="892"/>
      <c r="B1145" s="892"/>
      <c r="C1145" s="892"/>
      <c r="D1145" s="893"/>
      <c r="E1145" s="892"/>
      <c r="F1145" s="892"/>
      <c r="G1145" s="892"/>
      <c r="H1145" s="892"/>
      <c r="I1145" s="892"/>
    </row>
    <row r="1146" spans="1:9" ht="15.5" x14ac:dyDescent="0.35">
      <c r="A1146" s="892"/>
      <c r="B1146" s="892"/>
      <c r="C1146" s="892"/>
      <c r="D1146" s="893"/>
      <c r="E1146" s="892"/>
      <c r="F1146" s="892"/>
      <c r="G1146" s="892"/>
      <c r="H1146" s="892"/>
      <c r="I1146" s="892"/>
    </row>
    <row r="1147" spans="1:9" ht="15.5" x14ac:dyDescent="0.35">
      <c r="A1147" s="890" t="s">
        <v>1143</v>
      </c>
      <c r="B1147" s="890"/>
      <c r="C1147" s="890"/>
      <c r="D1147" s="891"/>
      <c r="E1147" s="890"/>
      <c r="F1147" s="890"/>
      <c r="G1147" s="890"/>
      <c r="H1147" s="890"/>
      <c r="I1147" s="890"/>
    </row>
    <row r="1148" spans="1:9" ht="155" x14ac:dyDescent="0.35">
      <c r="A1148" s="921" t="s">
        <v>1081</v>
      </c>
      <c r="B1148" s="921" t="s">
        <v>1142</v>
      </c>
      <c r="C1148" s="921" t="s">
        <v>1141</v>
      </c>
      <c r="D1148" s="922" t="s">
        <v>1140</v>
      </c>
      <c r="E1148" s="921" t="s">
        <v>1139</v>
      </c>
      <c r="F1148" s="921" t="s">
        <v>1138</v>
      </c>
      <c r="G1148" s="921" t="s">
        <v>1137</v>
      </c>
      <c r="H1148" s="921" t="s">
        <v>1136</v>
      </c>
      <c r="I1148" s="921" t="s">
        <v>1135</v>
      </c>
    </row>
    <row r="1149" spans="1:9" ht="15.5" x14ac:dyDescent="0.35">
      <c r="A1149" s="900" t="s">
        <v>95</v>
      </c>
      <c r="B1149" s="903" t="s">
        <v>2482</v>
      </c>
      <c r="C1149" s="909" t="s">
        <v>2525</v>
      </c>
      <c r="D1149" s="915"/>
      <c r="E1149" s="907">
        <v>250</v>
      </c>
      <c r="F1149" s="900" t="s">
        <v>885</v>
      </c>
      <c r="G1149" s="900"/>
      <c r="H1149" s="905" t="s">
        <v>100</v>
      </c>
      <c r="I1149" s="900"/>
    </row>
    <row r="1150" spans="1:9" ht="15.5" x14ac:dyDescent="0.35">
      <c r="A1150" s="900"/>
      <c r="B1150" s="903" t="s">
        <v>2482</v>
      </c>
      <c r="C1150" s="909"/>
      <c r="D1150" s="915"/>
      <c r="E1150" s="907">
        <v>250</v>
      </c>
      <c r="F1150" s="900" t="s">
        <v>885</v>
      </c>
      <c r="G1150" s="900"/>
      <c r="H1150" s="905" t="s">
        <v>2467</v>
      </c>
      <c r="I1150" s="900"/>
    </row>
    <row r="1151" spans="1:9" ht="15.5" x14ac:dyDescent="0.35">
      <c r="A1151" s="900"/>
      <c r="B1151" s="903" t="s">
        <v>2482</v>
      </c>
      <c r="C1151" s="909"/>
      <c r="D1151" s="915"/>
      <c r="E1151" s="907">
        <v>600</v>
      </c>
      <c r="F1151" s="900" t="s">
        <v>885</v>
      </c>
      <c r="G1151" s="900"/>
      <c r="H1151" s="920" t="s">
        <v>1934</v>
      </c>
      <c r="I1151" s="900"/>
    </row>
    <row r="1152" spans="1:9" ht="15.5" x14ac:dyDescent="0.35">
      <c r="A1152" s="900"/>
      <c r="B1152" s="903" t="s">
        <v>2482</v>
      </c>
      <c r="C1152" s="909"/>
      <c r="D1152" s="915"/>
      <c r="E1152" s="907">
        <v>400</v>
      </c>
      <c r="F1152" s="900" t="s">
        <v>885</v>
      </c>
      <c r="G1152" s="900"/>
      <c r="H1152" s="905" t="s">
        <v>1348</v>
      </c>
      <c r="I1152" s="900"/>
    </row>
    <row r="1153" spans="1:9" ht="15.5" x14ac:dyDescent="0.35">
      <c r="A1153" s="900"/>
      <c r="B1153" s="903" t="s">
        <v>2482</v>
      </c>
      <c r="C1153" s="914" t="s">
        <v>2524</v>
      </c>
      <c r="D1153" s="913"/>
      <c r="E1153" s="907">
        <v>25</v>
      </c>
      <c r="F1153" s="900" t="s">
        <v>885</v>
      </c>
      <c r="G1153" s="900"/>
      <c r="H1153" s="905" t="s">
        <v>1305</v>
      </c>
      <c r="I1153" s="900"/>
    </row>
    <row r="1154" spans="1:9" ht="15.5" x14ac:dyDescent="0.35">
      <c r="A1154" s="900"/>
      <c r="B1154" s="903" t="s">
        <v>2482</v>
      </c>
      <c r="C1154" s="914" t="s">
        <v>2523</v>
      </c>
      <c r="D1154" s="913"/>
      <c r="E1154" s="907">
        <v>125</v>
      </c>
      <c r="F1154" s="900" t="s">
        <v>885</v>
      </c>
      <c r="G1154" s="900"/>
      <c r="H1154" s="905" t="s">
        <v>1348</v>
      </c>
      <c r="I1154" s="900"/>
    </row>
    <row r="1155" spans="1:9" ht="15.5" x14ac:dyDescent="0.35">
      <c r="A1155" s="900"/>
      <c r="B1155" s="903" t="s">
        <v>2482</v>
      </c>
      <c r="C1155" s="909" t="s">
        <v>2522</v>
      </c>
      <c r="D1155" s="915"/>
      <c r="E1155" s="907">
        <v>150</v>
      </c>
      <c r="F1155" s="900" t="s">
        <v>885</v>
      </c>
      <c r="G1155" s="900"/>
      <c r="H1155" s="905" t="s">
        <v>100</v>
      </c>
      <c r="I1155" s="900"/>
    </row>
    <row r="1156" spans="1:9" ht="15.5" x14ac:dyDescent="0.35">
      <c r="A1156" s="900"/>
      <c r="B1156" s="903" t="s">
        <v>2482</v>
      </c>
      <c r="C1156" s="909"/>
      <c r="D1156" s="915"/>
      <c r="E1156" s="907">
        <v>60</v>
      </c>
      <c r="F1156" s="900" t="s">
        <v>885</v>
      </c>
      <c r="G1156" s="900"/>
      <c r="H1156" s="905" t="s">
        <v>2454</v>
      </c>
      <c r="I1156" s="900"/>
    </row>
    <row r="1157" spans="1:9" ht="15.5" x14ac:dyDescent="0.35">
      <c r="A1157" s="900"/>
      <c r="B1157" s="903" t="s">
        <v>2482</v>
      </c>
      <c r="C1157" s="909"/>
      <c r="D1157" s="915"/>
      <c r="E1157" s="907">
        <v>90</v>
      </c>
      <c r="F1157" s="900" t="s">
        <v>885</v>
      </c>
      <c r="G1157" s="900"/>
      <c r="H1157" s="905" t="s">
        <v>1348</v>
      </c>
      <c r="I1157" s="900"/>
    </row>
    <row r="1158" spans="1:9" ht="15.5" x14ac:dyDescent="0.35">
      <c r="A1158" s="900"/>
      <c r="B1158" s="903" t="s">
        <v>2482</v>
      </c>
      <c r="C1158" s="914" t="s">
        <v>2521</v>
      </c>
      <c r="D1158" s="913"/>
      <c r="E1158" s="907">
        <v>150</v>
      </c>
      <c r="F1158" s="900" t="s">
        <v>885</v>
      </c>
      <c r="G1158" s="900"/>
      <c r="H1158" s="905" t="s">
        <v>1348</v>
      </c>
      <c r="I1158" s="900"/>
    </row>
    <row r="1159" spans="1:9" ht="15.5" x14ac:dyDescent="0.35">
      <c r="A1159" s="900"/>
      <c r="B1159" s="903" t="s">
        <v>2482</v>
      </c>
      <c r="C1159" s="909" t="s">
        <v>96</v>
      </c>
      <c r="D1159" s="908"/>
      <c r="E1159" s="907">
        <v>300</v>
      </c>
      <c r="F1159" s="900" t="s">
        <v>885</v>
      </c>
      <c r="G1159" s="900"/>
      <c r="H1159" s="905" t="s">
        <v>2468</v>
      </c>
      <c r="I1159" s="900"/>
    </row>
    <row r="1160" spans="1:9" ht="15.5" x14ac:dyDescent="0.35">
      <c r="A1160" s="900"/>
      <c r="B1160" s="903" t="s">
        <v>2482</v>
      </c>
      <c r="C1160" s="909"/>
      <c r="D1160" s="908"/>
      <c r="E1160" s="907">
        <v>800</v>
      </c>
      <c r="F1160" s="900" t="s">
        <v>885</v>
      </c>
      <c r="G1160" s="900"/>
      <c r="H1160" s="905" t="s">
        <v>1370</v>
      </c>
      <c r="I1160" s="900"/>
    </row>
    <row r="1161" spans="1:9" ht="15.5" x14ac:dyDescent="0.35">
      <c r="A1161" s="900"/>
      <c r="B1161" s="903" t="s">
        <v>2482</v>
      </c>
      <c r="C1161" s="909"/>
      <c r="D1161" s="908"/>
      <c r="E1161" s="907">
        <v>600</v>
      </c>
      <c r="F1161" s="900" t="s">
        <v>885</v>
      </c>
      <c r="G1161" s="900"/>
      <c r="H1161" s="905" t="s">
        <v>1934</v>
      </c>
      <c r="I1161" s="900"/>
    </row>
    <row r="1162" spans="1:9" ht="15.5" x14ac:dyDescent="0.35">
      <c r="A1162" s="900"/>
      <c r="B1162" s="903" t="s">
        <v>2482</v>
      </c>
      <c r="C1162" s="909"/>
      <c r="D1162" s="908"/>
      <c r="E1162" s="907">
        <v>400</v>
      </c>
      <c r="F1162" s="900" t="s">
        <v>885</v>
      </c>
      <c r="G1162" s="900"/>
      <c r="H1162" s="905" t="s">
        <v>1348</v>
      </c>
      <c r="I1162" s="900"/>
    </row>
    <row r="1163" spans="1:9" ht="15.5" x14ac:dyDescent="0.35">
      <c r="A1163" s="900"/>
      <c r="B1163" s="903" t="s">
        <v>2482</v>
      </c>
      <c r="C1163" s="914" t="s">
        <v>2520</v>
      </c>
      <c r="D1163" s="913"/>
      <c r="E1163" s="907">
        <v>150</v>
      </c>
      <c r="F1163" s="900" t="s">
        <v>885</v>
      </c>
      <c r="G1163" s="900"/>
      <c r="H1163" s="905" t="s">
        <v>1702</v>
      </c>
      <c r="I1163" s="900"/>
    </row>
    <row r="1164" spans="1:9" ht="15.5" x14ac:dyDescent="0.35">
      <c r="A1164" s="916"/>
      <c r="B1164" s="903" t="s">
        <v>2482</v>
      </c>
      <c r="C1164" s="919" t="s">
        <v>2519</v>
      </c>
      <c r="D1164" s="913"/>
      <c r="E1164" s="918">
        <v>150</v>
      </c>
      <c r="F1164" s="916" t="s">
        <v>885</v>
      </c>
      <c r="G1164" s="916"/>
      <c r="H1164" s="917" t="s">
        <v>1348</v>
      </c>
      <c r="I1164" s="916"/>
    </row>
    <row r="1165" spans="1:9" ht="15.5" x14ac:dyDescent="0.35">
      <c r="A1165" s="900"/>
      <c r="B1165" s="903" t="s">
        <v>2482</v>
      </c>
      <c r="C1165" s="914" t="s">
        <v>2518</v>
      </c>
      <c r="D1165" s="913"/>
      <c r="E1165" s="907">
        <v>150</v>
      </c>
      <c r="F1165" s="900" t="s">
        <v>885</v>
      </c>
      <c r="G1165" s="900"/>
      <c r="H1165" s="905" t="s">
        <v>1348</v>
      </c>
      <c r="I1165" s="900"/>
    </row>
    <row r="1166" spans="1:9" ht="15.5" x14ac:dyDescent="0.35">
      <c r="A1166" s="900"/>
      <c r="B1166" s="903" t="s">
        <v>2482</v>
      </c>
      <c r="C1166" s="914" t="s">
        <v>2517</v>
      </c>
      <c r="D1166" s="913"/>
      <c r="E1166" s="907">
        <v>150</v>
      </c>
      <c r="F1166" s="900" t="s">
        <v>885</v>
      </c>
      <c r="G1166" s="900"/>
      <c r="H1166" s="905" t="s">
        <v>1348</v>
      </c>
      <c r="I1166" s="900"/>
    </row>
    <row r="1167" spans="1:9" ht="15.5" x14ac:dyDescent="0.35">
      <c r="A1167" s="900"/>
      <c r="B1167" s="903" t="s">
        <v>2482</v>
      </c>
      <c r="C1167" s="914" t="s">
        <v>2516</v>
      </c>
      <c r="D1167" s="913"/>
      <c r="E1167" s="907">
        <v>125</v>
      </c>
      <c r="F1167" s="900" t="s">
        <v>885</v>
      </c>
      <c r="G1167" s="900"/>
      <c r="H1167" s="905" t="s">
        <v>1348</v>
      </c>
      <c r="I1167" s="900"/>
    </row>
    <row r="1168" spans="1:9" ht="15.5" x14ac:dyDescent="0.35">
      <c r="A1168" s="900"/>
      <c r="B1168" s="903" t="s">
        <v>2482</v>
      </c>
      <c r="C1168" s="914" t="s">
        <v>2515</v>
      </c>
      <c r="D1168" s="913"/>
      <c r="E1168" s="907">
        <v>150</v>
      </c>
      <c r="F1168" s="900" t="s">
        <v>885</v>
      </c>
      <c r="G1168" s="900"/>
      <c r="H1168" s="905" t="s">
        <v>1348</v>
      </c>
      <c r="I1168" s="900"/>
    </row>
    <row r="1169" spans="1:9" ht="15.5" x14ac:dyDescent="0.35">
      <c r="A1169" s="900"/>
      <c r="B1169" s="903" t="s">
        <v>2482</v>
      </c>
      <c r="C1169" s="914" t="s">
        <v>2514</v>
      </c>
      <c r="D1169" s="913"/>
      <c r="E1169" s="907">
        <v>150</v>
      </c>
      <c r="F1169" s="900" t="s">
        <v>885</v>
      </c>
      <c r="G1169" s="900"/>
      <c r="H1169" s="905" t="s">
        <v>1348</v>
      </c>
      <c r="I1169" s="900"/>
    </row>
    <row r="1170" spans="1:9" ht="15.5" x14ac:dyDescent="0.35">
      <c r="A1170" s="900"/>
      <c r="B1170" s="903" t="s">
        <v>2482</v>
      </c>
      <c r="C1170" s="914" t="s">
        <v>2513</v>
      </c>
      <c r="D1170" s="913"/>
      <c r="E1170" s="907">
        <v>125</v>
      </c>
      <c r="F1170" s="900" t="s">
        <v>885</v>
      </c>
      <c r="G1170" s="900"/>
      <c r="H1170" s="905" t="s">
        <v>1348</v>
      </c>
      <c r="I1170" s="900"/>
    </row>
    <row r="1171" spans="1:9" ht="15.5" x14ac:dyDescent="0.35">
      <c r="A1171" s="900"/>
      <c r="B1171" s="903" t="s">
        <v>2482</v>
      </c>
      <c r="C1171" s="914" t="s">
        <v>2512</v>
      </c>
      <c r="D1171" s="913"/>
      <c r="E1171" s="907">
        <v>125</v>
      </c>
      <c r="F1171" s="900" t="s">
        <v>885</v>
      </c>
      <c r="G1171" s="900"/>
      <c r="H1171" s="905" t="s">
        <v>1348</v>
      </c>
      <c r="I1171" s="900"/>
    </row>
    <row r="1172" spans="1:9" ht="15.5" x14ac:dyDescent="0.35">
      <c r="A1172" s="900"/>
      <c r="B1172" s="903" t="s">
        <v>2482</v>
      </c>
      <c r="C1172" s="914" t="s">
        <v>2511</v>
      </c>
      <c r="D1172" s="913"/>
      <c r="E1172" s="907">
        <v>125</v>
      </c>
      <c r="F1172" s="900" t="s">
        <v>885</v>
      </c>
      <c r="G1172" s="900"/>
      <c r="H1172" s="905" t="s">
        <v>1348</v>
      </c>
      <c r="I1172" s="900"/>
    </row>
    <row r="1173" spans="1:9" ht="15.5" x14ac:dyDescent="0.35">
      <c r="A1173" s="900"/>
      <c r="B1173" s="903" t="s">
        <v>2482</v>
      </c>
      <c r="C1173" s="914" t="s">
        <v>2510</v>
      </c>
      <c r="D1173" s="913"/>
      <c r="E1173" s="907">
        <v>125</v>
      </c>
      <c r="F1173" s="900" t="s">
        <v>885</v>
      </c>
      <c r="G1173" s="900"/>
      <c r="H1173" s="905" t="s">
        <v>1348</v>
      </c>
      <c r="I1173" s="900"/>
    </row>
    <row r="1174" spans="1:9" ht="15.5" x14ac:dyDescent="0.35">
      <c r="A1174" s="900"/>
      <c r="B1174" s="903" t="s">
        <v>2482</v>
      </c>
      <c r="C1174" s="914" t="s">
        <v>2509</v>
      </c>
      <c r="D1174" s="913"/>
      <c r="E1174" s="907">
        <v>125</v>
      </c>
      <c r="F1174" s="900" t="s">
        <v>885</v>
      </c>
      <c r="G1174" s="900"/>
      <c r="H1174" s="905" t="s">
        <v>1348</v>
      </c>
      <c r="I1174" s="900"/>
    </row>
    <row r="1175" spans="1:9" ht="15.5" x14ac:dyDescent="0.35">
      <c r="A1175" s="900"/>
      <c r="B1175" s="903" t="s">
        <v>2482</v>
      </c>
      <c r="C1175" s="914" t="s">
        <v>2508</v>
      </c>
      <c r="D1175" s="913"/>
      <c r="E1175" s="907">
        <v>150</v>
      </c>
      <c r="F1175" s="900" t="s">
        <v>885</v>
      </c>
      <c r="G1175" s="900"/>
      <c r="H1175" s="905" t="s">
        <v>1348</v>
      </c>
      <c r="I1175" s="900"/>
    </row>
    <row r="1176" spans="1:9" ht="15.5" x14ac:dyDescent="0.35">
      <c r="A1176" s="900"/>
      <c r="B1176" s="903" t="s">
        <v>2482</v>
      </c>
      <c r="C1176" s="914" t="s">
        <v>2507</v>
      </c>
      <c r="D1176" s="913"/>
      <c r="E1176" s="907">
        <v>125</v>
      </c>
      <c r="F1176" s="900" t="s">
        <v>885</v>
      </c>
      <c r="G1176" s="900"/>
      <c r="H1176" s="905" t="s">
        <v>1305</v>
      </c>
      <c r="I1176" s="900"/>
    </row>
    <row r="1177" spans="1:9" ht="15.5" x14ac:dyDescent="0.35">
      <c r="A1177" s="900"/>
      <c r="B1177" s="903" t="s">
        <v>2482</v>
      </c>
      <c r="C1177" s="909" t="s">
        <v>2506</v>
      </c>
      <c r="D1177" s="915"/>
      <c r="E1177" s="907">
        <v>250</v>
      </c>
      <c r="F1177" s="900" t="s">
        <v>885</v>
      </c>
      <c r="G1177" s="900"/>
      <c r="H1177" s="905" t="s">
        <v>2466</v>
      </c>
      <c r="I1177" s="900"/>
    </row>
    <row r="1178" spans="1:9" ht="15.5" x14ac:dyDescent="0.35">
      <c r="A1178" s="900"/>
      <c r="B1178" s="903" t="s">
        <v>2482</v>
      </c>
      <c r="C1178" s="909"/>
      <c r="D1178" s="915"/>
      <c r="E1178" s="907">
        <v>250</v>
      </c>
      <c r="F1178" s="900" t="s">
        <v>885</v>
      </c>
      <c r="G1178" s="900"/>
      <c r="H1178" s="905" t="s">
        <v>1348</v>
      </c>
      <c r="I1178" s="900"/>
    </row>
    <row r="1179" spans="1:9" ht="15.5" x14ac:dyDescent="0.35">
      <c r="A1179" s="900"/>
      <c r="B1179" s="903" t="s">
        <v>2482</v>
      </c>
      <c r="C1179" s="914" t="s">
        <v>2505</v>
      </c>
      <c r="D1179" s="913"/>
      <c r="E1179" s="907">
        <v>25</v>
      </c>
      <c r="F1179" s="900" t="s">
        <v>885</v>
      </c>
      <c r="G1179" s="900"/>
      <c r="H1179" s="905" t="s">
        <v>1305</v>
      </c>
      <c r="I1179" s="900"/>
    </row>
    <row r="1180" spans="1:9" ht="15.5" x14ac:dyDescent="0.35">
      <c r="A1180" s="900"/>
      <c r="B1180" s="903" t="s">
        <v>2482</v>
      </c>
      <c r="C1180" s="914" t="s">
        <v>2504</v>
      </c>
      <c r="D1180" s="913"/>
      <c r="E1180" s="907">
        <v>150</v>
      </c>
      <c r="F1180" s="900" t="s">
        <v>885</v>
      </c>
      <c r="G1180" s="900"/>
      <c r="H1180" s="905" t="s">
        <v>1348</v>
      </c>
      <c r="I1180" s="900"/>
    </row>
    <row r="1181" spans="1:9" ht="15.5" x14ac:dyDescent="0.35">
      <c r="A1181" s="900"/>
      <c r="B1181" s="903" t="s">
        <v>2482</v>
      </c>
      <c r="C1181" s="914" t="s">
        <v>2503</v>
      </c>
      <c r="D1181" s="913"/>
      <c r="E1181" s="907">
        <v>125</v>
      </c>
      <c r="F1181" s="900" t="s">
        <v>885</v>
      </c>
      <c r="G1181" s="900"/>
      <c r="H1181" s="905" t="s">
        <v>1702</v>
      </c>
      <c r="I1181" s="900"/>
    </row>
    <row r="1182" spans="1:9" ht="15.5" x14ac:dyDescent="0.35">
      <c r="A1182" s="900"/>
      <c r="B1182" s="903" t="s">
        <v>2482</v>
      </c>
      <c r="C1182" s="914" t="s">
        <v>2502</v>
      </c>
      <c r="D1182" s="913"/>
      <c r="E1182" s="907">
        <v>25</v>
      </c>
      <c r="F1182" s="900" t="s">
        <v>885</v>
      </c>
      <c r="G1182" s="900"/>
      <c r="H1182" s="905" t="s">
        <v>1305</v>
      </c>
      <c r="I1182" s="900"/>
    </row>
    <row r="1183" spans="1:9" ht="15.5" x14ac:dyDescent="0.35">
      <c r="A1183" s="900"/>
      <c r="B1183" s="903" t="s">
        <v>2482</v>
      </c>
      <c r="C1183" s="914" t="s">
        <v>2501</v>
      </c>
      <c r="D1183" s="913"/>
      <c r="E1183" s="907">
        <v>25</v>
      </c>
      <c r="F1183" s="900" t="s">
        <v>885</v>
      </c>
      <c r="G1183" s="900"/>
      <c r="H1183" s="905" t="s">
        <v>1305</v>
      </c>
      <c r="I1183" s="900"/>
    </row>
    <row r="1184" spans="1:9" ht="15.5" x14ac:dyDescent="0.35">
      <c r="A1184" s="900"/>
      <c r="B1184" s="903" t="s">
        <v>2482</v>
      </c>
      <c r="C1184" s="909" t="s">
        <v>2500</v>
      </c>
      <c r="D1184" s="915"/>
      <c r="E1184" s="907">
        <v>150</v>
      </c>
      <c r="F1184" s="900" t="s">
        <v>885</v>
      </c>
      <c r="G1184" s="900"/>
      <c r="H1184" s="905" t="s">
        <v>100</v>
      </c>
      <c r="I1184" s="900"/>
    </row>
    <row r="1185" spans="1:9" ht="15.5" x14ac:dyDescent="0.35">
      <c r="A1185" s="900"/>
      <c r="B1185" s="903" t="s">
        <v>2482</v>
      </c>
      <c r="C1185" s="909"/>
      <c r="D1185" s="915"/>
      <c r="E1185" s="907">
        <v>60</v>
      </c>
      <c r="F1185" s="900" t="s">
        <v>885</v>
      </c>
      <c r="G1185" s="900"/>
      <c r="H1185" s="905" t="s">
        <v>2454</v>
      </c>
      <c r="I1185" s="900"/>
    </row>
    <row r="1186" spans="1:9" ht="15.5" x14ac:dyDescent="0.35">
      <c r="A1186" s="900"/>
      <c r="B1186" s="903" t="s">
        <v>2482</v>
      </c>
      <c r="C1186" s="909"/>
      <c r="D1186" s="915"/>
      <c r="E1186" s="907">
        <v>90</v>
      </c>
      <c r="F1186" s="900" t="s">
        <v>885</v>
      </c>
      <c r="G1186" s="900"/>
      <c r="H1186" s="905" t="s">
        <v>1348</v>
      </c>
      <c r="I1186" s="900"/>
    </row>
    <row r="1187" spans="1:9" ht="15.5" x14ac:dyDescent="0.35">
      <c r="A1187" s="900"/>
      <c r="B1187" s="903" t="s">
        <v>2482</v>
      </c>
      <c r="C1187" s="909" t="s">
        <v>2499</v>
      </c>
      <c r="D1187" s="915"/>
      <c r="E1187" s="907">
        <v>150</v>
      </c>
      <c r="F1187" s="900" t="s">
        <v>885</v>
      </c>
      <c r="G1187" s="900"/>
      <c r="H1187" s="905" t="s">
        <v>2466</v>
      </c>
      <c r="I1187" s="900"/>
    </row>
    <row r="1188" spans="1:9" ht="15.5" x14ac:dyDescent="0.35">
      <c r="A1188" s="900"/>
      <c r="B1188" s="903" t="s">
        <v>2482</v>
      </c>
      <c r="C1188" s="909"/>
      <c r="D1188" s="915"/>
      <c r="E1188" s="907">
        <v>0</v>
      </c>
      <c r="F1188" s="900" t="s">
        <v>885</v>
      </c>
      <c r="G1188" s="900"/>
      <c r="H1188" s="905" t="s">
        <v>1348</v>
      </c>
      <c r="I1188" s="900"/>
    </row>
    <row r="1189" spans="1:9" ht="15.5" x14ac:dyDescent="0.35">
      <c r="A1189" s="900"/>
      <c r="B1189" s="903" t="s">
        <v>2482</v>
      </c>
      <c r="C1189" s="914" t="s">
        <v>2498</v>
      </c>
      <c r="D1189" s="913"/>
      <c r="E1189" s="907">
        <v>25</v>
      </c>
      <c r="F1189" s="900" t="s">
        <v>885</v>
      </c>
      <c r="G1189" s="900"/>
      <c r="H1189" s="905" t="s">
        <v>1305</v>
      </c>
      <c r="I1189" s="900"/>
    </row>
    <row r="1190" spans="1:9" ht="15.5" x14ac:dyDescent="0.35">
      <c r="A1190" s="900"/>
      <c r="B1190" s="903" t="s">
        <v>2482</v>
      </c>
      <c r="C1190" s="914" t="s">
        <v>2497</v>
      </c>
      <c r="D1190" s="913"/>
      <c r="E1190" s="907">
        <v>150</v>
      </c>
      <c r="F1190" s="900" t="s">
        <v>885</v>
      </c>
      <c r="G1190" s="900"/>
      <c r="H1190" s="905" t="s">
        <v>1348</v>
      </c>
      <c r="I1190" s="900"/>
    </row>
    <row r="1191" spans="1:9" ht="15.5" x14ac:dyDescent="0.35">
      <c r="A1191" s="900"/>
      <c r="B1191" s="903" t="s">
        <v>2482</v>
      </c>
      <c r="C1191" s="914" t="s">
        <v>2496</v>
      </c>
      <c r="D1191" s="913"/>
      <c r="E1191" s="907">
        <v>150</v>
      </c>
      <c r="F1191" s="900" t="s">
        <v>885</v>
      </c>
      <c r="G1191" s="900"/>
      <c r="H1191" s="905" t="s">
        <v>1702</v>
      </c>
      <c r="I1191" s="900"/>
    </row>
    <row r="1192" spans="1:9" ht="15.5" x14ac:dyDescent="0.35">
      <c r="A1192" s="900"/>
      <c r="B1192" s="903" t="s">
        <v>2482</v>
      </c>
      <c r="C1192" s="914" t="s">
        <v>2495</v>
      </c>
      <c r="D1192" s="913"/>
      <c r="E1192" s="907">
        <v>150</v>
      </c>
      <c r="F1192" s="900" t="s">
        <v>885</v>
      </c>
      <c r="G1192" s="900"/>
      <c r="H1192" s="905" t="s">
        <v>1348</v>
      </c>
      <c r="I1192" s="900"/>
    </row>
    <row r="1193" spans="1:9" ht="15.5" x14ac:dyDescent="0.35">
      <c r="A1193" s="900"/>
      <c r="B1193" s="903" t="s">
        <v>2482</v>
      </c>
      <c r="C1193" s="914" t="s">
        <v>2494</v>
      </c>
      <c r="D1193" s="913"/>
      <c r="E1193" s="907">
        <v>150</v>
      </c>
      <c r="F1193" s="900" t="s">
        <v>885</v>
      </c>
      <c r="G1193" s="900"/>
      <c r="H1193" s="905" t="s">
        <v>1348</v>
      </c>
      <c r="I1193" s="900"/>
    </row>
    <row r="1194" spans="1:9" ht="15.5" x14ac:dyDescent="0.35">
      <c r="A1194" s="900"/>
      <c r="B1194" s="903" t="s">
        <v>2482</v>
      </c>
      <c r="C1194" s="914" t="s">
        <v>2493</v>
      </c>
      <c r="D1194" s="913"/>
      <c r="E1194" s="907">
        <v>150</v>
      </c>
      <c r="F1194" s="900" t="s">
        <v>885</v>
      </c>
      <c r="G1194" s="900"/>
      <c r="H1194" s="905" t="s">
        <v>1348</v>
      </c>
      <c r="I1194" s="900"/>
    </row>
    <row r="1195" spans="1:9" ht="15.5" x14ac:dyDescent="0.35">
      <c r="A1195" s="900"/>
      <c r="B1195" s="903" t="s">
        <v>2482</v>
      </c>
      <c r="C1195" s="914" t="s">
        <v>2492</v>
      </c>
      <c r="D1195" s="913"/>
      <c r="E1195" s="907">
        <v>125</v>
      </c>
      <c r="F1195" s="900" t="s">
        <v>885</v>
      </c>
      <c r="G1195" s="900"/>
      <c r="H1195" s="905" t="s">
        <v>1305</v>
      </c>
      <c r="I1195" s="900"/>
    </row>
    <row r="1196" spans="1:9" ht="15.5" x14ac:dyDescent="0.35">
      <c r="A1196" s="900"/>
      <c r="B1196" s="903" t="s">
        <v>2482</v>
      </c>
      <c r="C1196" s="914" t="s">
        <v>2491</v>
      </c>
      <c r="D1196" s="913"/>
      <c r="E1196" s="907">
        <v>125</v>
      </c>
      <c r="F1196" s="900" t="s">
        <v>885</v>
      </c>
      <c r="G1196" s="900"/>
      <c r="H1196" s="905" t="s">
        <v>1348</v>
      </c>
      <c r="I1196" s="900"/>
    </row>
    <row r="1197" spans="1:9" ht="15.5" x14ac:dyDescent="0.35">
      <c r="A1197" s="900"/>
      <c r="B1197" s="903" t="s">
        <v>2482</v>
      </c>
      <c r="C1197" s="914" t="s">
        <v>2490</v>
      </c>
      <c r="D1197" s="913"/>
      <c r="E1197" s="907">
        <v>150</v>
      </c>
      <c r="F1197" s="900" t="s">
        <v>885</v>
      </c>
      <c r="G1197" s="900"/>
      <c r="H1197" s="905" t="s">
        <v>1348</v>
      </c>
      <c r="I1197" s="900"/>
    </row>
    <row r="1198" spans="1:9" ht="15.5" x14ac:dyDescent="0.35">
      <c r="A1198" s="900"/>
      <c r="B1198" s="903" t="s">
        <v>2482</v>
      </c>
      <c r="C1198" s="914" t="s">
        <v>2489</v>
      </c>
      <c r="D1198" s="913"/>
      <c r="E1198" s="907">
        <v>125</v>
      </c>
      <c r="F1198" s="900" t="s">
        <v>885</v>
      </c>
      <c r="G1198" s="900"/>
      <c r="H1198" s="905" t="s">
        <v>1702</v>
      </c>
      <c r="I1198" s="900"/>
    </row>
    <row r="1199" spans="1:9" ht="15.5" x14ac:dyDescent="0.35">
      <c r="A1199" s="900"/>
      <c r="B1199" s="903" t="s">
        <v>2482</v>
      </c>
      <c r="C1199" s="909" t="s">
        <v>2488</v>
      </c>
      <c r="D1199" s="915"/>
      <c r="E1199" s="907">
        <v>250</v>
      </c>
      <c r="F1199" s="900" t="s">
        <v>885</v>
      </c>
      <c r="G1199" s="900"/>
      <c r="H1199" s="900" t="s">
        <v>100</v>
      </c>
      <c r="I1199" s="900"/>
    </row>
    <row r="1200" spans="1:9" ht="15.5" x14ac:dyDescent="0.35">
      <c r="A1200" s="900"/>
      <c r="B1200" s="903" t="s">
        <v>2482</v>
      </c>
      <c r="C1200" s="909"/>
      <c r="D1200" s="915"/>
      <c r="E1200" s="907">
        <v>250</v>
      </c>
      <c r="F1200" s="900" t="s">
        <v>885</v>
      </c>
      <c r="G1200" s="900"/>
      <c r="H1200" s="905" t="s">
        <v>1757</v>
      </c>
      <c r="I1200" s="900"/>
    </row>
    <row r="1201" spans="1:9" ht="15.5" x14ac:dyDescent="0.35">
      <c r="A1201" s="900"/>
      <c r="B1201" s="903" t="s">
        <v>2482</v>
      </c>
      <c r="C1201" s="909"/>
      <c r="D1201" s="915"/>
      <c r="E1201" s="907">
        <v>60</v>
      </c>
      <c r="F1201" s="900" t="s">
        <v>885</v>
      </c>
      <c r="G1201" s="900"/>
      <c r="H1201" s="905" t="s">
        <v>2454</v>
      </c>
      <c r="I1201" s="900"/>
    </row>
    <row r="1202" spans="1:9" ht="15.5" x14ac:dyDescent="0.35">
      <c r="A1202" s="900"/>
      <c r="B1202" s="903" t="s">
        <v>2482</v>
      </c>
      <c r="C1202" s="909"/>
      <c r="D1202" s="915"/>
      <c r="E1202" s="907">
        <v>90</v>
      </c>
      <c r="F1202" s="900" t="s">
        <v>885</v>
      </c>
      <c r="G1202" s="900"/>
      <c r="H1202" s="905" t="s">
        <v>1348</v>
      </c>
      <c r="I1202" s="900"/>
    </row>
    <row r="1203" spans="1:9" ht="15.5" x14ac:dyDescent="0.35">
      <c r="A1203" s="900"/>
      <c r="B1203" s="903" t="s">
        <v>2482</v>
      </c>
      <c r="C1203" s="914" t="s">
        <v>1483</v>
      </c>
      <c r="D1203" s="913"/>
      <c r="E1203" s="907">
        <v>150</v>
      </c>
      <c r="F1203" s="900" t="s">
        <v>885</v>
      </c>
      <c r="G1203" s="900"/>
      <c r="H1203" s="905" t="s">
        <v>1348</v>
      </c>
      <c r="I1203" s="900"/>
    </row>
    <row r="1204" spans="1:9" ht="15.5" x14ac:dyDescent="0.35">
      <c r="A1204" s="900"/>
      <c r="B1204" s="903" t="s">
        <v>2482</v>
      </c>
      <c r="C1204" s="914" t="s">
        <v>2487</v>
      </c>
      <c r="D1204" s="913"/>
      <c r="E1204" s="907">
        <v>150</v>
      </c>
      <c r="F1204" s="900" t="s">
        <v>885</v>
      </c>
      <c r="G1204" s="900"/>
      <c r="H1204" s="905" t="s">
        <v>1348</v>
      </c>
      <c r="I1204" s="900"/>
    </row>
    <row r="1205" spans="1:9" ht="15.5" x14ac:dyDescent="0.35">
      <c r="A1205" s="900"/>
      <c r="B1205" s="903" t="s">
        <v>2482</v>
      </c>
      <c r="C1205" s="909" t="s">
        <v>2486</v>
      </c>
      <c r="D1205" s="908"/>
      <c r="E1205" s="907">
        <v>250</v>
      </c>
      <c r="F1205" s="900" t="s">
        <v>885</v>
      </c>
      <c r="G1205" s="900"/>
      <c r="H1205" s="905" t="s">
        <v>2466</v>
      </c>
      <c r="I1205" s="900"/>
    </row>
    <row r="1206" spans="1:9" ht="15.5" x14ac:dyDescent="0.35">
      <c r="A1206" s="900"/>
      <c r="B1206" s="903" t="s">
        <v>2482</v>
      </c>
      <c r="C1206" s="909"/>
      <c r="D1206" s="908"/>
      <c r="E1206" s="907">
        <v>250</v>
      </c>
      <c r="F1206" s="900" t="s">
        <v>885</v>
      </c>
      <c r="G1206" s="900"/>
      <c r="H1206" s="905" t="s">
        <v>1348</v>
      </c>
      <c r="I1206" s="900"/>
    </row>
    <row r="1207" spans="1:9" ht="15.5" x14ac:dyDescent="0.35">
      <c r="A1207" s="900"/>
      <c r="B1207" s="903" t="s">
        <v>2482</v>
      </c>
      <c r="C1207" s="914" t="s">
        <v>2485</v>
      </c>
      <c r="D1207" s="913"/>
      <c r="E1207" s="907">
        <v>25</v>
      </c>
      <c r="F1207" s="900" t="s">
        <v>885</v>
      </c>
      <c r="G1207" s="900"/>
      <c r="H1207" s="905" t="s">
        <v>1305</v>
      </c>
      <c r="I1207" s="900"/>
    </row>
    <row r="1208" spans="1:9" ht="15.5" x14ac:dyDescent="0.35">
      <c r="A1208" s="900"/>
      <c r="B1208" s="903" t="s">
        <v>2482</v>
      </c>
      <c r="C1208" s="909" t="s">
        <v>2484</v>
      </c>
      <c r="D1208" s="908"/>
      <c r="E1208" s="907">
        <v>150</v>
      </c>
      <c r="F1208" s="900" t="s">
        <v>885</v>
      </c>
      <c r="G1208" s="900"/>
      <c r="H1208" s="905" t="s">
        <v>2473</v>
      </c>
      <c r="I1208" s="900"/>
    </row>
    <row r="1209" spans="1:9" ht="15.5" x14ac:dyDescent="0.35">
      <c r="A1209" s="900"/>
      <c r="B1209" s="903" t="s">
        <v>2482</v>
      </c>
      <c r="C1209" s="909"/>
      <c r="D1209" s="908"/>
      <c r="E1209" s="907">
        <v>60</v>
      </c>
      <c r="F1209" s="900" t="s">
        <v>885</v>
      </c>
      <c r="G1209" s="900"/>
      <c r="H1209" s="905" t="s">
        <v>2454</v>
      </c>
      <c r="I1209" s="900"/>
    </row>
    <row r="1210" spans="1:9" ht="15.5" x14ac:dyDescent="0.35">
      <c r="A1210" s="900"/>
      <c r="B1210" s="903" t="s">
        <v>2482</v>
      </c>
      <c r="C1210" s="909"/>
      <c r="D1210" s="908"/>
      <c r="E1210" s="907">
        <v>90</v>
      </c>
      <c r="F1210" s="900" t="s">
        <v>885</v>
      </c>
      <c r="G1210" s="900"/>
      <c r="H1210" s="905" t="s">
        <v>1348</v>
      </c>
      <c r="I1210" s="900"/>
    </row>
    <row r="1211" spans="1:9" ht="15.5" x14ac:dyDescent="0.35">
      <c r="A1211" s="900"/>
      <c r="B1211" s="903" t="s">
        <v>2482</v>
      </c>
      <c r="C1211" s="914" t="s">
        <v>2483</v>
      </c>
      <c r="D1211" s="913"/>
      <c r="E1211" s="907">
        <v>150</v>
      </c>
      <c r="F1211" s="900" t="s">
        <v>885</v>
      </c>
      <c r="G1211" s="900"/>
      <c r="H1211" s="905" t="s">
        <v>1348</v>
      </c>
      <c r="I1211" s="900"/>
    </row>
    <row r="1212" spans="1:9" ht="15.5" x14ac:dyDescent="0.35">
      <c r="A1212" s="900"/>
      <c r="B1212" s="903" t="s">
        <v>2482</v>
      </c>
      <c r="C1212" s="914" t="s">
        <v>2481</v>
      </c>
      <c r="D1212" s="913"/>
      <c r="E1212" s="907">
        <v>125</v>
      </c>
      <c r="F1212" s="900" t="s">
        <v>885</v>
      </c>
      <c r="G1212" s="900"/>
      <c r="H1212" s="905" t="s">
        <v>1702</v>
      </c>
      <c r="I1212" s="900"/>
    </row>
    <row r="1213" spans="1:9" ht="15.5" x14ac:dyDescent="0.35">
      <c r="A1213" s="900"/>
      <c r="B1213" s="903"/>
      <c r="C1213" s="914" t="s">
        <v>2480</v>
      </c>
      <c r="D1213" s="913"/>
      <c r="E1213" s="907">
        <f>SUM(E1149:E1212)</f>
        <v>10775</v>
      </c>
      <c r="F1213" s="900"/>
      <c r="G1213" s="900"/>
      <c r="H1213" s="905"/>
      <c r="I1213" s="900"/>
    </row>
    <row r="1214" spans="1:9" ht="15.5" x14ac:dyDescent="0.35">
      <c r="A1214" s="911"/>
      <c r="B1214" s="910" t="s">
        <v>2479</v>
      </c>
      <c r="C1214" s="909" t="s">
        <v>2478</v>
      </c>
      <c r="D1214" s="908"/>
      <c r="E1214" s="907">
        <v>2700</v>
      </c>
      <c r="F1214" s="900" t="s">
        <v>1607</v>
      </c>
      <c r="G1214" s="906"/>
      <c r="H1214" s="912" t="s">
        <v>1879</v>
      </c>
      <c r="I1214" s="900"/>
    </row>
    <row r="1215" spans="1:9" ht="15.5" x14ac:dyDescent="0.35">
      <c r="A1215" s="911"/>
      <c r="B1215" s="910"/>
      <c r="C1215" s="909"/>
      <c r="D1215" s="908"/>
      <c r="E1215" s="907">
        <v>400</v>
      </c>
      <c r="F1215" s="900" t="s">
        <v>1607</v>
      </c>
      <c r="G1215" s="906"/>
      <c r="H1215" s="905" t="s">
        <v>1351</v>
      </c>
      <c r="I1215" s="900"/>
    </row>
    <row r="1216" spans="1:9" ht="15.5" x14ac:dyDescent="0.35">
      <c r="A1216" s="900"/>
      <c r="B1216" s="903"/>
      <c r="C1216" s="900" t="s">
        <v>2477</v>
      </c>
      <c r="D1216" s="902"/>
      <c r="E1216" s="904">
        <f>SUM(E1214:E1215)</f>
        <v>3100</v>
      </c>
      <c r="F1216" s="900"/>
      <c r="G1216" s="900"/>
      <c r="H1216" s="900"/>
      <c r="I1216" s="900"/>
    </row>
    <row r="1217" spans="1:9" ht="15.5" x14ac:dyDescent="0.35">
      <c r="A1217" s="900"/>
      <c r="B1217" s="903"/>
      <c r="C1217" s="900" t="s">
        <v>2476</v>
      </c>
      <c r="D1217" s="902"/>
      <c r="E1217" s="901">
        <f>E1213+E1216</f>
        <v>13875</v>
      </c>
      <c r="F1217" s="900"/>
      <c r="G1217" s="900"/>
      <c r="H1217" s="900"/>
      <c r="I1217" s="900"/>
    </row>
    <row r="1218" spans="1:9" ht="15.5" x14ac:dyDescent="0.35">
      <c r="A1218" s="892"/>
      <c r="B1218" s="892"/>
      <c r="C1218" s="892"/>
      <c r="D1218" s="893"/>
      <c r="E1218" s="892"/>
      <c r="F1218" s="892"/>
      <c r="G1218" s="892"/>
      <c r="H1218" s="892"/>
      <c r="I1218" s="892"/>
    </row>
    <row r="1219" spans="1:9" ht="15.5" x14ac:dyDescent="0.35">
      <c r="A1219" s="899" t="s">
        <v>55</v>
      </c>
      <c r="B1219" s="899"/>
      <c r="C1219" s="899"/>
      <c r="D1219" s="898" t="s">
        <v>96</v>
      </c>
      <c r="E1219" s="898"/>
      <c r="F1219" s="892"/>
      <c r="G1219" s="892"/>
      <c r="H1219" s="892"/>
      <c r="I1219" s="892"/>
    </row>
    <row r="1220" spans="1:9" ht="15.5" x14ac:dyDescent="0.35">
      <c r="A1220" s="897" t="s">
        <v>53</v>
      </c>
      <c r="B1220" s="897"/>
      <c r="C1220" s="897"/>
      <c r="D1220" s="898"/>
      <c r="E1220" s="898"/>
      <c r="F1220" s="892"/>
      <c r="G1220" s="892"/>
      <c r="H1220" s="892"/>
      <c r="I1220" s="892"/>
    </row>
    <row r="1221" spans="1:9" ht="15.5" x14ac:dyDescent="0.35">
      <c r="A1221" s="897" t="s">
        <v>54</v>
      </c>
      <c r="B1221" s="897"/>
      <c r="C1221" s="897"/>
      <c r="D1221" s="896" t="s">
        <v>97</v>
      </c>
      <c r="E1221" s="896"/>
      <c r="F1221" s="892"/>
      <c r="G1221" s="892"/>
      <c r="H1221" s="892"/>
      <c r="I1221" s="892"/>
    </row>
    <row r="1222" spans="1:9" ht="15.5" x14ac:dyDescent="0.35">
      <c r="A1222" s="892" t="s">
        <v>69</v>
      </c>
      <c r="B1222" s="892"/>
      <c r="C1222" s="892"/>
      <c r="D1222" s="892"/>
      <c r="E1222" s="895" t="s">
        <v>98</v>
      </c>
      <c r="F1222" s="895"/>
      <c r="G1222" s="892"/>
      <c r="H1222" s="893"/>
      <c r="I1222" s="892"/>
    </row>
    <row r="1223" spans="1:9" ht="15.5" x14ac:dyDescent="0.35">
      <c r="A1223" s="892" t="s">
        <v>99</v>
      </c>
      <c r="B1223" s="892"/>
      <c r="C1223" s="892"/>
      <c r="D1223" s="892"/>
      <c r="E1223" s="892"/>
      <c r="F1223" s="893"/>
      <c r="G1223" s="892"/>
      <c r="H1223" s="893"/>
      <c r="I1223" s="892"/>
    </row>
    <row r="1224" spans="1:9" ht="15.5" x14ac:dyDescent="0.35">
      <c r="A1224" s="892"/>
      <c r="B1224" s="892"/>
      <c r="C1224" s="892"/>
      <c r="D1224" s="892"/>
      <c r="E1224" s="892"/>
      <c r="F1224" s="893"/>
      <c r="G1224" s="892"/>
      <c r="H1224" s="893"/>
      <c r="I1224" s="892"/>
    </row>
    <row r="1225" spans="1:9" ht="15.5" x14ac:dyDescent="0.35">
      <c r="A1225" s="894"/>
      <c r="B1225" s="894"/>
      <c r="C1225" s="894"/>
      <c r="D1225" s="894"/>
      <c r="E1225" s="894"/>
      <c r="F1225" s="894"/>
      <c r="G1225" s="894"/>
      <c r="H1225" s="893"/>
      <c r="I1225" s="892"/>
    </row>
    <row r="1226" spans="1:9" ht="15.5" x14ac:dyDescent="0.35">
      <c r="A1226" s="890" t="s">
        <v>1082</v>
      </c>
      <c r="B1226" s="890"/>
      <c r="C1226" s="890"/>
      <c r="D1226" s="890"/>
      <c r="E1226" s="890"/>
      <c r="F1226" s="891"/>
      <c r="G1226" s="890"/>
      <c r="H1226" s="891"/>
      <c r="I1226" s="890"/>
    </row>
    <row r="1227" spans="1:9" ht="60" x14ac:dyDescent="0.35">
      <c r="A1227" s="877" t="s">
        <v>1081</v>
      </c>
      <c r="B1227" s="877" t="s">
        <v>1080</v>
      </c>
      <c r="C1227" s="877" t="s">
        <v>1079</v>
      </c>
      <c r="D1227" s="877" t="s">
        <v>1078</v>
      </c>
      <c r="E1227" s="877" t="s">
        <v>1077</v>
      </c>
      <c r="F1227" s="877" t="s">
        <v>1076</v>
      </c>
      <c r="G1227" s="877" t="s">
        <v>1075</v>
      </c>
      <c r="H1227" s="877" t="s">
        <v>419</v>
      </c>
      <c r="I1227" s="877" t="s">
        <v>1074</v>
      </c>
    </row>
    <row r="1228" spans="1:9" x14ac:dyDescent="0.35">
      <c r="A1228" s="869" t="s">
        <v>95</v>
      </c>
      <c r="B1228" s="880" t="s">
        <v>2475</v>
      </c>
      <c r="C1228" s="881" t="s">
        <v>2474</v>
      </c>
      <c r="D1228" s="881"/>
      <c r="E1228" s="887">
        <v>58.06</v>
      </c>
      <c r="F1228" s="870" t="s">
        <v>1083</v>
      </c>
      <c r="G1228" s="869"/>
      <c r="H1228" s="876" t="s">
        <v>2473</v>
      </c>
      <c r="I1228" s="869"/>
    </row>
    <row r="1229" spans="1:9" x14ac:dyDescent="0.35">
      <c r="A1229" s="869"/>
      <c r="B1229" s="880"/>
      <c r="C1229" s="881"/>
      <c r="D1229" s="881"/>
      <c r="E1229" s="887">
        <v>59.41</v>
      </c>
      <c r="F1229" s="870" t="s">
        <v>1083</v>
      </c>
      <c r="G1229" s="869"/>
      <c r="H1229" s="876" t="s">
        <v>100</v>
      </c>
      <c r="I1229" s="869"/>
    </row>
    <row r="1230" spans="1:9" x14ac:dyDescent="0.35">
      <c r="A1230" s="869"/>
      <c r="B1230" s="880"/>
      <c r="C1230" s="881"/>
      <c r="D1230" s="881"/>
      <c r="E1230" s="887">
        <v>42.94</v>
      </c>
      <c r="F1230" s="870" t="s">
        <v>1083</v>
      </c>
      <c r="G1230" s="869"/>
      <c r="H1230" s="876" t="s">
        <v>100</v>
      </c>
      <c r="I1230" s="869"/>
    </row>
    <row r="1231" spans="1:9" x14ac:dyDescent="0.35">
      <c r="A1231" s="869"/>
      <c r="B1231" s="880"/>
      <c r="C1231" s="881"/>
      <c r="D1231" s="881"/>
      <c r="E1231" s="887">
        <v>122.98</v>
      </c>
      <c r="F1231" s="870" t="s">
        <v>1083</v>
      </c>
      <c r="G1231" s="869"/>
      <c r="H1231" s="876" t="s">
        <v>1757</v>
      </c>
      <c r="I1231" s="869"/>
    </row>
    <row r="1232" spans="1:9" x14ac:dyDescent="0.35">
      <c r="A1232" s="869"/>
      <c r="B1232" s="880"/>
      <c r="C1232" s="881"/>
      <c r="D1232" s="881"/>
      <c r="E1232" s="887">
        <v>175.74</v>
      </c>
      <c r="F1232" s="870" t="s">
        <v>1083</v>
      </c>
      <c r="G1232" s="869"/>
      <c r="H1232" s="876" t="s">
        <v>1934</v>
      </c>
      <c r="I1232" s="869"/>
    </row>
    <row r="1233" spans="1:9" x14ac:dyDescent="0.35">
      <c r="A1233" s="869"/>
      <c r="B1233" s="880"/>
      <c r="C1233" s="881"/>
      <c r="D1233" s="881"/>
      <c r="E1233" s="887">
        <v>83.19</v>
      </c>
      <c r="F1233" s="870" t="s">
        <v>1083</v>
      </c>
      <c r="G1233" s="869"/>
      <c r="H1233" s="876" t="s">
        <v>2466</v>
      </c>
      <c r="I1233" s="869"/>
    </row>
    <row r="1234" spans="1:9" x14ac:dyDescent="0.35">
      <c r="A1234" s="869"/>
      <c r="B1234" s="880"/>
      <c r="C1234" s="881"/>
      <c r="D1234" s="881"/>
      <c r="E1234" s="887">
        <v>45.87</v>
      </c>
      <c r="F1234" s="870" t="s">
        <v>1083</v>
      </c>
      <c r="G1234" s="869"/>
      <c r="H1234" s="876" t="s">
        <v>2466</v>
      </c>
      <c r="I1234" s="869"/>
    </row>
    <row r="1235" spans="1:9" x14ac:dyDescent="0.35">
      <c r="A1235" s="869"/>
      <c r="B1235" s="880"/>
      <c r="C1235" s="881"/>
      <c r="D1235" s="881"/>
      <c r="E1235" s="887">
        <v>105.76</v>
      </c>
      <c r="F1235" s="870" t="s">
        <v>1083</v>
      </c>
      <c r="G1235" s="869"/>
      <c r="H1235" s="876" t="s">
        <v>2466</v>
      </c>
      <c r="I1235" s="869"/>
    </row>
    <row r="1236" spans="1:9" x14ac:dyDescent="0.35">
      <c r="A1236" s="869"/>
      <c r="B1236" s="880"/>
      <c r="C1236" s="881"/>
      <c r="D1236" s="881"/>
      <c r="E1236" s="887">
        <v>105.76</v>
      </c>
      <c r="F1236" s="870" t="s">
        <v>1083</v>
      </c>
      <c r="G1236" s="869"/>
      <c r="H1236" s="876" t="s">
        <v>2466</v>
      </c>
      <c r="I1236" s="869"/>
    </row>
    <row r="1237" spans="1:9" x14ac:dyDescent="0.35">
      <c r="A1237" s="869"/>
      <c r="B1237" s="880"/>
      <c r="C1237" s="881"/>
      <c r="D1237" s="881"/>
      <c r="E1237" s="887">
        <v>94.59</v>
      </c>
      <c r="F1237" s="870" t="s">
        <v>1083</v>
      </c>
      <c r="G1237" s="869"/>
      <c r="H1237" s="876" t="s">
        <v>2466</v>
      </c>
      <c r="I1237" s="869"/>
    </row>
    <row r="1238" spans="1:9" x14ac:dyDescent="0.35">
      <c r="A1238" s="869"/>
      <c r="B1238" s="880"/>
      <c r="C1238" s="881"/>
      <c r="D1238" s="881"/>
      <c r="E1238" s="887">
        <v>79.8</v>
      </c>
      <c r="F1238" s="870" t="s">
        <v>1083</v>
      </c>
      <c r="G1238" s="869"/>
      <c r="H1238" s="876" t="s">
        <v>2465</v>
      </c>
      <c r="I1238" s="869"/>
    </row>
    <row r="1239" spans="1:9" x14ac:dyDescent="0.35">
      <c r="A1239" s="869"/>
      <c r="B1239" s="880"/>
      <c r="C1239" s="881"/>
      <c r="D1239" s="881"/>
      <c r="E1239" s="887">
        <v>82.72</v>
      </c>
      <c r="F1239" s="870" t="s">
        <v>1083</v>
      </c>
      <c r="G1239" s="869"/>
      <c r="H1239" s="876" t="s">
        <v>1305</v>
      </c>
      <c r="I1239" s="869"/>
    </row>
    <row r="1240" spans="1:9" x14ac:dyDescent="0.35">
      <c r="A1240" s="869"/>
      <c r="B1240" s="869"/>
      <c r="C1240" s="874" t="s">
        <v>414</v>
      </c>
      <c r="D1240" s="874"/>
      <c r="E1240" s="889">
        <f>SUM(E1228:E1239)</f>
        <v>1056.82</v>
      </c>
      <c r="F1240" s="870"/>
      <c r="G1240" s="869"/>
      <c r="H1240" s="870"/>
      <c r="I1240" s="869"/>
    </row>
    <row r="1241" spans="1:9" x14ac:dyDescent="0.35">
      <c r="A1241" s="869"/>
      <c r="B1241" s="880" t="s">
        <v>2472</v>
      </c>
      <c r="C1241" s="880" t="s">
        <v>2471</v>
      </c>
      <c r="D1241" s="881"/>
      <c r="E1241" s="887">
        <v>721.17</v>
      </c>
      <c r="F1241" s="870" t="s">
        <v>1083</v>
      </c>
      <c r="G1241" s="869"/>
      <c r="H1241" s="876" t="s">
        <v>100</v>
      </c>
      <c r="I1241" s="869"/>
    </row>
    <row r="1242" spans="1:9" x14ac:dyDescent="0.35">
      <c r="A1242" s="869"/>
      <c r="B1242" s="880"/>
      <c r="C1242" s="880"/>
      <c r="D1242" s="881"/>
      <c r="E1242" s="887">
        <v>497.61</v>
      </c>
      <c r="F1242" s="870" t="s">
        <v>1083</v>
      </c>
      <c r="G1242" s="869"/>
      <c r="H1242" s="876" t="s">
        <v>1934</v>
      </c>
      <c r="I1242" s="869"/>
    </row>
    <row r="1243" spans="1:9" x14ac:dyDescent="0.35">
      <c r="A1243" s="869"/>
      <c r="B1243" s="880"/>
      <c r="C1243" s="880"/>
      <c r="D1243" s="881"/>
      <c r="E1243" s="887">
        <v>728.38</v>
      </c>
      <c r="F1243" s="870" t="s">
        <v>1083</v>
      </c>
      <c r="G1243" s="869"/>
      <c r="H1243" s="876" t="s">
        <v>1934</v>
      </c>
      <c r="I1243" s="869"/>
    </row>
    <row r="1244" spans="1:9" x14ac:dyDescent="0.35">
      <c r="A1244" s="869"/>
      <c r="B1244" s="880"/>
      <c r="C1244" s="880"/>
      <c r="D1244" s="881"/>
      <c r="E1244" s="887">
        <v>253.53</v>
      </c>
      <c r="F1244" s="870" t="s">
        <v>1083</v>
      </c>
      <c r="G1244" s="869"/>
      <c r="H1244" s="876" t="s">
        <v>2454</v>
      </c>
      <c r="I1244" s="869"/>
    </row>
    <row r="1245" spans="1:9" x14ac:dyDescent="0.35">
      <c r="A1245" s="869"/>
      <c r="B1245" s="880"/>
      <c r="C1245" s="880"/>
      <c r="D1245" s="881"/>
      <c r="E1245" s="887">
        <v>732.81</v>
      </c>
      <c r="F1245" s="870" t="s">
        <v>1083</v>
      </c>
      <c r="G1245" s="869"/>
      <c r="H1245" s="876" t="s">
        <v>1702</v>
      </c>
      <c r="I1245" s="869"/>
    </row>
    <row r="1246" spans="1:9" x14ac:dyDescent="0.35">
      <c r="A1246" s="869"/>
      <c r="B1246" s="869"/>
      <c r="C1246" s="874" t="s">
        <v>414</v>
      </c>
      <c r="D1246" s="874"/>
      <c r="E1246" s="889">
        <f>SUM(E1241:E1245)</f>
        <v>2933.5</v>
      </c>
      <c r="F1246" s="870"/>
      <c r="G1246" s="869"/>
      <c r="H1246" s="870"/>
      <c r="I1246" s="869"/>
    </row>
    <row r="1247" spans="1:9" ht="20" x14ac:dyDescent="0.35">
      <c r="A1247" s="869"/>
      <c r="B1247" s="877" t="s">
        <v>2470</v>
      </c>
      <c r="C1247" s="870" t="s">
        <v>2469</v>
      </c>
      <c r="D1247" s="870"/>
      <c r="E1247" s="887">
        <v>99.81</v>
      </c>
      <c r="F1247" s="870" t="s">
        <v>1083</v>
      </c>
      <c r="G1247" s="869"/>
      <c r="H1247" s="876" t="s">
        <v>2468</v>
      </c>
      <c r="I1247" s="869"/>
    </row>
    <row r="1248" spans="1:9" x14ac:dyDescent="0.35">
      <c r="A1248" s="869"/>
      <c r="B1248" s="877"/>
      <c r="C1248" s="870"/>
      <c r="D1248" s="870"/>
      <c r="E1248" s="887">
        <v>99.84</v>
      </c>
      <c r="F1248" s="870" t="s">
        <v>1083</v>
      </c>
      <c r="G1248" s="869"/>
      <c r="H1248" s="876" t="s">
        <v>2468</v>
      </c>
      <c r="I1248" s="869"/>
    </row>
    <row r="1249" spans="1:9" x14ac:dyDescent="0.35">
      <c r="A1249" s="869"/>
      <c r="B1249" s="877"/>
      <c r="C1249" s="870"/>
      <c r="D1249" s="870"/>
      <c r="E1249" s="887">
        <v>91.84</v>
      </c>
      <c r="F1249" s="870" t="s">
        <v>1083</v>
      </c>
      <c r="G1249" s="869"/>
      <c r="H1249" s="876" t="s">
        <v>2468</v>
      </c>
      <c r="I1249" s="869"/>
    </row>
    <row r="1250" spans="1:9" x14ac:dyDescent="0.35">
      <c r="A1250" s="869"/>
      <c r="B1250" s="877"/>
      <c r="C1250" s="870"/>
      <c r="D1250" s="870"/>
      <c r="E1250" s="887">
        <v>99.5</v>
      </c>
      <c r="F1250" s="870" t="s">
        <v>1083</v>
      </c>
      <c r="G1250" s="869"/>
      <c r="H1250" s="876" t="s">
        <v>2467</v>
      </c>
      <c r="I1250" s="869"/>
    </row>
    <row r="1251" spans="1:9" x14ac:dyDescent="0.35">
      <c r="A1251" s="869"/>
      <c r="B1251" s="877"/>
      <c r="C1251" s="870"/>
      <c r="D1251" s="870"/>
      <c r="E1251" s="887">
        <v>99.65</v>
      </c>
      <c r="F1251" s="870" t="s">
        <v>1083</v>
      </c>
      <c r="G1251" s="869"/>
      <c r="H1251" s="876" t="s">
        <v>2467</v>
      </c>
      <c r="I1251" s="869"/>
    </row>
    <row r="1252" spans="1:9" x14ac:dyDescent="0.35">
      <c r="A1252" s="869"/>
      <c r="B1252" s="877"/>
      <c r="C1252" s="870"/>
      <c r="D1252" s="870"/>
      <c r="E1252" s="887">
        <v>38.39</v>
      </c>
      <c r="F1252" s="870" t="s">
        <v>1083</v>
      </c>
      <c r="G1252" s="869"/>
      <c r="H1252" s="876" t="s">
        <v>2467</v>
      </c>
      <c r="I1252" s="869"/>
    </row>
    <row r="1253" spans="1:9" x14ac:dyDescent="0.35">
      <c r="A1253" s="869"/>
      <c r="B1253" s="877"/>
      <c r="C1253" s="870"/>
      <c r="D1253" s="870"/>
      <c r="E1253" s="887">
        <v>100.02</v>
      </c>
      <c r="F1253" s="870" t="s">
        <v>1083</v>
      </c>
      <c r="G1253" s="869"/>
      <c r="H1253" s="876" t="s">
        <v>2466</v>
      </c>
      <c r="I1253" s="869"/>
    </row>
    <row r="1254" spans="1:9" x14ac:dyDescent="0.35">
      <c r="A1254" s="869"/>
      <c r="B1254" s="877"/>
      <c r="C1254" s="870"/>
      <c r="D1254" s="870"/>
      <c r="E1254" s="887">
        <v>100.55</v>
      </c>
      <c r="F1254" s="870" t="s">
        <v>1083</v>
      </c>
      <c r="G1254" s="869"/>
      <c r="H1254" s="876" t="s">
        <v>2466</v>
      </c>
      <c r="I1254" s="869"/>
    </row>
    <row r="1255" spans="1:9" x14ac:dyDescent="0.35">
      <c r="A1255" s="869"/>
      <c r="B1255" s="877"/>
      <c r="C1255" s="870"/>
      <c r="D1255" s="870"/>
      <c r="E1255" s="887">
        <v>14.4</v>
      </c>
      <c r="F1255" s="870" t="s">
        <v>1083</v>
      </c>
      <c r="G1255" s="869"/>
      <c r="H1255" s="876">
        <v>43005</v>
      </c>
      <c r="I1255" s="869"/>
    </row>
    <row r="1256" spans="1:9" x14ac:dyDescent="0.35">
      <c r="A1256" s="869"/>
      <c r="B1256" s="877"/>
      <c r="C1256" s="870"/>
      <c r="D1256" s="870"/>
      <c r="E1256" s="887">
        <v>100.27</v>
      </c>
      <c r="F1256" s="870" t="s">
        <v>1083</v>
      </c>
      <c r="G1256" s="869"/>
      <c r="H1256" s="876" t="s">
        <v>2465</v>
      </c>
      <c r="I1256" s="869"/>
    </row>
    <row r="1257" spans="1:9" x14ac:dyDescent="0.35">
      <c r="A1257" s="869"/>
      <c r="B1257" s="877"/>
      <c r="C1257" s="870"/>
      <c r="D1257" s="870"/>
      <c r="E1257" s="887">
        <v>101.2</v>
      </c>
      <c r="F1257" s="870" t="s">
        <v>1083</v>
      </c>
      <c r="G1257" s="869"/>
      <c r="H1257" s="876" t="s">
        <v>1305</v>
      </c>
      <c r="I1257" s="869"/>
    </row>
    <row r="1258" spans="1:9" x14ac:dyDescent="0.35">
      <c r="A1258" s="869"/>
      <c r="B1258" s="869"/>
      <c r="C1258" s="874" t="s">
        <v>414</v>
      </c>
      <c r="D1258" s="874"/>
      <c r="E1258" s="889">
        <f>SUM(E1247:E1257)</f>
        <v>945.46999999999991</v>
      </c>
      <c r="F1258" s="870"/>
      <c r="G1258" s="869"/>
      <c r="H1258" s="870"/>
      <c r="I1258" s="869"/>
    </row>
    <row r="1259" spans="1:9" x14ac:dyDescent="0.35">
      <c r="A1259" s="869"/>
      <c r="B1259" s="877"/>
      <c r="C1259" s="874" t="s">
        <v>2464</v>
      </c>
      <c r="D1259" s="877"/>
      <c r="E1259" s="887">
        <v>18.45</v>
      </c>
      <c r="F1259" s="870" t="s">
        <v>1083</v>
      </c>
      <c r="G1259" s="869"/>
      <c r="H1259" s="876" t="s">
        <v>1348</v>
      </c>
      <c r="I1259" s="869"/>
    </row>
    <row r="1260" spans="1:9" x14ac:dyDescent="0.35">
      <c r="A1260" s="869"/>
      <c r="B1260" s="869"/>
      <c r="C1260" s="874" t="s">
        <v>414</v>
      </c>
      <c r="D1260" s="874"/>
      <c r="E1260" s="889">
        <f>E1259</f>
        <v>18.45</v>
      </c>
      <c r="F1260" s="870"/>
      <c r="G1260" s="869"/>
      <c r="H1260" s="870"/>
      <c r="I1260" s="869"/>
    </row>
    <row r="1261" spans="1:9" x14ac:dyDescent="0.35">
      <c r="A1261" s="869"/>
      <c r="B1261" s="880" t="s">
        <v>2463</v>
      </c>
      <c r="C1261" s="881" t="s">
        <v>2462</v>
      </c>
      <c r="D1261" s="881"/>
      <c r="E1261" s="887">
        <v>55.14</v>
      </c>
      <c r="F1261" s="870" t="s">
        <v>1187</v>
      </c>
      <c r="G1261" s="880"/>
      <c r="H1261" s="876" t="s">
        <v>469</v>
      </c>
      <c r="I1261" s="869"/>
    </row>
    <row r="1262" spans="1:9" x14ac:dyDescent="0.35">
      <c r="A1262" s="869"/>
      <c r="B1262" s="880"/>
      <c r="C1262" s="881"/>
      <c r="D1262" s="881"/>
      <c r="E1262" s="887">
        <v>39.049999999999997</v>
      </c>
      <c r="F1262" s="870" t="s">
        <v>1187</v>
      </c>
      <c r="G1262" s="880"/>
      <c r="H1262" s="876" t="s">
        <v>469</v>
      </c>
      <c r="I1262" s="869"/>
    </row>
    <row r="1263" spans="1:9" x14ac:dyDescent="0.35">
      <c r="A1263" s="869"/>
      <c r="B1263" s="880"/>
      <c r="C1263" s="881"/>
      <c r="D1263" s="881"/>
      <c r="E1263" s="887">
        <v>733.9</v>
      </c>
      <c r="F1263" s="870" t="s">
        <v>1187</v>
      </c>
      <c r="G1263" s="880"/>
      <c r="H1263" s="876" t="s">
        <v>1370</v>
      </c>
      <c r="I1263" s="869"/>
    </row>
    <row r="1264" spans="1:9" x14ac:dyDescent="0.35">
      <c r="A1264" s="869"/>
      <c r="B1264" s="880"/>
      <c r="C1264" s="881"/>
      <c r="D1264" s="881"/>
      <c r="E1264" s="887">
        <v>0.21</v>
      </c>
      <c r="F1264" s="870" t="s">
        <v>1187</v>
      </c>
      <c r="G1264" s="880"/>
      <c r="H1264" s="876" t="s">
        <v>1370</v>
      </c>
      <c r="I1264" s="869"/>
    </row>
    <row r="1265" spans="1:9" ht="66" customHeight="1" x14ac:dyDescent="0.35">
      <c r="A1265" s="869"/>
      <c r="B1265" s="869"/>
      <c r="C1265" s="874" t="s">
        <v>414</v>
      </c>
      <c r="D1265" s="874"/>
      <c r="E1265" s="889">
        <f>SUM(E1261:E1264)</f>
        <v>828.3</v>
      </c>
      <c r="F1265" s="870"/>
      <c r="G1265" s="869"/>
      <c r="H1265" s="870"/>
      <c r="I1265" s="869"/>
    </row>
    <row r="1266" spans="1:9" ht="40" x14ac:dyDescent="0.35">
      <c r="A1266" s="869"/>
      <c r="B1266" s="877" t="s">
        <v>2461</v>
      </c>
      <c r="C1266" s="870" t="s">
        <v>2458</v>
      </c>
      <c r="D1266" s="870"/>
      <c r="E1266" s="887">
        <v>389.8</v>
      </c>
      <c r="F1266" s="870" t="s">
        <v>1187</v>
      </c>
      <c r="G1266" s="877"/>
      <c r="H1266" s="876" t="s">
        <v>2460</v>
      </c>
      <c r="I1266" s="869"/>
    </row>
    <row r="1267" spans="1:9" x14ac:dyDescent="0.35">
      <c r="A1267" s="869"/>
      <c r="B1267" s="869"/>
      <c r="C1267" s="874" t="s">
        <v>414</v>
      </c>
      <c r="D1267" s="874"/>
      <c r="E1267" s="888">
        <f>E1266</f>
        <v>389.8</v>
      </c>
      <c r="F1267" s="870"/>
      <c r="G1267" s="869"/>
      <c r="H1267" s="870"/>
      <c r="I1267" s="869"/>
    </row>
    <row r="1268" spans="1:9" x14ac:dyDescent="0.35">
      <c r="A1268" s="869"/>
      <c r="B1268" s="880" t="s">
        <v>2459</v>
      </c>
      <c r="C1268" s="880" t="s">
        <v>2458</v>
      </c>
      <c r="D1268" s="881"/>
      <c r="E1268" s="887">
        <v>5</v>
      </c>
      <c r="F1268" s="870" t="s">
        <v>1187</v>
      </c>
      <c r="G1268" s="880"/>
      <c r="H1268" s="886" t="s">
        <v>1879</v>
      </c>
      <c r="I1268" s="869"/>
    </row>
    <row r="1269" spans="1:9" x14ac:dyDescent="0.35">
      <c r="A1269" s="869"/>
      <c r="B1269" s="880"/>
      <c r="C1269" s="880"/>
      <c r="D1269" s="881"/>
      <c r="E1269" s="887">
        <v>4.2</v>
      </c>
      <c r="F1269" s="870" t="s">
        <v>1187</v>
      </c>
      <c r="G1269" s="880"/>
      <c r="H1269" s="886" t="s">
        <v>1351</v>
      </c>
      <c r="I1269" s="869"/>
    </row>
    <row r="1270" spans="1:9" x14ac:dyDescent="0.35">
      <c r="A1270" s="869"/>
      <c r="B1270" s="880"/>
      <c r="C1270" s="880"/>
      <c r="D1270" s="881"/>
      <c r="E1270" s="887">
        <v>6</v>
      </c>
      <c r="F1270" s="870" t="s">
        <v>1187</v>
      </c>
      <c r="G1270" s="880"/>
      <c r="H1270" s="886" t="s">
        <v>1351</v>
      </c>
      <c r="I1270" s="869"/>
    </row>
    <row r="1271" spans="1:9" x14ac:dyDescent="0.35">
      <c r="A1271" s="869"/>
      <c r="B1271" s="880"/>
      <c r="C1271" s="880"/>
      <c r="D1271" s="881"/>
      <c r="E1271" s="887">
        <v>2.7</v>
      </c>
      <c r="F1271" s="870" t="s">
        <v>1187</v>
      </c>
      <c r="G1271" s="880"/>
      <c r="H1271" s="886" t="s">
        <v>1351</v>
      </c>
      <c r="I1271" s="869"/>
    </row>
    <row r="1272" spans="1:9" x14ac:dyDescent="0.35">
      <c r="A1272" s="869"/>
      <c r="B1272" s="880"/>
      <c r="C1272" s="880"/>
      <c r="D1272" s="881"/>
      <c r="E1272" s="887">
        <v>4.2</v>
      </c>
      <c r="F1272" s="870" t="s">
        <v>1187</v>
      </c>
      <c r="G1272" s="880"/>
      <c r="H1272" s="886" t="s">
        <v>1351</v>
      </c>
      <c r="I1272" s="869"/>
    </row>
    <row r="1273" spans="1:9" x14ac:dyDescent="0.35">
      <c r="A1273" s="869"/>
      <c r="B1273" s="880"/>
      <c r="C1273" s="880"/>
      <c r="D1273" s="881"/>
      <c r="E1273" s="882">
        <v>5</v>
      </c>
      <c r="F1273" s="870" t="s">
        <v>1187</v>
      </c>
      <c r="G1273" s="880"/>
      <c r="H1273" s="886" t="s">
        <v>2457</v>
      </c>
      <c r="I1273" s="869"/>
    </row>
    <row r="1274" spans="1:9" x14ac:dyDescent="0.35">
      <c r="A1274" s="869"/>
      <c r="B1274" s="880"/>
      <c r="C1274" s="880"/>
      <c r="D1274" s="881"/>
      <c r="E1274" s="882">
        <v>5</v>
      </c>
      <c r="F1274" s="870" t="s">
        <v>1187</v>
      </c>
      <c r="G1274" s="880"/>
      <c r="H1274" s="886" t="s">
        <v>2456</v>
      </c>
      <c r="I1274" s="869"/>
    </row>
    <row r="1275" spans="1:9" x14ac:dyDescent="0.35">
      <c r="A1275" s="869"/>
      <c r="B1275" s="880"/>
      <c r="C1275" s="880"/>
      <c r="D1275" s="881"/>
      <c r="E1275" s="882">
        <v>5</v>
      </c>
      <c r="F1275" s="870" t="s">
        <v>1187</v>
      </c>
      <c r="G1275" s="880"/>
      <c r="H1275" s="886" t="s">
        <v>2455</v>
      </c>
      <c r="I1275" s="869"/>
    </row>
    <row r="1276" spans="1:9" x14ac:dyDescent="0.35">
      <c r="A1276" s="869"/>
      <c r="B1276" s="880"/>
      <c r="C1276" s="880"/>
      <c r="D1276" s="881"/>
      <c r="E1276" s="882">
        <v>5</v>
      </c>
      <c r="F1276" s="870" t="s">
        <v>1187</v>
      </c>
      <c r="G1276" s="880"/>
      <c r="H1276" s="886" t="s">
        <v>2454</v>
      </c>
      <c r="I1276" s="869"/>
    </row>
    <row r="1277" spans="1:9" x14ac:dyDescent="0.35">
      <c r="A1277" s="869"/>
      <c r="B1277" s="880"/>
      <c r="C1277" s="880"/>
      <c r="D1277" s="881"/>
      <c r="E1277" s="882">
        <v>5</v>
      </c>
      <c r="F1277" s="870" t="s">
        <v>1187</v>
      </c>
      <c r="G1277" s="880"/>
      <c r="H1277" s="886" t="s">
        <v>2453</v>
      </c>
      <c r="I1277" s="869"/>
    </row>
    <row r="1278" spans="1:9" x14ac:dyDescent="0.35">
      <c r="A1278" s="869"/>
      <c r="B1278" s="880"/>
      <c r="C1278" s="880"/>
      <c r="D1278" s="881"/>
      <c r="E1278" s="882">
        <v>5</v>
      </c>
      <c r="F1278" s="870" t="s">
        <v>1187</v>
      </c>
      <c r="G1278" s="880"/>
      <c r="H1278" s="886" t="s">
        <v>2452</v>
      </c>
      <c r="I1278" s="869"/>
    </row>
    <row r="1279" spans="1:9" x14ac:dyDescent="0.35">
      <c r="A1279" s="869"/>
      <c r="B1279" s="880"/>
      <c r="C1279" s="880"/>
      <c r="D1279" s="881"/>
      <c r="E1279" s="882">
        <v>5</v>
      </c>
      <c r="F1279" s="870" t="s">
        <v>1187</v>
      </c>
      <c r="G1279" s="880"/>
      <c r="H1279" s="886" t="s">
        <v>2451</v>
      </c>
      <c r="I1279" s="869"/>
    </row>
    <row r="1280" spans="1:9" x14ac:dyDescent="0.35">
      <c r="A1280" s="869"/>
      <c r="B1280" s="869"/>
      <c r="C1280" s="872" t="s">
        <v>414</v>
      </c>
      <c r="D1280" s="872"/>
      <c r="E1280" s="885">
        <f>SUM(E1268:E1279)</f>
        <v>57.099999999999994</v>
      </c>
      <c r="F1280" s="870"/>
      <c r="G1280" s="869"/>
      <c r="H1280" s="870"/>
      <c r="I1280" s="869"/>
    </row>
    <row r="1281" spans="1:9" x14ac:dyDescent="0.35">
      <c r="A1281" s="869"/>
      <c r="B1281" s="869"/>
      <c r="C1281" s="872" t="s">
        <v>2450</v>
      </c>
      <c r="D1281" s="872"/>
      <c r="E1281" s="884">
        <f>E1265+E1267+E1280</f>
        <v>1275.1999999999998</v>
      </c>
      <c r="F1281" s="870"/>
      <c r="G1281" s="869"/>
      <c r="H1281" s="870"/>
      <c r="I1281" s="869"/>
    </row>
    <row r="1282" spans="1:9" x14ac:dyDescent="0.35">
      <c r="A1282" s="869"/>
      <c r="B1282" s="870" t="s">
        <v>2449</v>
      </c>
      <c r="C1282" s="877" t="s">
        <v>2447</v>
      </c>
      <c r="D1282" s="870"/>
      <c r="E1282" s="882">
        <v>35.700000000000003</v>
      </c>
      <c r="F1282" s="870" t="s">
        <v>1187</v>
      </c>
      <c r="G1282" s="877"/>
      <c r="H1282" s="876">
        <v>42895</v>
      </c>
      <c r="I1282" s="869"/>
    </row>
    <row r="1283" spans="1:9" x14ac:dyDescent="0.35">
      <c r="A1283" s="869"/>
      <c r="B1283" s="883" t="s">
        <v>2448</v>
      </c>
      <c r="C1283" s="880" t="s">
        <v>2447</v>
      </c>
      <c r="D1283" s="881"/>
      <c r="E1283" s="882">
        <v>714</v>
      </c>
      <c r="F1283" s="881" t="s">
        <v>1187</v>
      </c>
      <c r="G1283" s="880"/>
      <c r="H1283" s="876">
        <v>42895</v>
      </c>
      <c r="I1283" s="869"/>
    </row>
    <row r="1284" spans="1:9" x14ac:dyDescent="0.35">
      <c r="A1284" s="869"/>
      <c r="B1284" s="883"/>
      <c r="C1284" s="880"/>
      <c r="D1284" s="881"/>
      <c r="E1284" s="882">
        <v>1785</v>
      </c>
      <c r="F1284" s="881"/>
      <c r="G1284" s="880"/>
      <c r="H1284" s="876">
        <v>42895</v>
      </c>
      <c r="I1284" s="869"/>
    </row>
    <row r="1285" spans="1:9" x14ac:dyDescent="0.35">
      <c r="A1285" s="869"/>
      <c r="B1285" s="869"/>
      <c r="C1285" s="872" t="s">
        <v>414</v>
      </c>
      <c r="D1285" s="872"/>
      <c r="E1285" s="871">
        <f>SUM(E1282:E1284)</f>
        <v>2534.6999999999998</v>
      </c>
      <c r="F1285" s="870"/>
      <c r="G1285" s="869"/>
      <c r="H1285" s="870"/>
      <c r="I1285" s="869"/>
    </row>
    <row r="1286" spans="1:9" ht="30" x14ac:dyDescent="0.35">
      <c r="A1286" s="869"/>
      <c r="B1286" s="879" t="s">
        <v>2446</v>
      </c>
      <c r="C1286" s="870" t="s">
        <v>2445</v>
      </c>
      <c r="D1286" s="870"/>
      <c r="E1286" s="878">
        <v>500</v>
      </c>
      <c r="F1286" s="870" t="s">
        <v>1187</v>
      </c>
      <c r="G1286" s="877"/>
      <c r="H1286" s="876">
        <v>42895</v>
      </c>
      <c r="I1286" s="869"/>
    </row>
    <row r="1287" spans="1:9" x14ac:dyDescent="0.35">
      <c r="A1287" s="869"/>
      <c r="B1287" s="869"/>
      <c r="C1287" s="872" t="s">
        <v>414</v>
      </c>
      <c r="D1287" s="872"/>
      <c r="E1287" s="871">
        <f>E1286</f>
        <v>500</v>
      </c>
      <c r="F1287" s="870"/>
      <c r="G1287" s="869"/>
      <c r="H1287" s="870"/>
      <c r="I1287" s="869"/>
    </row>
    <row r="1288" spans="1:9" ht="31.5" x14ac:dyDescent="0.35">
      <c r="A1288" s="869"/>
      <c r="B1288" s="875" t="s">
        <v>2444</v>
      </c>
      <c r="C1288" s="874" t="s">
        <v>69</v>
      </c>
      <c r="D1288" s="870"/>
      <c r="E1288" s="873">
        <v>4800</v>
      </c>
      <c r="F1288" s="870" t="s">
        <v>1083</v>
      </c>
      <c r="G1288" s="869"/>
      <c r="H1288" s="870" t="s">
        <v>2037</v>
      </c>
      <c r="I1288" s="869"/>
    </row>
    <row r="1289" spans="1:9" x14ac:dyDescent="0.35">
      <c r="A1289" s="869"/>
      <c r="B1289" s="869"/>
      <c r="C1289" s="872" t="s">
        <v>414</v>
      </c>
      <c r="D1289" s="872"/>
      <c r="E1289" s="871">
        <f>E1288</f>
        <v>4800</v>
      </c>
      <c r="F1289" s="870"/>
      <c r="G1289" s="869"/>
      <c r="H1289" s="870"/>
      <c r="I1289" s="869"/>
    </row>
    <row r="1290" spans="1:9" x14ac:dyDescent="0.35">
      <c r="A1290" s="869"/>
      <c r="B1290" s="869"/>
      <c r="C1290" s="872" t="s">
        <v>2443</v>
      </c>
      <c r="D1290" s="872"/>
      <c r="E1290" s="871">
        <f>E1240+E1246+E1258+E1260+E1281+E1285+E1287+E1289</f>
        <v>14064.14</v>
      </c>
      <c r="F1290" s="870"/>
      <c r="G1290" s="869"/>
      <c r="H1290" s="870"/>
      <c r="I1290" s="869"/>
    </row>
    <row r="1291" spans="1:9" x14ac:dyDescent="0.35">
      <c r="A1291" s="863"/>
      <c r="B1291" s="863"/>
      <c r="C1291" s="863"/>
      <c r="D1291" s="863"/>
      <c r="E1291" s="863"/>
      <c r="F1291" s="864"/>
      <c r="G1291" s="863"/>
      <c r="H1291" s="864"/>
      <c r="I1291" s="863"/>
    </row>
    <row r="1292" spans="1:9" x14ac:dyDescent="0.35">
      <c r="A1292" s="868" t="s">
        <v>55</v>
      </c>
      <c r="B1292" s="868"/>
      <c r="C1292" s="868"/>
      <c r="D1292" s="867" t="s">
        <v>96</v>
      </c>
      <c r="E1292" s="867"/>
      <c r="F1292" s="864"/>
      <c r="G1292" s="863"/>
      <c r="H1292" s="864"/>
      <c r="I1292" s="863"/>
    </row>
    <row r="1293" spans="1:9" x14ac:dyDescent="0.35">
      <c r="A1293" s="866" t="s">
        <v>53</v>
      </c>
      <c r="B1293" s="866"/>
      <c r="C1293" s="866"/>
      <c r="D1293" s="867"/>
      <c r="E1293" s="867"/>
      <c r="F1293" s="864"/>
      <c r="G1293" s="863"/>
      <c r="H1293" s="864"/>
      <c r="I1293" s="863"/>
    </row>
    <row r="1294" spans="1:9" x14ac:dyDescent="0.35">
      <c r="A1294" s="866" t="s">
        <v>54</v>
      </c>
      <c r="B1294" s="866"/>
      <c r="C1294" s="866"/>
      <c r="D1294" s="275" t="s">
        <v>97</v>
      </c>
      <c r="E1294" s="275"/>
      <c r="F1294" s="864"/>
      <c r="G1294" s="863"/>
      <c r="H1294" s="864"/>
      <c r="I1294" s="863"/>
    </row>
    <row r="1295" spans="1:9" x14ac:dyDescent="0.35">
      <c r="A1295" s="865"/>
      <c r="B1295" s="865"/>
      <c r="C1295" s="865"/>
      <c r="D1295" s="222"/>
      <c r="E1295" s="222"/>
      <c r="F1295" s="864"/>
      <c r="G1295" s="863"/>
      <c r="H1295" s="864"/>
      <c r="I1295" s="863"/>
    </row>
    <row r="1296" spans="1:9" ht="21.75" customHeight="1" x14ac:dyDescent="0.35">
      <c r="B1296" s="153" t="s">
        <v>12</v>
      </c>
    </row>
    <row r="1297" spans="1:9" ht="33.75" customHeight="1" x14ac:dyDescent="0.35">
      <c r="A1297" t="s">
        <v>69</v>
      </c>
      <c r="E1297" t="s">
        <v>102</v>
      </c>
    </row>
    <row r="1298" spans="1:9" x14ac:dyDescent="0.35">
      <c r="A1298" t="s">
        <v>103</v>
      </c>
    </row>
    <row r="1301" spans="1:9" x14ac:dyDescent="0.35">
      <c r="A1301" t="s">
        <v>1143</v>
      </c>
    </row>
    <row r="1302" spans="1:9" ht="101.5" x14ac:dyDescent="0.35">
      <c r="A1302" s="2" t="s">
        <v>1081</v>
      </c>
      <c r="B1302" s="2" t="s">
        <v>1142</v>
      </c>
      <c r="C1302" s="2" t="s">
        <v>1141</v>
      </c>
      <c r="D1302" s="2" t="s">
        <v>1140</v>
      </c>
      <c r="E1302" s="2" t="s">
        <v>1139</v>
      </c>
      <c r="F1302" s="2" t="s">
        <v>1138</v>
      </c>
      <c r="G1302" s="2" t="s">
        <v>1137</v>
      </c>
      <c r="H1302" s="2" t="s">
        <v>1136</v>
      </c>
      <c r="I1302" s="660" t="s">
        <v>1135</v>
      </c>
    </row>
    <row r="1303" spans="1:9" ht="29" x14ac:dyDescent="0.35">
      <c r="A1303" s="862" t="s">
        <v>2441</v>
      </c>
      <c r="B1303" s="862" t="s">
        <v>786</v>
      </c>
      <c r="C1303" s="862" t="s">
        <v>2439</v>
      </c>
      <c r="D1303" s="862"/>
      <c r="E1303" s="862">
        <v>17.27</v>
      </c>
      <c r="F1303" s="862" t="s">
        <v>2159</v>
      </c>
      <c r="G1303" s="862"/>
      <c r="H1303" s="862" t="s">
        <v>2442</v>
      </c>
      <c r="I1303" s="862"/>
    </row>
    <row r="1304" spans="1:9" x14ac:dyDescent="0.35">
      <c r="A1304" s="141"/>
      <c r="B1304" s="141"/>
      <c r="C1304" s="141"/>
      <c r="D1304" s="141"/>
      <c r="E1304" s="141"/>
      <c r="F1304" s="141"/>
      <c r="G1304" s="141"/>
      <c r="H1304" s="141"/>
      <c r="I1304" s="141"/>
    </row>
    <row r="1305" spans="1:9" x14ac:dyDescent="0.35">
      <c r="A1305" s="141"/>
      <c r="B1305" s="141"/>
      <c r="C1305" s="141"/>
      <c r="D1305" s="141"/>
      <c r="E1305" s="141"/>
      <c r="F1305" s="141"/>
      <c r="G1305" s="141"/>
      <c r="H1305" s="141"/>
      <c r="I1305" s="141"/>
    </row>
    <row r="1306" spans="1:9" x14ac:dyDescent="0.35">
      <c r="A1306" s="141"/>
      <c r="B1306" s="141"/>
      <c r="C1306" s="141"/>
      <c r="D1306" s="141"/>
      <c r="E1306" s="141"/>
      <c r="F1306" s="141"/>
      <c r="G1306" s="141"/>
      <c r="H1306" s="141"/>
      <c r="I1306" s="141"/>
    </row>
    <row r="1307" spans="1:9" x14ac:dyDescent="0.35">
      <c r="A1307" s="141"/>
      <c r="B1307" s="141"/>
      <c r="C1307" s="141"/>
      <c r="D1307" s="141"/>
      <c r="E1307" s="141"/>
      <c r="F1307" s="141"/>
      <c r="G1307" s="141"/>
      <c r="H1307" s="141"/>
      <c r="I1307" s="141"/>
    </row>
    <row r="1308" spans="1:9" x14ac:dyDescent="0.35">
      <c r="A1308" s="141"/>
      <c r="B1308" s="141"/>
      <c r="C1308" s="141"/>
      <c r="D1308" s="141"/>
      <c r="E1308" s="141"/>
      <c r="F1308" s="141"/>
      <c r="G1308" s="141"/>
      <c r="H1308" s="141"/>
      <c r="I1308" s="141"/>
    </row>
    <row r="1311" spans="1:9" x14ac:dyDescent="0.35">
      <c r="A1311" s="449"/>
      <c r="B1311" s="449"/>
      <c r="C1311" s="449"/>
      <c r="D1311" s="449"/>
      <c r="E1311" s="449"/>
      <c r="F1311" s="449"/>
      <c r="G1311" s="449"/>
    </row>
    <row r="1312" spans="1:9" x14ac:dyDescent="0.35">
      <c r="A1312" t="s">
        <v>1082</v>
      </c>
    </row>
    <row r="1313" spans="1:9" ht="116" x14ac:dyDescent="0.35">
      <c r="A1313" s="2" t="s">
        <v>1081</v>
      </c>
      <c r="B1313" s="2" t="s">
        <v>1080</v>
      </c>
      <c r="C1313" s="2" t="s">
        <v>1079</v>
      </c>
      <c r="D1313" s="2" t="s">
        <v>1078</v>
      </c>
      <c r="E1313" s="2" t="s">
        <v>1077</v>
      </c>
      <c r="F1313" s="2" t="s">
        <v>1076</v>
      </c>
      <c r="G1313" s="2" t="s">
        <v>1075</v>
      </c>
      <c r="H1313" s="2" t="s">
        <v>419</v>
      </c>
      <c r="I1313" s="660" t="s">
        <v>1074</v>
      </c>
    </row>
    <row r="1314" spans="1:9" ht="29" x14ac:dyDescent="0.35">
      <c r="A1314" s="862" t="s">
        <v>2441</v>
      </c>
      <c r="B1314" s="141" t="s">
        <v>2440</v>
      </c>
      <c r="C1314" s="862" t="s">
        <v>2439</v>
      </c>
      <c r="D1314" s="862"/>
      <c r="E1314" s="141">
        <v>287.73</v>
      </c>
      <c r="F1314" s="862" t="s">
        <v>2159</v>
      </c>
      <c r="G1314" s="862"/>
      <c r="H1314" s="862" t="s">
        <v>2438</v>
      </c>
      <c r="I1314" s="141"/>
    </row>
    <row r="1315" spans="1:9" x14ac:dyDescent="0.35">
      <c r="A1315" s="141"/>
      <c r="B1315" s="141"/>
      <c r="C1315" s="141"/>
      <c r="D1315" s="141"/>
      <c r="E1315" s="141"/>
      <c r="F1315" s="141"/>
      <c r="G1315" s="141"/>
      <c r="H1315" s="141"/>
      <c r="I1315" s="141"/>
    </row>
    <row r="1316" spans="1:9" x14ac:dyDescent="0.35">
      <c r="A1316" s="141"/>
      <c r="B1316" s="141"/>
      <c r="C1316" s="141"/>
      <c r="D1316" s="141"/>
      <c r="E1316" s="141"/>
      <c r="F1316" s="141"/>
      <c r="G1316" s="141"/>
      <c r="H1316" s="141"/>
      <c r="I1316" s="141"/>
    </row>
    <row r="1317" spans="1:9" x14ac:dyDescent="0.35">
      <c r="A1317" s="141"/>
      <c r="B1317" s="141"/>
      <c r="C1317" s="141"/>
      <c r="D1317" s="141"/>
      <c r="E1317" s="141"/>
      <c r="F1317" s="141"/>
      <c r="G1317" s="141"/>
      <c r="H1317" s="141"/>
      <c r="I1317" s="141"/>
    </row>
    <row r="1318" spans="1:9" x14ac:dyDescent="0.35">
      <c r="A1318" s="141"/>
      <c r="B1318" s="141"/>
      <c r="C1318" s="141"/>
      <c r="D1318" s="141"/>
      <c r="E1318" s="141"/>
      <c r="F1318" s="141"/>
      <c r="G1318" s="141"/>
      <c r="H1318" s="141"/>
      <c r="I1318" s="141"/>
    </row>
    <row r="1319" spans="1:9" x14ac:dyDescent="0.35">
      <c r="A1319" s="141"/>
      <c r="B1319" s="141"/>
      <c r="C1319" s="141"/>
      <c r="D1319" s="141"/>
      <c r="E1319" s="141"/>
      <c r="F1319" s="141"/>
      <c r="G1319" s="141"/>
      <c r="H1319" s="141"/>
      <c r="I1319" s="141"/>
    </row>
    <row r="1322" spans="1:9" x14ac:dyDescent="0.35">
      <c r="A1322" s="274" t="s">
        <v>55</v>
      </c>
      <c r="B1322" s="274"/>
      <c r="C1322" s="274"/>
      <c r="D1322" s="275" t="s">
        <v>101</v>
      </c>
      <c r="E1322" s="275"/>
    </row>
    <row r="1323" spans="1:9" x14ac:dyDescent="0.35">
      <c r="A1323" s="276" t="s">
        <v>53</v>
      </c>
      <c r="B1323" s="276"/>
      <c r="C1323" s="276"/>
      <c r="D1323" s="275"/>
      <c r="E1323" s="275"/>
    </row>
    <row r="1324" spans="1:9" x14ac:dyDescent="0.35">
      <c r="A1324" s="276" t="s">
        <v>54</v>
      </c>
      <c r="B1324" s="276"/>
      <c r="C1324" s="276"/>
      <c r="D1324" s="292">
        <v>43187</v>
      </c>
      <c r="E1324" s="275"/>
    </row>
    <row r="1325" spans="1:9" x14ac:dyDescent="0.35">
      <c r="A1325" s="9"/>
      <c r="B1325" s="9"/>
      <c r="C1325" s="9"/>
      <c r="D1325" s="222"/>
      <c r="E1325" s="222"/>
    </row>
    <row r="1326" spans="1:9" x14ac:dyDescent="0.35">
      <c r="B1326" s="153" t="s">
        <v>13</v>
      </c>
    </row>
    <row r="1327" spans="1:9" x14ac:dyDescent="0.35">
      <c r="A1327" t="s">
        <v>69</v>
      </c>
      <c r="E1327" t="s">
        <v>2437</v>
      </c>
    </row>
    <row r="1328" spans="1:9" x14ac:dyDescent="0.35">
      <c r="A1328" t="s">
        <v>2436</v>
      </c>
    </row>
    <row r="1331" spans="1:9" x14ac:dyDescent="0.35">
      <c r="A1331" t="s">
        <v>1143</v>
      </c>
    </row>
    <row r="1332" spans="1:9" ht="101.5" x14ac:dyDescent="0.35">
      <c r="A1332" s="2" t="s">
        <v>1081</v>
      </c>
      <c r="B1332" s="2" t="s">
        <v>1142</v>
      </c>
      <c r="C1332" s="2" t="s">
        <v>1141</v>
      </c>
      <c r="D1332" s="2" t="s">
        <v>1140</v>
      </c>
      <c r="E1332" s="2" t="s">
        <v>1139</v>
      </c>
      <c r="F1332" s="2" t="s">
        <v>1138</v>
      </c>
      <c r="G1332" s="2" t="s">
        <v>1137</v>
      </c>
      <c r="H1332" s="2" t="s">
        <v>1136</v>
      </c>
      <c r="I1332" s="660" t="s">
        <v>1135</v>
      </c>
    </row>
    <row r="1333" spans="1:9" x14ac:dyDescent="0.35">
      <c r="A1333" s="141" t="s">
        <v>2376</v>
      </c>
      <c r="B1333" s="141" t="s">
        <v>1316</v>
      </c>
      <c r="C1333" s="141" t="s">
        <v>2435</v>
      </c>
      <c r="D1333" s="141"/>
      <c r="E1333" s="141">
        <v>24</v>
      </c>
      <c r="F1333" s="141" t="s">
        <v>885</v>
      </c>
      <c r="G1333" s="141"/>
      <c r="H1333" s="141" t="s">
        <v>1868</v>
      </c>
      <c r="I1333" s="141"/>
    </row>
    <row r="1334" spans="1:9" x14ac:dyDescent="0.35">
      <c r="A1334" s="141" t="s">
        <v>2376</v>
      </c>
      <c r="B1334" s="141" t="s">
        <v>1316</v>
      </c>
      <c r="C1334" s="141" t="s">
        <v>2434</v>
      </c>
      <c r="D1334" s="141"/>
      <c r="E1334" s="141">
        <v>12</v>
      </c>
      <c r="F1334" s="141" t="s">
        <v>885</v>
      </c>
      <c r="G1334" s="141"/>
      <c r="H1334" s="141" t="s">
        <v>1868</v>
      </c>
      <c r="I1334" s="141"/>
    </row>
    <row r="1335" spans="1:9" x14ac:dyDescent="0.35">
      <c r="A1335" s="141" t="s">
        <v>2376</v>
      </c>
      <c r="B1335" s="141" t="s">
        <v>1316</v>
      </c>
      <c r="C1335" s="141" t="s">
        <v>2433</v>
      </c>
      <c r="D1335" s="141"/>
      <c r="E1335" s="141">
        <v>12</v>
      </c>
      <c r="F1335" s="141" t="s">
        <v>885</v>
      </c>
      <c r="G1335" s="141"/>
      <c r="H1335" s="141" t="s">
        <v>1868</v>
      </c>
      <c r="I1335" s="141"/>
    </row>
    <row r="1336" spans="1:9" x14ac:dyDescent="0.35">
      <c r="A1336" s="141" t="s">
        <v>2376</v>
      </c>
      <c r="B1336" s="141" t="s">
        <v>1316</v>
      </c>
      <c r="C1336" s="141" t="s">
        <v>2432</v>
      </c>
      <c r="D1336" s="141"/>
      <c r="E1336" s="141">
        <v>12</v>
      </c>
      <c r="F1336" s="141" t="s">
        <v>885</v>
      </c>
      <c r="G1336" s="141"/>
      <c r="H1336" s="141" t="s">
        <v>1860</v>
      </c>
      <c r="I1336" s="141"/>
    </row>
    <row r="1337" spans="1:9" x14ac:dyDescent="0.35">
      <c r="A1337" s="141" t="s">
        <v>2376</v>
      </c>
      <c r="B1337" s="141" t="s">
        <v>1316</v>
      </c>
      <c r="C1337" s="141" t="s">
        <v>2431</v>
      </c>
      <c r="D1337" s="141"/>
      <c r="E1337" s="141">
        <v>24</v>
      </c>
      <c r="F1337" s="141" t="s">
        <v>885</v>
      </c>
      <c r="G1337" s="141"/>
      <c r="H1337" s="141" t="s">
        <v>2430</v>
      </c>
      <c r="I1337" s="141"/>
    </row>
    <row r="1338" spans="1:9" x14ac:dyDescent="0.35">
      <c r="A1338" s="141" t="s">
        <v>2376</v>
      </c>
      <c r="B1338" s="141" t="s">
        <v>1316</v>
      </c>
      <c r="C1338" s="141" t="s">
        <v>2429</v>
      </c>
      <c r="D1338" s="141"/>
      <c r="E1338" s="141">
        <v>15</v>
      </c>
      <c r="F1338" s="141" t="s">
        <v>885</v>
      </c>
      <c r="G1338" s="141"/>
      <c r="H1338" s="141" t="s">
        <v>2428</v>
      </c>
      <c r="I1338" s="141"/>
    </row>
    <row r="1339" spans="1:9" x14ac:dyDescent="0.35">
      <c r="A1339" s="141" t="s">
        <v>2376</v>
      </c>
      <c r="B1339" s="141" t="s">
        <v>1316</v>
      </c>
      <c r="C1339" s="141" t="s">
        <v>2427</v>
      </c>
      <c r="D1339" s="141"/>
      <c r="E1339" s="141">
        <v>24</v>
      </c>
      <c r="F1339" s="141" t="s">
        <v>885</v>
      </c>
      <c r="G1339" s="141"/>
      <c r="H1339" s="141" t="s">
        <v>2419</v>
      </c>
      <c r="I1339" s="141"/>
    </row>
    <row r="1340" spans="1:9" x14ac:dyDescent="0.35">
      <c r="A1340" s="141" t="s">
        <v>2376</v>
      </c>
      <c r="B1340" s="141" t="s">
        <v>1316</v>
      </c>
      <c r="C1340" s="141" t="s">
        <v>2426</v>
      </c>
      <c r="D1340" s="141"/>
      <c r="E1340" s="141">
        <v>24</v>
      </c>
      <c r="F1340" s="141" t="s">
        <v>885</v>
      </c>
      <c r="G1340" s="141"/>
      <c r="H1340" s="141" t="s">
        <v>2419</v>
      </c>
      <c r="I1340" s="141"/>
    </row>
    <row r="1341" spans="1:9" x14ac:dyDescent="0.35">
      <c r="A1341" s="141" t="s">
        <v>2376</v>
      </c>
      <c r="B1341" s="141" t="s">
        <v>1316</v>
      </c>
      <c r="C1341" s="141" t="s">
        <v>2425</v>
      </c>
      <c r="D1341" s="141"/>
      <c r="E1341" s="141">
        <v>24</v>
      </c>
      <c r="F1341" s="141" t="s">
        <v>885</v>
      </c>
      <c r="G1341" s="141"/>
      <c r="H1341" s="141" t="s">
        <v>2419</v>
      </c>
      <c r="I1341" s="141"/>
    </row>
    <row r="1342" spans="1:9" x14ac:dyDescent="0.35">
      <c r="A1342" s="141" t="s">
        <v>2376</v>
      </c>
      <c r="B1342" s="141" t="s">
        <v>1316</v>
      </c>
      <c r="C1342" s="141" t="s">
        <v>2424</v>
      </c>
      <c r="D1342" s="141"/>
      <c r="E1342" s="141">
        <v>24</v>
      </c>
      <c r="F1342" s="141" t="s">
        <v>885</v>
      </c>
      <c r="G1342" s="141"/>
      <c r="H1342" s="141" t="s">
        <v>2419</v>
      </c>
      <c r="I1342" s="141"/>
    </row>
    <row r="1343" spans="1:9" x14ac:dyDescent="0.35">
      <c r="A1343" s="141" t="s">
        <v>2376</v>
      </c>
      <c r="B1343" s="141" t="s">
        <v>1316</v>
      </c>
      <c r="C1343" s="141" t="s">
        <v>2423</v>
      </c>
      <c r="D1343" s="141"/>
      <c r="E1343" s="141">
        <v>24</v>
      </c>
      <c r="F1343" s="141" t="s">
        <v>885</v>
      </c>
      <c r="G1343" s="141"/>
      <c r="H1343" s="141" t="s">
        <v>2419</v>
      </c>
      <c r="I1343" s="141"/>
    </row>
    <row r="1344" spans="1:9" x14ac:dyDescent="0.35">
      <c r="A1344" s="141" t="s">
        <v>2376</v>
      </c>
      <c r="B1344" s="141" t="s">
        <v>1316</v>
      </c>
      <c r="C1344" s="141" t="s">
        <v>2422</v>
      </c>
      <c r="D1344" s="141"/>
      <c r="E1344" s="141">
        <v>24</v>
      </c>
      <c r="F1344" s="141" t="s">
        <v>885</v>
      </c>
      <c r="G1344" s="141"/>
      <c r="H1344" s="141" t="s">
        <v>2419</v>
      </c>
      <c r="I1344" s="141"/>
    </row>
    <row r="1345" spans="1:9" x14ac:dyDescent="0.35">
      <c r="A1345" s="141" t="s">
        <v>2376</v>
      </c>
      <c r="B1345" s="141" t="s">
        <v>1316</v>
      </c>
      <c r="C1345" s="141" t="s">
        <v>2411</v>
      </c>
      <c r="D1345" s="141"/>
      <c r="E1345" s="141">
        <v>12</v>
      </c>
      <c r="F1345" s="141" t="s">
        <v>885</v>
      </c>
      <c r="G1345" s="141"/>
      <c r="H1345" s="141" t="s">
        <v>2417</v>
      </c>
      <c r="I1345" s="141"/>
    </row>
    <row r="1346" spans="1:9" x14ac:dyDescent="0.35">
      <c r="A1346" s="141" t="s">
        <v>2376</v>
      </c>
      <c r="B1346" s="141" t="s">
        <v>1316</v>
      </c>
      <c r="C1346" s="141" t="s">
        <v>2421</v>
      </c>
      <c r="D1346" s="141"/>
      <c r="E1346" s="141">
        <v>12</v>
      </c>
      <c r="F1346" s="141" t="s">
        <v>885</v>
      </c>
      <c r="G1346" s="141"/>
      <c r="H1346" s="141" t="s">
        <v>2417</v>
      </c>
      <c r="I1346" s="141"/>
    </row>
    <row r="1347" spans="1:9" x14ac:dyDescent="0.35">
      <c r="A1347" s="141" t="s">
        <v>2376</v>
      </c>
      <c r="B1347" s="141" t="s">
        <v>1316</v>
      </c>
      <c r="C1347" s="141" t="s">
        <v>2420</v>
      </c>
      <c r="D1347" s="141"/>
      <c r="E1347" s="141">
        <v>24</v>
      </c>
      <c r="F1347" s="141" t="s">
        <v>885</v>
      </c>
      <c r="G1347" s="141"/>
      <c r="H1347" s="141" t="s">
        <v>2419</v>
      </c>
      <c r="I1347" s="141"/>
    </row>
    <row r="1348" spans="1:9" x14ac:dyDescent="0.35">
      <c r="A1348" s="141" t="s">
        <v>2376</v>
      </c>
      <c r="B1348" s="141" t="s">
        <v>1316</v>
      </c>
      <c r="C1348" s="141" t="s">
        <v>2418</v>
      </c>
      <c r="D1348" s="141"/>
      <c r="E1348" s="141">
        <v>24</v>
      </c>
      <c r="F1348" s="141" t="s">
        <v>885</v>
      </c>
      <c r="G1348" s="141"/>
      <c r="H1348" s="141" t="s">
        <v>2417</v>
      </c>
      <c r="I1348" s="141"/>
    </row>
    <row r="1349" spans="1:9" x14ac:dyDescent="0.35">
      <c r="A1349" s="141" t="s">
        <v>2376</v>
      </c>
      <c r="B1349" s="141" t="s">
        <v>1316</v>
      </c>
      <c r="C1349" s="141" t="s">
        <v>2416</v>
      </c>
      <c r="D1349" s="141"/>
      <c r="E1349" s="141">
        <v>12</v>
      </c>
      <c r="F1349" s="141" t="s">
        <v>885</v>
      </c>
      <c r="G1349" s="141"/>
      <c r="H1349" s="141" t="s">
        <v>2415</v>
      </c>
      <c r="I1349" s="141"/>
    </row>
    <row r="1350" spans="1:9" x14ac:dyDescent="0.35">
      <c r="A1350" s="141" t="s">
        <v>2376</v>
      </c>
      <c r="B1350" s="141" t="s">
        <v>1316</v>
      </c>
      <c r="C1350" s="141" t="s">
        <v>2414</v>
      </c>
      <c r="D1350" s="141"/>
      <c r="E1350" s="141">
        <v>10</v>
      </c>
      <c r="F1350" s="141" t="s">
        <v>885</v>
      </c>
      <c r="G1350" s="141"/>
      <c r="H1350" s="141" t="s">
        <v>1986</v>
      </c>
      <c r="I1350" s="141"/>
    </row>
    <row r="1351" spans="1:9" x14ac:dyDescent="0.35">
      <c r="A1351" s="141" t="s">
        <v>2376</v>
      </c>
      <c r="B1351" s="141" t="s">
        <v>1316</v>
      </c>
      <c r="C1351" s="141" t="s">
        <v>2413</v>
      </c>
      <c r="D1351" s="141"/>
      <c r="E1351" s="141">
        <v>10</v>
      </c>
      <c r="F1351" s="141" t="s">
        <v>885</v>
      </c>
      <c r="G1351" s="141"/>
      <c r="H1351" s="141" t="s">
        <v>1986</v>
      </c>
      <c r="I1351" s="141"/>
    </row>
    <row r="1352" spans="1:9" x14ac:dyDescent="0.35">
      <c r="A1352" s="141" t="s">
        <v>2376</v>
      </c>
      <c r="B1352" s="141" t="s">
        <v>1343</v>
      </c>
      <c r="C1352" s="141" t="s">
        <v>2399</v>
      </c>
      <c r="D1352" s="141"/>
      <c r="E1352" s="141">
        <v>150</v>
      </c>
      <c r="F1352" s="141" t="s">
        <v>885</v>
      </c>
      <c r="G1352" s="141"/>
      <c r="H1352" s="141" t="s">
        <v>2406</v>
      </c>
      <c r="I1352" s="141"/>
    </row>
    <row r="1353" spans="1:9" x14ac:dyDescent="0.35">
      <c r="A1353" s="141" t="s">
        <v>2376</v>
      </c>
      <c r="B1353" s="141" t="s">
        <v>1343</v>
      </c>
      <c r="C1353" s="141" t="s">
        <v>2398</v>
      </c>
      <c r="D1353" s="141"/>
      <c r="E1353" s="141">
        <v>500</v>
      </c>
      <c r="F1353" s="141" t="s">
        <v>885</v>
      </c>
      <c r="G1353" s="141"/>
      <c r="H1353" s="141" t="s">
        <v>2406</v>
      </c>
      <c r="I1353" s="141"/>
    </row>
    <row r="1354" spans="1:9" x14ac:dyDescent="0.35">
      <c r="A1354" s="141" t="s">
        <v>2376</v>
      </c>
      <c r="B1354" s="141" t="s">
        <v>1343</v>
      </c>
      <c r="C1354" s="141" t="s">
        <v>2412</v>
      </c>
      <c r="D1354" s="141"/>
      <c r="E1354" s="141">
        <v>500</v>
      </c>
      <c r="F1354" s="141" t="s">
        <v>885</v>
      </c>
      <c r="G1354" s="141"/>
      <c r="H1354" s="141" t="s">
        <v>2406</v>
      </c>
      <c r="I1354" s="141"/>
    </row>
    <row r="1355" spans="1:9" x14ac:dyDescent="0.35">
      <c r="A1355" s="141" t="s">
        <v>2376</v>
      </c>
      <c r="B1355" s="141" t="s">
        <v>1316</v>
      </c>
      <c r="C1355" s="141" t="s">
        <v>2411</v>
      </c>
      <c r="D1355" s="141"/>
      <c r="E1355" s="141">
        <v>100</v>
      </c>
      <c r="F1355" s="141" t="s">
        <v>885</v>
      </c>
      <c r="G1355" s="141"/>
      <c r="H1355" s="141" t="s">
        <v>2406</v>
      </c>
      <c r="I1355" s="141"/>
    </row>
    <row r="1356" spans="1:9" x14ac:dyDescent="0.35">
      <c r="A1356" s="141" t="s">
        <v>2376</v>
      </c>
      <c r="B1356" s="141" t="s">
        <v>1316</v>
      </c>
      <c r="C1356" s="141" t="s">
        <v>2410</v>
      </c>
      <c r="D1356" s="141"/>
      <c r="E1356" s="141">
        <v>100</v>
      </c>
      <c r="F1356" s="141" t="s">
        <v>885</v>
      </c>
      <c r="G1356" s="141"/>
      <c r="H1356" s="141" t="s">
        <v>2406</v>
      </c>
      <c r="I1356" s="141"/>
    </row>
    <row r="1357" spans="1:9" x14ac:dyDescent="0.35">
      <c r="A1357" s="141" t="s">
        <v>2376</v>
      </c>
      <c r="B1357" s="141" t="s">
        <v>1316</v>
      </c>
      <c r="C1357" s="141" t="s">
        <v>2409</v>
      </c>
      <c r="D1357" s="141"/>
      <c r="E1357" s="141">
        <v>100</v>
      </c>
      <c r="F1357" s="141" t="s">
        <v>885</v>
      </c>
      <c r="G1357" s="141"/>
      <c r="H1357" s="141" t="s">
        <v>2406</v>
      </c>
      <c r="I1357" s="141"/>
    </row>
    <row r="1358" spans="1:9" x14ac:dyDescent="0.35">
      <c r="A1358" s="141" t="s">
        <v>2376</v>
      </c>
      <c r="B1358" s="141" t="s">
        <v>1316</v>
      </c>
      <c r="C1358" s="141" t="s">
        <v>2408</v>
      </c>
      <c r="D1358" s="141"/>
      <c r="E1358" s="141">
        <v>100</v>
      </c>
      <c r="F1358" s="141" t="s">
        <v>885</v>
      </c>
      <c r="G1358" s="141"/>
      <c r="H1358" s="141" t="s">
        <v>2406</v>
      </c>
      <c r="I1358" s="141"/>
    </row>
    <row r="1359" spans="1:9" x14ac:dyDescent="0.35">
      <c r="A1359" s="141" t="s">
        <v>2376</v>
      </c>
      <c r="B1359" s="141" t="s">
        <v>1316</v>
      </c>
      <c r="C1359" s="141" t="s">
        <v>2398</v>
      </c>
      <c r="D1359" s="141"/>
      <c r="E1359" s="141">
        <v>100</v>
      </c>
      <c r="F1359" s="141" t="s">
        <v>885</v>
      </c>
      <c r="G1359" s="141"/>
      <c r="H1359" s="141" t="s">
        <v>2406</v>
      </c>
      <c r="I1359" s="141"/>
    </row>
    <row r="1360" spans="1:9" x14ac:dyDescent="0.35">
      <c r="A1360" s="141" t="s">
        <v>2376</v>
      </c>
      <c r="B1360" s="141" t="s">
        <v>1316</v>
      </c>
      <c r="C1360" s="141" t="s">
        <v>2405</v>
      </c>
      <c r="D1360" s="141"/>
      <c r="E1360" s="141">
        <v>100</v>
      </c>
      <c r="F1360" s="141" t="s">
        <v>885</v>
      </c>
      <c r="G1360" s="141"/>
      <c r="H1360" s="141" t="s">
        <v>2406</v>
      </c>
      <c r="I1360" s="141"/>
    </row>
    <row r="1361" spans="1:9" x14ac:dyDescent="0.35">
      <c r="A1361" s="141" t="s">
        <v>2376</v>
      </c>
      <c r="B1361" s="141" t="s">
        <v>1316</v>
      </c>
      <c r="C1361" s="141" t="s">
        <v>2404</v>
      </c>
      <c r="D1361" s="141"/>
      <c r="E1361" s="141">
        <v>100</v>
      </c>
      <c r="F1361" s="141" t="s">
        <v>885</v>
      </c>
      <c r="G1361" s="141"/>
      <c r="H1361" s="141" t="s">
        <v>2406</v>
      </c>
      <c r="I1361" s="141"/>
    </row>
    <row r="1362" spans="1:9" x14ac:dyDescent="0.35">
      <c r="A1362" s="141" t="s">
        <v>2376</v>
      </c>
      <c r="B1362" s="141" t="s">
        <v>1316</v>
      </c>
      <c r="C1362" s="141" t="s">
        <v>2407</v>
      </c>
      <c r="D1362" s="141"/>
      <c r="E1362" s="141">
        <v>100</v>
      </c>
      <c r="F1362" s="141" t="s">
        <v>885</v>
      </c>
      <c r="G1362" s="141"/>
      <c r="H1362" s="141" t="s">
        <v>2406</v>
      </c>
      <c r="I1362" s="141"/>
    </row>
    <row r="1363" spans="1:9" x14ac:dyDescent="0.35">
      <c r="A1363" s="141" t="s">
        <v>2376</v>
      </c>
      <c r="B1363" s="141" t="s">
        <v>1316</v>
      </c>
      <c r="C1363" s="141" t="s">
        <v>2405</v>
      </c>
      <c r="D1363" s="141"/>
      <c r="E1363" s="141">
        <v>100</v>
      </c>
      <c r="F1363" s="141" t="s">
        <v>885</v>
      </c>
      <c r="G1363" s="141"/>
      <c r="H1363" s="141" t="s">
        <v>2401</v>
      </c>
      <c r="I1363" s="141"/>
    </row>
    <row r="1364" spans="1:9" x14ac:dyDescent="0.35">
      <c r="A1364" s="141" t="s">
        <v>2376</v>
      </c>
      <c r="B1364" s="141" t="s">
        <v>1316</v>
      </c>
      <c r="C1364" s="141" t="s">
        <v>2397</v>
      </c>
      <c r="D1364" s="141"/>
      <c r="E1364" s="141">
        <v>100</v>
      </c>
      <c r="F1364" s="141"/>
      <c r="G1364" s="141"/>
      <c r="H1364" s="141" t="s">
        <v>2401</v>
      </c>
      <c r="I1364" s="141"/>
    </row>
    <row r="1365" spans="1:9" x14ac:dyDescent="0.35">
      <c r="A1365" s="141" t="s">
        <v>2376</v>
      </c>
      <c r="B1365" s="141" t="s">
        <v>1316</v>
      </c>
      <c r="C1365" s="141" t="s">
        <v>2404</v>
      </c>
      <c r="D1365" s="141"/>
      <c r="E1365" s="141">
        <v>100</v>
      </c>
      <c r="F1365" s="141" t="s">
        <v>885</v>
      </c>
      <c r="G1365" s="141"/>
      <c r="H1365" s="141" t="s">
        <v>2401</v>
      </c>
      <c r="I1365" s="141"/>
    </row>
    <row r="1366" spans="1:9" x14ac:dyDescent="0.35">
      <c r="A1366" s="141" t="s">
        <v>2376</v>
      </c>
      <c r="B1366" s="141" t="s">
        <v>1316</v>
      </c>
      <c r="C1366" s="141" t="s">
        <v>2403</v>
      </c>
      <c r="D1366" s="141"/>
      <c r="E1366" s="141">
        <v>100</v>
      </c>
      <c r="F1366" s="141" t="s">
        <v>885</v>
      </c>
      <c r="G1366" s="141"/>
      <c r="H1366" s="141" t="s">
        <v>2401</v>
      </c>
      <c r="I1366" s="141"/>
    </row>
    <row r="1367" spans="1:9" x14ac:dyDescent="0.35">
      <c r="A1367" s="141" t="s">
        <v>2376</v>
      </c>
      <c r="B1367" s="141" t="s">
        <v>1316</v>
      </c>
      <c r="C1367" s="141" t="s">
        <v>2402</v>
      </c>
      <c r="D1367" s="141"/>
      <c r="E1367" s="141">
        <v>100</v>
      </c>
      <c r="F1367" s="141" t="s">
        <v>885</v>
      </c>
      <c r="G1367" s="141"/>
      <c r="H1367" s="141" t="s">
        <v>2401</v>
      </c>
      <c r="I1367" s="141"/>
    </row>
    <row r="1368" spans="1:9" x14ac:dyDescent="0.35">
      <c r="A1368" s="141" t="s">
        <v>2376</v>
      </c>
      <c r="B1368" s="141" t="s">
        <v>1316</v>
      </c>
      <c r="C1368" s="141" t="s">
        <v>2400</v>
      </c>
      <c r="D1368" s="141"/>
      <c r="E1368" s="141">
        <v>12</v>
      </c>
      <c r="F1368" s="141" t="s">
        <v>885</v>
      </c>
      <c r="G1368" s="141"/>
      <c r="H1368" s="141" t="s">
        <v>1806</v>
      </c>
      <c r="I1368" s="141"/>
    </row>
    <row r="1369" spans="1:9" x14ac:dyDescent="0.35">
      <c r="A1369" s="141" t="s">
        <v>2376</v>
      </c>
      <c r="B1369" s="141" t="s">
        <v>1316</v>
      </c>
      <c r="C1369" s="141" t="s">
        <v>2399</v>
      </c>
      <c r="D1369" s="141"/>
      <c r="E1369" s="141">
        <v>50</v>
      </c>
      <c r="F1369" s="141" t="s">
        <v>885</v>
      </c>
      <c r="G1369" s="141"/>
      <c r="H1369" s="141" t="s">
        <v>1806</v>
      </c>
      <c r="I1369" s="141"/>
    </row>
    <row r="1370" spans="1:9" x14ac:dyDescent="0.35">
      <c r="A1370" s="141" t="s">
        <v>2376</v>
      </c>
      <c r="B1370" s="141" t="s">
        <v>1316</v>
      </c>
      <c r="C1370" s="141" t="s">
        <v>2398</v>
      </c>
      <c r="D1370" s="141"/>
      <c r="E1370" s="141">
        <v>100</v>
      </c>
      <c r="F1370" s="141" t="s">
        <v>885</v>
      </c>
      <c r="G1370" s="141"/>
      <c r="H1370" s="141" t="s">
        <v>1806</v>
      </c>
      <c r="I1370" s="141"/>
    </row>
    <row r="1371" spans="1:9" x14ac:dyDescent="0.35">
      <c r="A1371" s="141" t="s">
        <v>2376</v>
      </c>
      <c r="B1371" s="141" t="s">
        <v>1316</v>
      </c>
      <c r="C1371" s="141" t="s">
        <v>2397</v>
      </c>
      <c r="D1371" s="141"/>
      <c r="E1371" s="141">
        <v>100</v>
      </c>
      <c r="F1371" s="141" t="s">
        <v>885</v>
      </c>
      <c r="G1371" s="141"/>
      <c r="H1371" s="141" t="s">
        <v>1806</v>
      </c>
      <c r="I1371" s="141"/>
    </row>
    <row r="1372" spans="1:9" x14ac:dyDescent="0.35">
      <c r="A1372" s="141" t="s">
        <v>2376</v>
      </c>
      <c r="B1372" s="141" t="s">
        <v>1316</v>
      </c>
      <c r="C1372" s="141" t="s">
        <v>2396</v>
      </c>
      <c r="D1372" s="141"/>
      <c r="E1372" s="141">
        <v>12</v>
      </c>
      <c r="F1372" s="141" t="s">
        <v>885</v>
      </c>
      <c r="G1372" s="141"/>
      <c r="H1372" s="141" t="s">
        <v>1806</v>
      </c>
      <c r="I1372" s="141"/>
    </row>
    <row r="1373" spans="1:9" x14ac:dyDescent="0.35">
      <c r="A1373" s="141" t="s">
        <v>2376</v>
      </c>
      <c r="B1373" s="141" t="s">
        <v>1316</v>
      </c>
      <c r="C1373" s="141" t="s">
        <v>2395</v>
      </c>
      <c r="D1373" s="141"/>
      <c r="E1373" s="141">
        <v>2100</v>
      </c>
      <c r="F1373" s="141" t="s">
        <v>885</v>
      </c>
      <c r="G1373" s="141"/>
      <c r="H1373" s="141" t="s">
        <v>2385</v>
      </c>
      <c r="I1373" s="141"/>
    </row>
    <row r="1374" spans="1:9" x14ac:dyDescent="0.35">
      <c r="A1374" s="141" t="s">
        <v>2376</v>
      </c>
      <c r="B1374" s="141" t="s">
        <v>1316</v>
      </c>
      <c r="C1374" s="141" t="s">
        <v>2395</v>
      </c>
      <c r="D1374" s="141"/>
      <c r="E1374" s="141">
        <v>1700</v>
      </c>
      <c r="F1374" s="141" t="s">
        <v>885</v>
      </c>
      <c r="G1374" s="141"/>
      <c r="H1374" s="141" t="s">
        <v>2382</v>
      </c>
      <c r="I1374" s="141"/>
    </row>
    <row r="1375" spans="1:9" x14ac:dyDescent="0.35">
      <c r="A1375" s="141" t="s">
        <v>2376</v>
      </c>
      <c r="B1375" s="141" t="s">
        <v>1316</v>
      </c>
      <c r="C1375" s="141" t="s">
        <v>2395</v>
      </c>
      <c r="D1375" s="141"/>
      <c r="E1375" s="141">
        <v>36</v>
      </c>
      <c r="F1375" s="141" t="s">
        <v>885</v>
      </c>
      <c r="G1375" s="141"/>
      <c r="H1375" s="141" t="s">
        <v>2382</v>
      </c>
      <c r="I1375" s="141"/>
    </row>
    <row r="1376" spans="1:9" x14ac:dyDescent="0.35">
      <c r="A1376" s="141" t="s">
        <v>2376</v>
      </c>
      <c r="B1376" s="141" t="s">
        <v>1316</v>
      </c>
      <c r="C1376" s="141" t="s">
        <v>2395</v>
      </c>
      <c r="D1376" s="141"/>
      <c r="E1376" s="141">
        <v>2400</v>
      </c>
      <c r="F1376" s="141" t="s">
        <v>885</v>
      </c>
      <c r="G1376" s="141"/>
      <c r="H1376" s="141" t="s">
        <v>1929</v>
      </c>
      <c r="I1376" s="141"/>
    </row>
    <row r="1377" spans="1:9" x14ac:dyDescent="0.35">
      <c r="A1377" s="141" t="s">
        <v>2376</v>
      </c>
      <c r="B1377" s="141" t="s">
        <v>1316</v>
      </c>
      <c r="C1377" s="141" t="s">
        <v>2395</v>
      </c>
      <c r="D1377" s="141"/>
      <c r="E1377" s="141">
        <v>1400</v>
      </c>
      <c r="F1377" s="141" t="s">
        <v>885</v>
      </c>
      <c r="G1377" s="141"/>
      <c r="H1377" s="141" t="s">
        <v>2374</v>
      </c>
      <c r="I1377" s="141"/>
    </row>
    <row r="1378" spans="1:9" x14ac:dyDescent="0.35">
      <c r="A1378" s="141"/>
      <c r="B1378" s="141"/>
      <c r="C1378" s="141"/>
      <c r="D1378" s="141" t="s">
        <v>414</v>
      </c>
      <c r="E1378" s="141">
        <f>SUM(E1333:E1377)</f>
        <v>10707</v>
      </c>
      <c r="F1378" s="141"/>
      <c r="G1378" s="141"/>
      <c r="H1378" s="141"/>
      <c r="I1378" s="141"/>
    </row>
    <row r="1381" spans="1:9" x14ac:dyDescent="0.35">
      <c r="A1381" s="449"/>
      <c r="B1381" s="449"/>
      <c r="C1381" s="449"/>
      <c r="D1381" s="449"/>
      <c r="E1381" s="449"/>
      <c r="F1381" s="449"/>
      <c r="G1381" s="449"/>
    </row>
    <row r="1382" spans="1:9" x14ac:dyDescent="0.35">
      <c r="A1382" t="s">
        <v>1082</v>
      </c>
    </row>
    <row r="1383" spans="1:9" ht="116" x14ac:dyDescent="0.35">
      <c r="A1383" s="2" t="s">
        <v>1081</v>
      </c>
      <c r="B1383" s="2" t="s">
        <v>1080</v>
      </c>
      <c r="C1383" s="2" t="s">
        <v>1079</v>
      </c>
      <c r="D1383" s="2" t="s">
        <v>1078</v>
      </c>
      <c r="E1383" s="2" t="s">
        <v>1077</v>
      </c>
      <c r="F1383" s="2" t="s">
        <v>1076</v>
      </c>
      <c r="G1383" s="2" t="s">
        <v>1075</v>
      </c>
      <c r="H1383" s="2" t="s">
        <v>419</v>
      </c>
      <c r="I1383" s="660" t="s">
        <v>1074</v>
      </c>
    </row>
    <row r="1384" spans="1:9" x14ac:dyDescent="0.35">
      <c r="A1384" s="141" t="s">
        <v>2376</v>
      </c>
      <c r="B1384" s="141" t="s">
        <v>953</v>
      </c>
      <c r="C1384" s="141" t="s">
        <v>2379</v>
      </c>
      <c r="D1384" s="141"/>
      <c r="E1384" s="141">
        <v>101</v>
      </c>
      <c r="F1384" s="141" t="s">
        <v>885</v>
      </c>
      <c r="G1384" s="141"/>
      <c r="H1384" s="141" t="s">
        <v>2392</v>
      </c>
      <c r="I1384" s="141"/>
    </row>
    <row r="1385" spans="1:9" x14ac:dyDescent="0.35">
      <c r="A1385" s="141" t="s">
        <v>2376</v>
      </c>
      <c r="B1385" s="141"/>
      <c r="C1385" s="141" t="s">
        <v>2394</v>
      </c>
      <c r="D1385" s="141"/>
      <c r="E1385" s="141">
        <v>77.17</v>
      </c>
      <c r="F1385" s="141" t="s">
        <v>885</v>
      </c>
      <c r="G1385" s="141"/>
      <c r="H1385" s="141" t="s">
        <v>2392</v>
      </c>
      <c r="I1385" s="141"/>
    </row>
    <row r="1386" spans="1:9" x14ac:dyDescent="0.35">
      <c r="A1386" s="141" t="s">
        <v>2376</v>
      </c>
      <c r="B1386" s="141" t="s">
        <v>2381</v>
      </c>
      <c r="C1386" s="141" t="s">
        <v>2380</v>
      </c>
      <c r="D1386" s="141"/>
      <c r="E1386" s="141">
        <v>30</v>
      </c>
      <c r="F1386" s="141" t="s">
        <v>885</v>
      </c>
      <c r="G1386" s="141"/>
      <c r="H1386" s="141" t="s">
        <v>2392</v>
      </c>
      <c r="I1386" s="141"/>
    </row>
    <row r="1387" spans="1:9" x14ac:dyDescent="0.35">
      <c r="A1387" s="141" t="s">
        <v>2376</v>
      </c>
      <c r="B1387" s="141"/>
      <c r="C1387" s="141" t="s">
        <v>2393</v>
      </c>
      <c r="D1387" s="141"/>
      <c r="E1387" s="141">
        <v>3</v>
      </c>
      <c r="F1387" s="141" t="s">
        <v>885</v>
      </c>
      <c r="G1387" s="141"/>
      <c r="H1387" s="141" t="s">
        <v>2392</v>
      </c>
      <c r="I1387" s="141"/>
    </row>
    <row r="1388" spans="1:9" x14ac:dyDescent="0.35">
      <c r="A1388" s="141" t="s">
        <v>2376</v>
      </c>
      <c r="B1388" s="141" t="s">
        <v>2386</v>
      </c>
      <c r="C1388" s="141"/>
      <c r="D1388" s="141"/>
      <c r="E1388" s="141">
        <v>12</v>
      </c>
      <c r="F1388" s="141" t="s">
        <v>885</v>
      </c>
      <c r="G1388" s="141"/>
      <c r="H1388" s="141" t="s">
        <v>2390</v>
      </c>
      <c r="I1388" s="141"/>
    </row>
    <row r="1389" spans="1:9" x14ac:dyDescent="0.35">
      <c r="A1389" s="141" t="s">
        <v>2376</v>
      </c>
      <c r="B1389" s="141" t="s">
        <v>2391</v>
      </c>
      <c r="C1389" s="141"/>
      <c r="D1389" s="141"/>
      <c r="E1389" s="141">
        <v>68</v>
      </c>
      <c r="F1389" s="141" t="s">
        <v>885</v>
      </c>
      <c r="G1389" s="141"/>
      <c r="H1389" s="141" t="s">
        <v>2390</v>
      </c>
      <c r="I1389" s="141"/>
    </row>
    <row r="1390" spans="1:9" x14ac:dyDescent="0.35">
      <c r="A1390" s="141" t="s">
        <v>2376</v>
      </c>
      <c r="B1390" s="141" t="s">
        <v>2381</v>
      </c>
      <c r="C1390" s="141" t="s">
        <v>2380</v>
      </c>
      <c r="D1390" s="141"/>
      <c r="E1390" s="141">
        <v>30</v>
      </c>
      <c r="F1390" s="141" t="s">
        <v>885</v>
      </c>
      <c r="G1390" s="141"/>
      <c r="H1390" s="141" t="s">
        <v>1370</v>
      </c>
      <c r="I1390" s="141"/>
    </row>
    <row r="1391" spans="1:9" x14ac:dyDescent="0.35">
      <c r="A1391" s="141" t="s">
        <v>2376</v>
      </c>
      <c r="B1391" s="141" t="s">
        <v>953</v>
      </c>
      <c r="C1391" s="141" t="s">
        <v>2379</v>
      </c>
      <c r="D1391" s="141"/>
      <c r="E1391" s="141">
        <v>105</v>
      </c>
      <c r="F1391" s="141" t="s">
        <v>885</v>
      </c>
      <c r="G1391" s="141"/>
      <c r="H1391" s="141" t="s">
        <v>1370</v>
      </c>
      <c r="I1391" s="141"/>
    </row>
    <row r="1392" spans="1:9" x14ac:dyDescent="0.35">
      <c r="A1392" s="141" t="s">
        <v>2376</v>
      </c>
      <c r="B1392" s="141" t="s">
        <v>2389</v>
      </c>
      <c r="C1392" s="141"/>
      <c r="D1392" s="141"/>
      <c r="E1392" s="141">
        <v>30</v>
      </c>
      <c r="F1392" s="141" t="s">
        <v>885</v>
      </c>
      <c r="G1392" s="141"/>
      <c r="H1392" s="141" t="s">
        <v>1354</v>
      </c>
      <c r="I1392" s="141"/>
    </row>
    <row r="1393" spans="1:9" x14ac:dyDescent="0.35">
      <c r="A1393" s="141" t="s">
        <v>2376</v>
      </c>
      <c r="B1393" s="141" t="s">
        <v>2387</v>
      </c>
      <c r="C1393" s="141"/>
      <c r="D1393" s="141"/>
      <c r="E1393" s="141">
        <v>79.53</v>
      </c>
      <c r="F1393" s="141" t="s">
        <v>885</v>
      </c>
      <c r="G1393" s="141"/>
      <c r="H1393" s="141" t="s">
        <v>1354</v>
      </c>
      <c r="I1393" s="141"/>
    </row>
    <row r="1394" spans="1:9" x14ac:dyDescent="0.35">
      <c r="A1394" s="141" t="s">
        <v>2376</v>
      </c>
      <c r="B1394" s="141" t="s">
        <v>953</v>
      </c>
      <c r="C1394" s="141" t="s">
        <v>2379</v>
      </c>
      <c r="D1394" s="141"/>
      <c r="E1394" s="141">
        <v>106</v>
      </c>
      <c r="F1394" s="141" t="s">
        <v>885</v>
      </c>
      <c r="G1394" s="141"/>
      <c r="H1394" s="141" t="s">
        <v>1720</v>
      </c>
      <c r="I1394" s="141"/>
    </row>
    <row r="1395" spans="1:9" x14ac:dyDescent="0.35">
      <c r="A1395" s="141" t="s">
        <v>2376</v>
      </c>
      <c r="B1395" s="141" t="s">
        <v>2381</v>
      </c>
      <c r="C1395" s="141" t="s">
        <v>2380</v>
      </c>
      <c r="D1395" s="141"/>
      <c r="E1395" s="141">
        <v>30</v>
      </c>
      <c r="F1395" s="141" t="s">
        <v>885</v>
      </c>
      <c r="G1395" s="141"/>
      <c r="H1395" s="141" t="s">
        <v>2388</v>
      </c>
      <c r="I1395" s="141"/>
    </row>
    <row r="1396" spans="1:9" x14ac:dyDescent="0.35">
      <c r="A1396" s="141" t="s">
        <v>2376</v>
      </c>
      <c r="B1396" s="141" t="s">
        <v>2381</v>
      </c>
      <c r="C1396" s="141" t="s">
        <v>2380</v>
      </c>
      <c r="D1396" s="141"/>
      <c r="E1396" s="141">
        <v>30</v>
      </c>
      <c r="F1396" s="141" t="s">
        <v>885</v>
      </c>
      <c r="G1396" s="141"/>
      <c r="H1396" s="141" t="s">
        <v>2039</v>
      </c>
      <c r="I1396" s="141"/>
    </row>
    <row r="1397" spans="1:9" x14ac:dyDescent="0.35">
      <c r="A1397" s="141" t="s">
        <v>2376</v>
      </c>
      <c r="B1397" s="141" t="s">
        <v>2381</v>
      </c>
      <c r="C1397" s="141" t="s">
        <v>2380</v>
      </c>
      <c r="D1397" s="141"/>
      <c r="E1397" s="141">
        <v>60</v>
      </c>
      <c r="F1397" s="141" t="s">
        <v>885</v>
      </c>
      <c r="G1397" s="141"/>
      <c r="H1397" s="141" t="s">
        <v>1806</v>
      </c>
      <c r="I1397" s="141"/>
    </row>
    <row r="1398" spans="1:9" x14ac:dyDescent="0.35">
      <c r="A1398" s="141" t="s">
        <v>2376</v>
      </c>
      <c r="B1398" s="141" t="s">
        <v>953</v>
      </c>
      <c r="C1398" s="141" t="s">
        <v>2379</v>
      </c>
      <c r="D1398" s="141"/>
      <c r="E1398" s="141">
        <v>100</v>
      </c>
      <c r="F1398" s="141" t="s">
        <v>885</v>
      </c>
      <c r="G1398" s="141"/>
      <c r="H1398" s="141" t="s">
        <v>2385</v>
      </c>
      <c r="I1398" s="141"/>
    </row>
    <row r="1399" spans="1:9" x14ac:dyDescent="0.35">
      <c r="A1399" s="141" t="s">
        <v>2376</v>
      </c>
      <c r="B1399" s="141" t="s">
        <v>2387</v>
      </c>
      <c r="C1399" s="141"/>
      <c r="D1399" s="141"/>
      <c r="E1399" s="141">
        <v>23</v>
      </c>
      <c r="F1399" s="141" t="s">
        <v>885</v>
      </c>
      <c r="G1399" s="141"/>
      <c r="H1399" s="141" t="s">
        <v>2385</v>
      </c>
      <c r="I1399" s="141"/>
    </row>
    <row r="1400" spans="1:9" x14ac:dyDescent="0.35">
      <c r="A1400" s="141" t="s">
        <v>2376</v>
      </c>
      <c r="B1400" s="141" t="s">
        <v>2381</v>
      </c>
      <c r="C1400" s="141" t="s">
        <v>2380</v>
      </c>
      <c r="D1400" s="141"/>
      <c r="E1400" s="141">
        <v>30</v>
      </c>
      <c r="F1400" s="141" t="s">
        <v>885</v>
      </c>
      <c r="G1400" s="141"/>
      <c r="H1400" s="141" t="s">
        <v>2385</v>
      </c>
      <c r="I1400" s="141"/>
    </row>
    <row r="1401" spans="1:9" x14ac:dyDescent="0.35">
      <c r="A1401" s="141" t="s">
        <v>2376</v>
      </c>
      <c r="B1401" s="141" t="s">
        <v>2386</v>
      </c>
      <c r="C1401" s="141"/>
      <c r="D1401" s="141"/>
      <c r="E1401" s="141">
        <v>36.799999999999997</v>
      </c>
      <c r="F1401" s="141" t="s">
        <v>885</v>
      </c>
      <c r="G1401" s="141"/>
      <c r="H1401" s="141" t="s">
        <v>2385</v>
      </c>
      <c r="I1401" s="141"/>
    </row>
    <row r="1402" spans="1:9" x14ac:dyDescent="0.35">
      <c r="A1402" s="141" t="s">
        <v>2376</v>
      </c>
      <c r="B1402" s="141" t="s">
        <v>2384</v>
      </c>
      <c r="C1402" s="141"/>
      <c r="D1402" s="141"/>
      <c r="E1402" s="141">
        <v>84</v>
      </c>
      <c r="F1402" s="141" t="s">
        <v>885</v>
      </c>
      <c r="G1402" s="141"/>
      <c r="H1402" s="141" t="s">
        <v>2382</v>
      </c>
      <c r="I1402" s="141"/>
    </row>
    <row r="1403" spans="1:9" x14ac:dyDescent="0.35">
      <c r="A1403" s="141" t="s">
        <v>2376</v>
      </c>
      <c r="B1403" s="141" t="s">
        <v>2381</v>
      </c>
      <c r="C1403" s="141" t="s">
        <v>2380</v>
      </c>
      <c r="D1403" s="141"/>
      <c r="E1403" s="141">
        <v>30</v>
      </c>
      <c r="F1403" s="141" t="s">
        <v>885</v>
      </c>
      <c r="G1403" s="141"/>
      <c r="H1403" s="141" t="s">
        <v>2382</v>
      </c>
      <c r="I1403" s="141"/>
    </row>
    <row r="1404" spans="1:9" ht="29" x14ac:dyDescent="0.35">
      <c r="A1404" s="141" t="s">
        <v>2376</v>
      </c>
      <c r="B1404" s="7" t="s">
        <v>2383</v>
      </c>
      <c r="C1404" s="141"/>
      <c r="D1404" s="141"/>
      <c r="E1404" s="141">
        <v>3000</v>
      </c>
      <c r="F1404" s="141" t="s">
        <v>885</v>
      </c>
      <c r="G1404" s="141"/>
      <c r="H1404" s="141" t="s">
        <v>2382</v>
      </c>
      <c r="I1404" s="141"/>
    </row>
    <row r="1405" spans="1:9" x14ac:dyDescent="0.35">
      <c r="A1405" s="141" t="s">
        <v>2376</v>
      </c>
      <c r="B1405" s="7" t="s">
        <v>953</v>
      </c>
      <c r="C1405" s="141" t="s">
        <v>2379</v>
      </c>
      <c r="D1405" s="141"/>
      <c r="E1405" s="141">
        <v>204.24</v>
      </c>
      <c r="F1405" s="141" t="s">
        <v>885</v>
      </c>
      <c r="G1405" s="141"/>
      <c r="H1405" s="141" t="s">
        <v>1929</v>
      </c>
      <c r="I1405" s="141"/>
    </row>
    <row r="1406" spans="1:9" ht="15.75" customHeight="1" x14ac:dyDescent="0.35">
      <c r="A1406" s="141" t="s">
        <v>2376</v>
      </c>
      <c r="B1406" s="7" t="s">
        <v>2381</v>
      </c>
      <c r="C1406" s="141" t="s">
        <v>2380</v>
      </c>
      <c r="D1406" s="141"/>
      <c r="E1406" s="141">
        <v>30</v>
      </c>
      <c r="F1406" s="141" t="s">
        <v>885</v>
      </c>
      <c r="G1406" s="141"/>
      <c r="H1406" s="141" t="s">
        <v>1929</v>
      </c>
      <c r="I1406" s="141"/>
    </row>
    <row r="1407" spans="1:9" ht="15.75" customHeight="1" x14ac:dyDescent="0.35">
      <c r="A1407" s="141" t="s">
        <v>2376</v>
      </c>
      <c r="B1407" s="7" t="s">
        <v>953</v>
      </c>
      <c r="C1407" s="141" t="s">
        <v>2379</v>
      </c>
      <c r="D1407" s="141"/>
      <c r="E1407" s="141">
        <v>100</v>
      </c>
      <c r="F1407" s="141" t="s">
        <v>885</v>
      </c>
      <c r="G1407" s="141"/>
      <c r="H1407" s="141" t="s">
        <v>1929</v>
      </c>
      <c r="I1407" s="141"/>
    </row>
    <row r="1408" spans="1:9" ht="15.75" customHeight="1" x14ac:dyDescent="0.35">
      <c r="A1408" s="141" t="s">
        <v>2376</v>
      </c>
      <c r="B1408" s="7" t="s">
        <v>953</v>
      </c>
      <c r="C1408" s="141" t="s">
        <v>2379</v>
      </c>
      <c r="D1408" s="141"/>
      <c r="E1408" s="141">
        <v>110</v>
      </c>
      <c r="F1408" s="141" t="s">
        <v>885</v>
      </c>
      <c r="G1408" s="141"/>
      <c r="H1408" s="141" t="s">
        <v>2374</v>
      </c>
      <c r="I1408" s="141"/>
    </row>
    <row r="1409" spans="1:9" ht="31.5" customHeight="1" x14ac:dyDescent="0.35">
      <c r="A1409" s="141" t="s">
        <v>2376</v>
      </c>
      <c r="B1409" s="7" t="s">
        <v>2378</v>
      </c>
      <c r="C1409" s="141" t="s">
        <v>2377</v>
      </c>
      <c r="D1409" s="141"/>
      <c r="E1409" s="141">
        <v>1389.82</v>
      </c>
      <c r="F1409" s="141" t="s">
        <v>885</v>
      </c>
      <c r="G1409" s="141"/>
      <c r="H1409" s="141" t="s">
        <v>2374</v>
      </c>
      <c r="I1409" s="141"/>
    </row>
    <row r="1410" spans="1:9" ht="18" customHeight="1" x14ac:dyDescent="0.35">
      <c r="A1410" s="141" t="s">
        <v>2376</v>
      </c>
      <c r="B1410" s="7" t="s">
        <v>905</v>
      </c>
      <c r="C1410" s="141" t="s">
        <v>2375</v>
      </c>
      <c r="D1410" s="141"/>
      <c r="E1410" s="141">
        <v>2764.73</v>
      </c>
      <c r="F1410" s="141" t="s">
        <v>885</v>
      </c>
      <c r="G1410" s="141"/>
      <c r="H1410" s="141" t="s">
        <v>2374</v>
      </c>
      <c r="I1410" s="141"/>
    </row>
    <row r="1411" spans="1:9" ht="18" customHeight="1" x14ac:dyDescent="0.35">
      <c r="A1411" s="141"/>
      <c r="B1411" s="7"/>
      <c r="C1411" s="141"/>
      <c r="D1411" s="141" t="s">
        <v>414</v>
      </c>
      <c r="E1411" s="141">
        <f>SUM(E1384:E1410)</f>
        <v>8664.2899999999991</v>
      </c>
      <c r="F1411" s="141"/>
      <c r="G1411" s="141"/>
      <c r="H1411" s="141"/>
      <c r="I1411" s="141"/>
    </row>
    <row r="1414" spans="1:9" x14ac:dyDescent="0.35">
      <c r="A1414" s="274" t="s">
        <v>55</v>
      </c>
      <c r="B1414" s="274"/>
      <c r="C1414" s="274"/>
      <c r="D1414" s="354" t="s">
        <v>231</v>
      </c>
      <c r="E1414" s="355"/>
    </row>
    <row r="1415" spans="1:9" x14ac:dyDescent="0.35">
      <c r="A1415" s="276" t="s">
        <v>53</v>
      </c>
      <c r="B1415" s="276"/>
      <c r="C1415" s="276"/>
      <c r="D1415" s="275"/>
      <c r="E1415" s="275"/>
    </row>
    <row r="1416" spans="1:9" x14ac:dyDescent="0.35">
      <c r="A1416" s="276" t="s">
        <v>54</v>
      </c>
      <c r="B1416" s="276"/>
      <c r="C1416" s="276"/>
      <c r="D1416" s="292" t="s">
        <v>232</v>
      </c>
      <c r="E1416" s="275"/>
    </row>
    <row r="1417" spans="1:9" x14ac:dyDescent="0.35">
      <c r="B1417" s="153"/>
    </row>
    <row r="1418" spans="1:9" x14ac:dyDescent="0.35">
      <c r="B1418" s="153" t="s">
        <v>14</v>
      </c>
    </row>
    <row r="1419" spans="1:9" x14ac:dyDescent="0.35">
      <c r="A1419" t="s">
        <v>69</v>
      </c>
      <c r="E1419" t="s">
        <v>217</v>
      </c>
    </row>
    <row r="1420" spans="1:9" x14ac:dyDescent="0.35">
      <c r="A1420" t="s">
        <v>566</v>
      </c>
    </row>
    <row r="1423" spans="1:9" x14ac:dyDescent="0.35">
      <c r="A1423" t="s">
        <v>1143</v>
      </c>
    </row>
    <row r="1424" spans="1:9" ht="101.5" x14ac:dyDescent="0.35">
      <c r="A1424" s="2" t="s">
        <v>1081</v>
      </c>
      <c r="B1424" s="2" t="s">
        <v>1142</v>
      </c>
      <c r="C1424" s="2" t="s">
        <v>1141</v>
      </c>
      <c r="D1424" s="2" t="s">
        <v>1140</v>
      </c>
      <c r="E1424" s="2" t="s">
        <v>1139</v>
      </c>
      <c r="F1424" s="2" t="s">
        <v>1138</v>
      </c>
      <c r="G1424" s="2" t="s">
        <v>1137</v>
      </c>
      <c r="H1424" s="2" t="s">
        <v>1136</v>
      </c>
      <c r="I1424" s="660" t="s">
        <v>1135</v>
      </c>
    </row>
    <row r="1425" spans="1:9" x14ac:dyDescent="0.35">
      <c r="A1425" s="141"/>
      <c r="B1425" s="141"/>
      <c r="C1425" s="141"/>
      <c r="D1425" s="141"/>
      <c r="E1425" s="141"/>
      <c r="F1425" s="141"/>
      <c r="G1425" s="141"/>
      <c r="H1425" s="141"/>
      <c r="I1425" s="141"/>
    </row>
    <row r="1426" spans="1:9" x14ac:dyDescent="0.35">
      <c r="A1426" s="141"/>
      <c r="B1426" s="141"/>
      <c r="C1426" s="141"/>
      <c r="D1426" s="141"/>
      <c r="E1426" s="141"/>
      <c r="F1426" s="141"/>
      <c r="G1426" s="141"/>
      <c r="H1426" s="141"/>
      <c r="I1426" s="141"/>
    </row>
    <row r="1427" spans="1:9" x14ac:dyDescent="0.35">
      <c r="A1427" s="141"/>
      <c r="B1427" s="141"/>
      <c r="C1427" s="141"/>
      <c r="D1427" s="141"/>
      <c r="E1427" s="141"/>
      <c r="F1427" s="141"/>
      <c r="G1427" s="141"/>
      <c r="H1427" s="141"/>
      <c r="I1427" s="141"/>
    </row>
    <row r="1428" spans="1:9" x14ac:dyDescent="0.35">
      <c r="A1428" s="141"/>
      <c r="B1428" s="141"/>
      <c r="C1428" s="141"/>
      <c r="D1428" s="141"/>
      <c r="E1428" s="141"/>
      <c r="F1428" s="141"/>
      <c r="G1428" s="141"/>
      <c r="H1428" s="141"/>
      <c r="I1428" s="141"/>
    </row>
    <row r="1429" spans="1:9" x14ac:dyDescent="0.35">
      <c r="A1429" s="141"/>
      <c r="B1429" s="141"/>
      <c r="C1429" s="141"/>
      <c r="D1429" s="141"/>
      <c r="E1429" s="141"/>
      <c r="F1429" s="141"/>
      <c r="G1429" s="141"/>
      <c r="H1429" s="141"/>
      <c r="I1429" s="141"/>
    </row>
    <row r="1430" spans="1:9" x14ac:dyDescent="0.35">
      <c r="A1430" s="141" t="s">
        <v>218</v>
      </c>
      <c r="B1430" s="141"/>
      <c r="C1430" s="141"/>
      <c r="D1430" s="141"/>
      <c r="E1430" s="141">
        <v>0</v>
      </c>
      <c r="F1430" s="141">
        <v>0</v>
      </c>
      <c r="G1430" s="141">
        <v>0</v>
      </c>
      <c r="H1430" s="141"/>
      <c r="I1430" s="141"/>
    </row>
    <row r="1433" spans="1:9" x14ac:dyDescent="0.35">
      <c r="A1433" s="449"/>
      <c r="B1433" s="449"/>
      <c r="C1433" s="449"/>
      <c r="D1433" s="449"/>
      <c r="E1433" s="449"/>
      <c r="F1433" s="449"/>
      <c r="G1433" s="449"/>
    </row>
    <row r="1434" spans="1:9" x14ac:dyDescent="0.35">
      <c r="A1434" t="s">
        <v>1082</v>
      </c>
    </row>
    <row r="1435" spans="1:9" ht="116" x14ac:dyDescent="0.35">
      <c r="A1435" s="2" t="s">
        <v>1081</v>
      </c>
      <c r="B1435" s="2" t="s">
        <v>1080</v>
      </c>
      <c r="C1435" s="2" t="s">
        <v>1079</v>
      </c>
      <c r="D1435" s="2" t="s">
        <v>1078</v>
      </c>
      <c r="E1435" s="2" t="s">
        <v>1077</v>
      </c>
      <c r="F1435" s="2" t="s">
        <v>1076</v>
      </c>
      <c r="G1435" s="2" t="s">
        <v>1075</v>
      </c>
      <c r="H1435" s="2" t="s">
        <v>419</v>
      </c>
      <c r="I1435" s="660" t="s">
        <v>1074</v>
      </c>
    </row>
    <row r="1436" spans="1:9" x14ac:dyDescent="0.35">
      <c r="A1436" s="141"/>
      <c r="B1436" s="141"/>
      <c r="C1436" s="141"/>
      <c r="D1436" s="141"/>
      <c r="E1436" s="141"/>
      <c r="F1436" s="141"/>
      <c r="G1436" s="141"/>
      <c r="H1436" s="141"/>
      <c r="I1436" s="141"/>
    </row>
    <row r="1437" spans="1:9" x14ac:dyDescent="0.35">
      <c r="A1437" s="141"/>
      <c r="B1437" s="141"/>
      <c r="C1437" s="141"/>
      <c r="D1437" s="141"/>
      <c r="E1437" s="141"/>
      <c r="F1437" s="141"/>
      <c r="G1437" s="141"/>
      <c r="H1437" s="141"/>
      <c r="I1437" s="141"/>
    </row>
    <row r="1438" spans="1:9" x14ac:dyDescent="0.35">
      <c r="A1438" s="141"/>
      <c r="B1438" s="141"/>
      <c r="C1438" s="141"/>
      <c r="D1438" s="141"/>
      <c r="E1438" s="141"/>
      <c r="F1438" s="141"/>
      <c r="G1438" s="141"/>
      <c r="H1438" s="141"/>
      <c r="I1438" s="141"/>
    </row>
    <row r="1439" spans="1:9" x14ac:dyDescent="0.35">
      <c r="A1439" s="141"/>
      <c r="B1439" s="141"/>
      <c r="C1439" s="141"/>
      <c r="D1439" s="141"/>
      <c r="E1439" s="141"/>
      <c r="F1439" s="141"/>
      <c r="G1439" s="141"/>
      <c r="H1439" s="141"/>
      <c r="I1439" s="141"/>
    </row>
    <row r="1440" spans="1:9" x14ac:dyDescent="0.35">
      <c r="A1440" s="141"/>
      <c r="B1440" s="141"/>
      <c r="C1440" s="141"/>
      <c r="D1440" s="141"/>
      <c r="E1440" s="141"/>
      <c r="F1440" s="141"/>
      <c r="G1440" s="141"/>
      <c r="H1440" s="141"/>
      <c r="I1440" s="141"/>
    </row>
    <row r="1441" spans="1:9" x14ac:dyDescent="0.35">
      <c r="A1441" s="141" t="s">
        <v>218</v>
      </c>
      <c r="B1441" s="141"/>
      <c r="C1441" s="141"/>
      <c r="D1441" s="141"/>
      <c r="E1441" s="141">
        <v>0</v>
      </c>
      <c r="F1441" s="141"/>
      <c r="G1441" s="141"/>
      <c r="H1441" s="141"/>
      <c r="I1441" s="141"/>
    </row>
    <row r="1444" spans="1:9" x14ac:dyDescent="0.35">
      <c r="A1444" s="274" t="s">
        <v>55</v>
      </c>
      <c r="B1444" s="274"/>
      <c r="C1444" s="274"/>
      <c r="D1444" s="275" t="s">
        <v>216</v>
      </c>
      <c r="E1444" s="275"/>
    </row>
    <row r="1445" spans="1:9" x14ac:dyDescent="0.35">
      <c r="A1445" s="276" t="s">
        <v>53</v>
      </c>
      <c r="B1445" s="276"/>
      <c r="C1445" s="276"/>
      <c r="D1445" s="275"/>
      <c r="E1445" s="275"/>
    </row>
    <row r="1446" spans="1:9" x14ac:dyDescent="0.35">
      <c r="A1446" s="276" t="s">
        <v>54</v>
      </c>
      <c r="B1446" s="276"/>
      <c r="C1446" s="276"/>
      <c r="D1446" s="292">
        <v>43187</v>
      </c>
      <c r="E1446" s="275"/>
    </row>
    <row r="1447" spans="1:9" x14ac:dyDescent="0.35">
      <c r="A1447" s="9"/>
      <c r="B1447" s="9"/>
      <c r="C1447" s="9"/>
      <c r="D1447" s="222"/>
      <c r="E1447" s="222"/>
    </row>
    <row r="1448" spans="1:9" x14ac:dyDescent="0.35">
      <c r="B1448" s="153" t="s">
        <v>15</v>
      </c>
    </row>
    <row r="1449" spans="1:9" x14ac:dyDescent="0.35">
      <c r="A1449" t="s">
        <v>69</v>
      </c>
      <c r="E1449" t="s">
        <v>200</v>
      </c>
    </row>
    <row r="1450" spans="1:9" x14ac:dyDescent="0.35">
      <c r="A1450" t="s">
        <v>84</v>
      </c>
    </row>
    <row r="1453" spans="1:9" x14ac:dyDescent="0.35">
      <c r="A1453" t="s">
        <v>1143</v>
      </c>
    </row>
    <row r="1454" spans="1:9" ht="101.5" x14ac:dyDescent="0.35">
      <c r="A1454" s="2" t="s">
        <v>1081</v>
      </c>
      <c r="B1454" s="2" t="s">
        <v>1142</v>
      </c>
      <c r="C1454" s="2" t="s">
        <v>1141</v>
      </c>
      <c r="D1454" s="2" t="s">
        <v>1140</v>
      </c>
      <c r="E1454" s="2" t="s">
        <v>1139</v>
      </c>
      <c r="F1454" s="2" t="s">
        <v>1138</v>
      </c>
      <c r="G1454" s="2" t="s">
        <v>1137</v>
      </c>
      <c r="H1454" s="2" t="s">
        <v>1136</v>
      </c>
      <c r="I1454" s="660" t="s">
        <v>1135</v>
      </c>
    </row>
    <row r="1455" spans="1:9" x14ac:dyDescent="0.35">
      <c r="A1455" s="141" t="s">
        <v>198</v>
      </c>
      <c r="B1455" s="141" t="s">
        <v>1699</v>
      </c>
      <c r="C1455" s="141" t="s">
        <v>199</v>
      </c>
      <c r="D1455" s="141"/>
      <c r="E1455" s="141">
        <v>1100</v>
      </c>
      <c r="F1455" s="141" t="s">
        <v>1884</v>
      </c>
      <c r="G1455" s="141"/>
      <c r="H1455" s="664">
        <v>43024</v>
      </c>
      <c r="I1455" s="141"/>
    </row>
    <row r="1456" spans="1:9" x14ac:dyDescent="0.35">
      <c r="A1456" s="141"/>
      <c r="B1456" s="141" t="s">
        <v>1699</v>
      </c>
      <c r="C1456" s="141" t="s">
        <v>2373</v>
      </c>
      <c r="D1456" s="141"/>
      <c r="E1456" s="141">
        <v>1000</v>
      </c>
      <c r="F1456" s="141" t="s">
        <v>1884</v>
      </c>
      <c r="G1456" s="141"/>
      <c r="H1456" s="664">
        <v>43024</v>
      </c>
      <c r="I1456" s="141"/>
    </row>
    <row r="1457" spans="1:9" x14ac:dyDescent="0.35">
      <c r="A1457" s="141"/>
      <c r="B1457" s="141" t="s">
        <v>1699</v>
      </c>
      <c r="C1457" s="141" t="s">
        <v>2372</v>
      </c>
      <c r="D1457" s="141"/>
      <c r="E1457" s="141">
        <v>1000</v>
      </c>
      <c r="F1457" s="141" t="s">
        <v>1884</v>
      </c>
      <c r="G1457" s="141"/>
      <c r="H1457" s="664">
        <v>43024</v>
      </c>
      <c r="I1457" s="141"/>
    </row>
    <row r="1458" spans="1:9" x14ac:dyDescent="0.35">
      <c r="A1458" s="141"/>
      <c r="B1458" s="141" t="s">
        <v>1699</v>
      </c>
      <c r="C1458" s="141" t="s">
        <v>2371</v>
      </c>
      <c r="D1458" s="141"/>
      <c r="E1458" s="141">
        <v>1000</v>
      </c>
      <c r="F1458" s="141" t="s">
        <v>1884</v>
      </c>
      <c r="G1458" s="141"/>
      <c r="H1458" s="664">
        <v>43024</v>
      </c>
      <c r="I1458" s="141"/>
    </row>
    <row r="1459" spans="1:9" x14ac:dyDescent="0.35">
      <c r="A1459" s="141"/>
      <c r="B1459" s="141" t="s">
        <v>1699</v>
      </c>
      <c r="C1459" s="141" t="s">
        <v>2370</v>
      </c>
      <c r="D1459" s="141"/>
      <c r="E1459" s="141">
        <v>1000</v>
      </c>
      <c r="F1459" s="141" t="s">
        <v>1884</v>
      </c>
      <c r="G1459" s="141"/>
      <c r="H1459" s="664">
        <v>43035</v>
      </c>
      <c r="I1459" s="141"/>
    </row>
    <row r="1460" spans="1:9" x14ac:dyDescent="0.35">
      <c r="A1460" s="141"/>
      <c r="B1460" s="141" t="s">
        <v>1699</v>
      </c>
      <c r="C1460" s="141" t="s">
        <v>2369</v>
      </c>
      <c r="D1460" s="141"/>
      <c r="E1460" s="141">
        <v>1000</v>
      </c>
      <c r="F1460" s="141" t="s">
        <v>1884</v>
      </c>
      <c r="G1460" s="141"/>
      <c r="H1460" s="664">
        <v>43035</v>
      </c>
      <c r="I1460" s="141"/>
    </row>
    <row r="1461" spans="1:9" x14ac:dyDescent="0.35">
      <c r="A1461" s="141"/>
      <c r="B1461" s="141" t="s">
        <v>1699</v>
      </c>
      <c r="C1461" s="141" t="s">
        <v>2368</v>
      </c>
      <c r="D1461" s="141"/>
      <c r="E1461" s="141">
        <v>1000</v>
      </c>
      <c r="F1461" s="141" t="s">
        <v>1884</v>
      </c>
      <c r="G1461" s="141"/>
      <c r="H1461" s="664">
        <v>43035</v>
      </c>
      <c r="I1461" s="141"/>
    </row>
    <row r="1462" spans="1:9" x14ac:dyDescent="0.35">
      <c r="A1462" s="141"/>
      <c r="B1462" s="141" t="s">
        <v>1699</v>
      </c>
      <c r="C1462" s="141" t="s">
        <v>2367</v>
      </c>
      <c r="D1462" s="141"/>
      <c r="E1462" s="141">
        <v>1000</v>
      </c>
      <c r="F1462" s="141" t="s">
        <v>1884</v>
      </c>
      <c r="G1462" s="141"/>
      <c r="H1462" s="664">
        <v>43035</v>
      </c>
      <c r="I1462" s="141"/>
    </row>
    <row r="1463" spans="1:9" x14ac:dyDescent="0.35">
      <c r="A1463" s="214"/>
      <c r="B1463" s="214"/>
      <c r="C1463" s="214"/>
      <c r="D1463" s="214"/>
      <c r="E1463" s="214">
        <f>SUM(E1455:E1462)</f>
        <v>8100</v>
      </c>
      <c r="F1463" s="214"/>
      <c r="G1463" s="214"/>
      <c r="H1463" s="759"/>
      <c r="I1463" s="214"/>
    </row>
    <row r="1464" spans="1:9" x14ac:dyDescent="0.35">
      <c r="A1464" t="s">
        <v>1082</v>
      </c>
    </row>
    <row r="1465" spans="1:9" ht="116" x14ac:dyDescent="0.35">
      <c r="A1465" s="2" t="s">
        <v>1081</v>
      </c>
      <c r="B1465" s="2" t="s">
        <v>1080</v>
      </c>
      <c r="C1465" s="2" t="s">
        <v>1079</v>
      </c>
      <c r="D1465" s="2" t="s">
        <v>1078</v>
      </c>
      <c r="E1465" s="2" t="s">
        <v>1077</v>
      </c>
      <c r="F1465" s="2" t="s">
        <v>1076</v>
      </c>
      <c r="G1465" s="2" t="s">
        <v>1075</v>
      </c>
      <c r="H1465" s="2" t="s">
        <v>419</v>
      </c>
      <c r="I1465" s="660" t="s">
        <v>1074</v>
      </c>
    </row>
    <row r="1466" spans="1:9" x14ac:dyDescent="0.35">
      <c r="A1466" s="141" t="s">
        <v>198</v>
      </c>
      <c r="B1466" s="141" t="s">
        <v>2366</v>
      </c>
      <c r="C1466" s="141" t="s">
        <v>1628</v>
      </c>
      <c r="D1466" s="141"/>
      <c r="E1466" s="141">
        <v>3900</v>
      </c>
      <c r="F1466" s="141" t="s">
        <v>1884</v>
      </c>
      <c r="G1466" s="141"/>
      <c r="H1466" s="664">
        <v>43025</v>
      </c>
      <c r="I1466" s="141"/>
    </row>
    <row r="1467" spans="1:9" x14ac:dyDescent="0.35">
      <c r="A1467" s="141"/>
      <c r="B1467" s="141" t="s">
        <v>2366</v>
      </c>
      <c r="C1467" s="141" t="s">
        <v>1628</v>
      </c>
      <c r="D1467" s="141"/>
      <c r="E1467" s="141">
        <v>4200</v>
      </c>
      <c r="F1467" s="141" t="s">
        <v>1884</v>
      </c>
      <c r="G1467" s="141"/>
      <c r="H1467" s="664">
        <v>43038</v>
      </c>
      <c r="I1467" s="141"/>
    </row>
    <row r="1468" spans="1:9" x14ac:dyDescent="0.35">
      <c r="A1468" s="141"/>
      <c r="B1468" s="141"/>
      <c r="C1468" s="141"/>
      <c r="D1468" s="141"/>
      <c r="E1468" s="141"/>
      <c r="F1468" s="141"/>
      <c r="G1468" s="141"/>
      <c r="H1468" s="141"/>
      <c r="I1468" s="141"/>
    </row>
    <row r="1469" spans="1:9" x14ac:dyDescent="0.35">
      <c r="A1469" s="141"/>
      <c r="B1469" s="141"/>
      <c r="C1469" s="141"/>
      <c r="D1469" s="141"/>
      <c r="E1469" s="141"/>
      <c r="F1469" s="141"/>
      <c r="G1469" s="141"/>
      <c r="H1469" s="141"/>
      <c r="I1469" s="141"/>
    </row>
    <row r="1470" spans="1:9" x14ac:dyDescent="0.35">
      <c r="A1470" s="141"/>
      <c r="B1470" s="141"/>
      <c r="C1470" s="141"/>
      <c r="D1470" s="141"/>
      <c r="E1470" s="141"/>
      <c r="F1470" s="141"/>
      <c r="G1470" s="141"/>
      <c r="H1470" s="141"/>
      <c r="I1470" s="141"/>
    </row>
    <row r="1471" spans="1:9" x14ac:dyDescent="0.35">
      <c r="A1471" s="141"/>
      <c r="B1471" s="141"/>
      <c r="C1471" s="141"/>
      <c r="D1471" s="141"/>
      <c r="E1471" s="141"/>
      <c r="F1471" s="141"/>
      <c r="G1471" s="141"/>
      <c r="H1471" s="141"/>
      <c r="I1471" s="141"/>
    </row>
    <row r="1472" spans="1:9" x14ac:dyDescent="0.35">
      <c r="E1472">
        <f>SUM(E1466:E1471)</f>
        <v>8100</v>
      </c>
    </row>
    <row r="1474" spans="1:9" x14ac:dyDescent="0.35">
      <c r="A1474" s="274" t="s">
        <v>55</v>
      </c>
      <c r="B1474" s="274"/>
      <c r="C1474" s="274"/>
      <c r="D1474" s="354" t="s">
        <v>199</v>
      </c>
      <c r="E1474" s="355"/>
    </row>
    <row r="1475" spans="1:9" x14ac:dyDescent="0.35">
      <c r="A1475" s="276" t="s">
        <v>53</v>
      </c>
      <c r="B1475" s="276"/>
      <c r="C1475" s="276"/>
      <c r="D1475" s="275"/>
      <c r="E1475" s="275"/>
    </row>
    <row r="1476" spans="1:9" x14ac:dyDescent="0.35">
      <c r="A1476" s="276" t="s">
        <v>54</v>
      </c>
      <c r="B1476" s="276"/>
      <c r="C1476" s="276"/>
      <c r="D1476" s="292">
        <v>43182</v>
      </c>
      <c r="E1476" s="275"/>
    </row>
    <row r="1477" spans="1:9" x14ac:dyDescent="0.35">
      <c r="A1477" s="9"/>
      <c r="B1477" s="9"/>
      <c r="C1477" s="9"/>
      <c r="D1477" s="23"/>
      <c r="E1477" s="222"/>
    </row>
    <row r="1478" spans="1:9" x14ac:dyDescent="0.35">
      <c r="B1478" s="153" t="s">
        <v>16</v>
      </c>
    </row>
    <row r="1479" spans="1:9" x14ac:dyDescent="0.35">
      <c r="A1479" t="s">
        <v>69</v>
      </c>
      <c r="E1479" t="s">
        <v>2365</v>
      </c>
    </row>
    <row r="1480" spans="1:9" x14ac:dyDescent="0.35">
      <c r="A1480" t="s">
        <v>201</v>
      </c>
    </row>
    <row r="1483" spans="1:9" x14ac:dyDescent="0.35">
      <c r="A1483" t="s">
        <v>1143</v>
      </c>
    </row>
    <row r="1484" spans="1:9" ht="101.5" x14ac:dyDescent="0.35">
      <c r="A1484" s="2" t="s">
        <v>1081</v>
      </c>
      <c r="B1484" s="2" t="s">
        <v>1142</v>
      </c>
      <c r="C1484" s="2" t="s">
        <v>1141</v>
      </c>
      <c r="D1484" s="2" t="s">
        <v>1140</v>
      </c>
      <c r="E1484" s="2" t="s">
        <v>1139</v>
      </c>
      <c r="F1484" s="2" t="s">
        <v>1138</v>
      </c>
      <c r="G1484" s="2" t="s">
        <v>1137</v>
      </c>
      <c r="H1484" s="2" t="s">
        <v>1136</v>
      </c>
      <c r="I1484" s="660" t="s">
        <v>1135</v>
      </c>
    </row>
    <row r="1485" spans="1:9" x14ac:dyDescent="0.35">
      <c r="A1485" s="141" t="s">
        <v>2364</v>
      </c>
      <c r="B1485" s="141"/>
      <c r="C1485" s="141"/>
      <c r="D1485" s="141"/>
      <c r="E1485" s="141"/>
      <c r="F1485" s="141"/>
      <c r="G1485" s="141"/>
      <c r="H1485" s="141"/>
      <c r="I1485" s="141"/>
    </row>
    <row r="1486" spans="1:9" x14ac:dyDescent="0.35">
      <c r="A1486" s="141"/>
      <c r="B1486" s="141"/>
      <c r="C1486" s="141"/>
      <c r="D1486" s="141"/>
      <c r="E1486" s="141"/>
      <c r="F1486" s="141"/>
      <c r="G1486" s="141"/>
      <c r="H1486" s="141"/>
      <c r="I1486" s="141"/>
    </row>
    <row r="1487" spans="1:9" x14ac:dyDescent="0.35">
      <c r="A1487" s="141"/>
      <c r="B1487" s="141"/>
      <c r="C1487" s="141"/>
      <c r="D1487" s="141"/>
      <c r="E1487" s="141"/>
      <c r="F1487" s="141"/>
      <c r="G1487" s="141"/>
      <c r="H1487" s="141"/>
      <c r="I1487" s="141"/>
    </row>
    <row r="1488" spans="1:9" x14ac:dyDescent="0.35">
      <c r="A1488" s="141"/>
      <c r="B1488" s="141"/>
      <c r="C1488" s="141"/>
      <c r="D1488" s="141"/>
      <c r="E1488" s="141"/>
      <c r="F1488" s="141"/>
      <c r="G1488" s="141"/>
      <c r="H1488" s="141"/>
      <c r="I1488" s="141"/>
    </row>
    <row r="1489" spans="1:9" x14ac:dyDescent="0.35">
      <c r="A1489" s="141"/>
      <c r="B1489" s="141"/>
      <c r="C1489" s="141"/>
      <c r="D1489" s="141"/>
      <c r="E1489" s="141"/>
      <c r="F1489" s="141"/>
      <c r="G1489" s="141"/>
      <c r="H1489" s="141"/>
      <c r="I1489" s="141"/>
    </row>
    <row r="1490" spans="1:9" x14ac:dyDescent="0.35">
      <c r="A1490" s="141"/>
      <c r="B1490" s="141"/>
      <c r="C1490" s="141"/>
      <c r="D1490" s="141"/>
      <c r="E1490" s="141"/>
      <c r="F1490" s="141"/>
      <c r="G1490" s="141"/>
      <c r="H1490" s="141"/>
      <c r="I1490" s="141"/>
    </row>
    <row r="1493" spans="1:9" x14ac:dyDescent="0.35">
      <c r="A1493" s="449"/>
      <c r="B1493" s="449"/>
      <c r="C1493" s="449"/>
      <c r="D1493" s="449"/>
      <c r="E1493" s="449"/>
      <c r="F1493" s="449"/>
      <c r="G1493" s="449"/>
    </row>
    <row r="1494" spans="1:9" x14ac:dyDescent="0.35">
      <c r="A1494" t="s">
        <v>1082</v>
      </c>
    </row>
    <row r="1495" spans="1:9" ht="116" x14ac:dyDescent="0.35">
      <c r="A1495" s="2" t="s">
        <v>1081</v>
      </c>
      <c r="B1495" s="2" t="s">
        <v>1080</v>
      </c>
      <c r="C1495" s="2" t="s">
        <v>1079</v>
      </c>
      <c r="D1495" s="2" t="s">
        <v>1078</v>
      </c>
      <c r="E1495" s="2" t="s">
        <v>1077</v>
      </c>
      <c r="F1495" s="2" t="s">
        <v>1076</v>
      </c>
      <c r="G1495" s="2" t="s">
        <v>1075</v>
      </c>
      <c r="H1495" s="2" t="s">
        <v>419</v>
      </c>
      <c r="I1495" s="660" t="s">
        <v>1074</v>
      </c>
    </row>
    <row r="1496" spans="1:9" x14ac:dyDescent="0.35">
      <c r="A1496" s="141" t="s">
        <v>2364</v>
      </c>
      <c r="B1496" s="141"/>
      <c r="C1496" s="141"/>
      <c r="D1496" s="141"/>
      <c r="E1496" s="141"/>
      <c r="F1496" s="141"/>
      <c r="G1496" s="141"/>
      <c r="H1496" s="141"/>
      <c r="I1496" s="141"/>
    </row>
    <row r="1497" spans="1:9" x14ac:dyDescent="0.35">
      <c r="A1497" s="141"/>
      <c r="B1497" s="141"/>
      <c r="C1497" s="141"/>
      <c r="D1497" s="141"/>
      <c r="E1497" s="141"/>
      <c r="F1497" s="141"/>
      <c r="G1497" s="141"/>
      <c r="H1497" s="141"/>
      <c r="I1497" s="141"/>
    </row>
    <row r="1498" spans="1:9" x14ac:dyDescent="0.35">
      <c r="A1498" s="141"/>
      <c r="B1498" s="141"/>
      <c r="C1498" s="141"/>
      <c r="D1498" s="141"/>
      <c r="E1498" s="141"/>
      <c r="F1498" s="141"/>
      <c r="G1498" s="141"/>
      <c r="H1498" s="141"/>
      <c r="I1498" s="141"/>
    </row>
    <row r="1499" spans="1:9" x14ac:dyDescent="0.35">
      <c r="A1499" s="141"/>
      <c r="B1499" s="141"/>
      <c r="C1499" s="141"/>
      <c r="D1499" s="141"/>
      <c r="E1499" s="141"/>
      <c r="F1499" s="141"/>
      <c r="G1499" s="141"/>
      <c r="H1499" s="141"/>
      <c r="I1499" s="141"/>
    </row>
    <row r="1500" spans="1:9" x14ac:dyDescent="0.35">
      <c r="A1500" s="141"/>
      <c r="B1500" s="141"/>
      <c r="C1500" s="141"/>
      <c r="D1500" s="141"/>
      <c r="E1500" s="141"/>
      <c r="F1500" s="141"/>
      <c r="G1500" s="141"/>
      <c r="H1500" s="141"/>
      <c r="I1500" s="141"/>
    </row>
    <row r="1501" spans="1:9" x14ac:dyDescent="0.35">
      <c r="A1501" s="141"/>
      <c r="B1501" s="141"/>
      <c r="C1501" s="141"/>
      <c r="D1501" s="141"/>
      <c r="E1501" s="141"/>
      <c r="F1501" s="141"/>
      <c r="G1501" s="141"/>
      <c r="H1501" s="141"/>
      <c r="I1501" s="141"/>
    </row>
    <row r="1504" spans="1:9" x14ac:dyDescent="0.35">
      <c r="A1504" s="274" t="s">
        <v>55</v>
      </c>
      <c r="B1504" s="274"/>
      <c r="C1504" s="274"/>
      <c r="D1504" s="354" t="s">
        <v>203</v>
      </c>
      <c r="E1504" s="355"/>
    </row>
    <row r="1505" spans="1:9" x14ac:dyDescent="0.35">
      <c r="A1505" s="276" t="s">
        <v>53</v>
      </c>
      <c r="B1505" s="276"/>
      <c r="C1505" s="276"/>
      <c r="D1505" s="275"/>
      <c r="E1505" s="275"/>
    </row>
    <row r="1506" spans="1:9" x14ac:dyDescent="0.35">
      <c r="A1506" s="276" t="s">
        <v>54</v>
      </c>
      <c r="B1506" s="276"/>
      <c r="C1506" s="276"/>
      <c r="D1506" s="292">
        <v>43220</v>
      </c>
      <c r="E1506" s="275"/>
    </row>
    <row r="1507" spans="1:9" x14ac:dyDescent="0.35">
      <c r="A1507" s="9"/>
      <c r="B1507" s="9"/>
      <c r="C1507" s="9"/>
      <c r="D1507" s="23"/>
      <c r="E1507" s="222"/>
    </row>
    <row r="1508" spans="1:9" x14ac:dyDescent="0.35">
      <c r="B1508" s="153" t="s">
        <v>17</v>
      </c>
    </row>
    <row r="1509" spans="1:9" x14ac:dyDescent="0.35">
      <c r="A1509" t="s">
        <v>69</v>
      </c>
      <c r="E1509" t="s">
        <v>2363</v>
      </c>
    </row>
    <row r="1510" spans="1:9" x14ac:dyDescent="0.35">
      <c r="A1510" t="s">
        <v>2362</v>
      </c>
    </row>
    <row r="1513" spans="1:9" x14ac:dyDescent="0.35">
      <c r="A1513" t="s">
        <v>1143</v>
      </c>
    </row>
    <row r="1514" spans="1:9" ht="101.5" x14ac:dyDescent="0.35">
      <c r="A1514" s="2" t="s">
        <v>1081</v>
      </c>
      <c r="B1514" s="2" t="s">
        <v>1142</v>
      </c>
      <c r="C1514" s="2" t="s">
        <v>1141</v>
      </c>
      <c r="D1514" s="2" t="s">
        <v>1140</v>
      </c>
      <c r="E1514" s="2" t="s">
        <v>1139</v>
      </c>
      <c r="F1514" s="2" t="s">
        <v>1138</v>
      </c>
      <c r="G1514" s="2" t="s">
        <v>1137</v>
      </c>
      <c r="H1514" s="2" t="s">
        <v>1136</v>
      </c>
      <c r="I1514" s="660" t="s">
        <v>1135</v>
      </c>
    </row>
    <row r="1515" spans="1:9" x14ac:dyDescent="0.35">
      <c r="A1515" s="141" t="s">
        <v>205</v>
      </c>
      <c r="B1515" s="141" t="s">
        <v>1699</v>
      </c>
      <c r="C1515" s="141" t="s">
        <v>2361</v>
      </c>
      <c r="D1515" s="141"/>
      <c r="E1515" s="141">
        <f>100+562</f>
        <v>662</v>
      </c>
      <c r="F1515" s="141" t="s">
        <v>1083</v>
      </c>
      <c r="G1515" s="141"/>
      <c r="H1515" s="141">
        <v>2017</v>
      </c>
      <c r="I1515" s="141"/>
    </row>
    <row r="1516" spans="1:9" x14ac:dyDescent="0.35">
      <c r="A1516" s="141" t="s">
        <v>205</v>
      </c>
      <c r="B1516" s="141" t="s">
        <v>2295</v>
      </c>
      <c r="C1516" s="141" t="s">
        <v>2361</v>
      </c>
      <c r="D1516" s="141"/>
      <c r="E1516" s="141">
        <v>102</v>
      </c>
      <c r="F1516" s="141" t="s">
        <v>1083</v>
      </c>
      <c r="G1516" s="141"/>
      <c r="H1516" s="141">
        <v>2017</v>
      </c>
      <c r="I1516" s="141"/>
    </row>
    <row r="1517" spans="1:9" x14ac:dyDescent="0.35">
      <c r="A1517" s="141" t="s">
        <v>205</v>
      </c>
      <c r="B1517" s="141" t="s">
        <v>1699</v>
      </c>
      <c r="C1517" s="141" t="s">
        <v>2360</v>
      </c>
      <c r="D1517" s="141"/>
      <c r="E1517" s="141">
        <f>506</f>
        <v>506</v>
      </c>
      <c r="F1517" s="141" t="s">
        <v>1083</v>
      </c>
      <c r="G1517" s="141"/>
      <c r="H1517" s="141">
        <v>2017</v>
      </c>
      <c r="I1517" s="141"/>
    </row>
    <row r="1518" spans="1:9" x14ac:dyDescent="0.35">
      <c r="A1518" s="141" t="s">
        <v>205</v>
      </c>
      <c r="B1518" s="141" t="s">
        <v>2295</v>
      </c>
      <c r="C1518" s="141" t="s">
        <v>2360</v>
      </c>
      <c r="D1518" s="141"/>
      <c r="E1518" s="141">
        <v>100</v>
      </c>
      <c r="F1518" s="141" t="s">
        <v>1083</v>
      </c>
      <c r="G1518" s="141"/>
      <c r="H1518" s="141">
        <v>2017</v>
      </c>
      <c r="I1518" s="141"/>
    </row>
    <row r="1519" spans="1:9" x14ac:dyDescent="0.35">
      <c r="A1519" s="141" t="s">
        <v>205</v>
      </c>
      <c r="B1519" s="141" t="s">
        <v>1699</v>
      </c>
      <c r="C1519" s="141" t="s">
        <v>2359</v>
      </c>
      <c r="D1519" s="141"/>
      <c r="E1519" s="141">
        <f>412</f>
        <v>412</v>
      </c>
      <c r="F1519" s="141" t="s">
        <v>1083</v>
      </c>
      <c r="G1519" s="141"/>
      <c r="H1519" s="141">
        <v>2017</v>
      </c>
      <c r="I1519" s="141"/>
    </row>
    <row r="1520" spans="1:9" x14ac:dyDescent="0.35">
      <c r="A1520" s="141" t="s">
        <v>205</v>
      </c>
      <c r="B1520" s="141" t="s">
        <v>1699</v>
      </c>
      <c r="C1520" s="141" t="s">
        <v>2296</v>
      </c>
      <c r="D1520" s="141"/>
      <c r="E1520" s="141">
        <f>318</f>
        <v>318</v>
      </c>
      <c r="F1520" s="141" t="s">
        <v>1083</v>
      </c>
      <c r="G1520" s="141"/>
      <c r="H1520" s="141">
        <v>2017</v>
      </c>
      <c r="I1520" s="141"/>
    </row>
    <row r="1521" spans="1:9" x14ac:dyDescent="0.35">
      <c r="A1521" s="141" t="s">
        <v>205</v>
      </c>
      <c r="B1521" s="747" t="s">
        <v>1699</v>
      </c>
      <c r="C1521" s="747" t="s">
        <v>2358</v>
      </c>
      <c r="D1521" s="141"/>
      <c r="E1521" s="141">
        <v>612</v>
      </c>
      <c r="F1521" s="747" t="s">
        <v>1083</v>
      </c>
      <c r="G1521" s="141"/>
      <c r="H1521" s="141">
        <v>2017</v>
      </c>
      <c r="I1521" s="141"/>
    </row>
    <row r="1522" spans="1:9" x14ac:dyDescent="0.35">
      <c r="A1522" s="141" t="s">
        <v>205</v>
      </c>
      <c r="B1522" s="747" t="s">
        <v>2295</v>
      </c>
      <c r="C1522" s="747" t="s">
        <v>2358</v>
      </c>
      <c r="D1522" s="141"/>
      <c r="E1522" s="141">
        <v>202</v>
      </c>
      <c r="F1522" s="747" t="s">
        <v>1083</v>
      </c>
      <c r="G1522" s="141"/>
      <c r="H1522" s="141">
        <v>2017</v>
      </c>
      <c r="I1522" s="141"/>
    </row>
    <row r="1523" spans="1:9" x14ac:dyDescent="0.35">
      <c r="A1523" s="141" t="s">
        <v>205</v>
      </c>
      <c r="B1523" s="747" t="s">
        <v>1699</v>
      </c>
      <c r="C1523" s="747" t="s">
        <v>2357</v>
      </c>
      <c r="D1523" s="141"/>
      <c r="E1523" s="747">
        <v>100</v>
      </c>
      <c r="F1523" s="747" t="s">
        <v>1083</v>
      </c>
      <c r="G1523" s="141"/>
      <c r="H1523" s="141">
        <v>2017</v>
      </c>
      <c r="I1523" s="141"/>
    </row>
    <row r="1524" spans="1:9" x14ac:dyDescent="0.35">
      <c r="A1524" s="141" t="s">
        <v>205</v>
      </c>
      <c r="B1524" s="747" t="s">
        <v>1699</v>
      </c>
      <c r="C1524" s="747" t="s">
        <v>2356</v>
      </c>
      <c r="D1524" s="141"/>
      <c r="E1524" s="747">
        <v>512</v>
      </c>
      <c r="F1524" s="747" t="s">
        <v>1083</v>
      </c>
      <c r="G1524" s="141"/>
      <c r="H1524" s="141">
        <v>2017</v>
      </c>
      <c r="I1524" s="141"/>
    </row>
    <row r="1525" spans="1:9" x14ac:dyDescent="0.35">
      <c r="A1525" s="141" t="s">
        <v>205</v>
      </c>
      <c r="B1525" s="747" t="s">
        <v>1699</v>
      </c>
      <c r="C1525" s="747" t="s">
        <v>2355</v>
      </c>
      <c r="D1525" s="141"/>
      <c r="E1525" s="747">
        <v>1312</v>
      </c>
      <c r="F1525" s="747" t="s">
        <v>1083</v>
      </c>
      <c r="G1525" s="141"/>
      <c r="H1525" s="141">
        <v>2017</v>
      </c>
      <c r="I1525" s="141"/>
    </row>
    <row r="1526" spans="1:9" x14ac:dyDescent="0.35">
      <c r="A1526" s="141" t="s">
        <v>205</v>
      </c>
      <c r="B1526" s="747" t="s">
        <v>2295</v>
      </c>
      <c r="C1526" s="747" t="s">
        <v>2355</v>
      </c>
      <c r="D1526" s="141"/>
      <c r="E1526" s="747">
        <v>2</v>
      </c>
      <c r="F1526" s="747" t="s">
        <v>1083</v>
      </c>
      <c r="G1526" s="141"/>
      <c r="H1526" s="141">
        <v>2017</v>
      </c>
      <c r="I1526" s="141"/>
    </row>
    <row r="1527" spans="1:9" x14ac:dyDescent="0.35">
      <c r="A1527" s="141" t="s">
        <v>205</v>
      </c>
      <c r="B1527" s="747" t="s">
        <v>1699</v>
      </c>
      <c r="C1527" s="747" t="s">
        <v>2297</v>
      </c>
      <c r="D1527" s="141"/>
      <c r="E1527" s="747">
        <f>212</f>
        <v>212</v>
      </c>
      <c r="F1527" s="747" t="s">
        <v>1083</v>
      </c>
      <c r="G1527" s="141"/>
      <c r="H1527" s="141">
        <v>2017</v>
      </c>
      <c r="I1527" s="141"/>
    </row>
    <row r="1528" spans="1:9" x14ac:dyDescent="0.35">
      <c r="A1528" s="141" t="s">
        <v>205</v>
      </c>
      <c r="B1528" s="747" t="s">
        <v>1699</v>
      </c>
      <c r="C1528" s="747" t="s">
        <v>2354</v>
      </c>
      <c r="D1528" s="141"/>
      <c r="E1528" s="141">
        <f>200+712</f>
        <v>912</v>
      </c>
      <c r="F1528" s="747" t="s">
        <v>1083</v>
      </c>
      <c r="G1528" s="141"/>
      <c r="H1528" s="141">
        <v>2017</v>
      </c>
      <c r="I1528" s="141"/>
    </row>
    <row r="1529" spans="1:9" x14ac:dyDescent="0.35">
      <c r="A1529" s="141" t="s">
        <v>205</v>
      </c>
      <c r="B1529" s="747" t="s">
        <v>1699</v>
      </c>
      <c r="C1529" s="747" t="s">
        <v>2353</v>
      </c>
      <c r="D1529" s="141"/>
      <c r="E1529" s="141">
        <f>412</f>
        <v>412</v>
      </c>
      <c r="F1529" s="747" t="s">
        <v>1083</v>
      </c>
      <c r="G1529" s="141"/>
      <c r="H1529" s="141">
        <v>2017</v>
      </c>
      <c r="I1529" s="141"/>
    </row>
    <row r="1530" spans="1:9" x14ac:dyDescent="0.35">
      <c r="A1530" s="141" t="s">
        <v>205</v>
      </c>
      <c r="B1530" s="747" t="s">
        <v>2295</v>
      </c>
      <c r="C1530" s="747" t="s">
        <v>2353</v>
      </c>
      <c r="D1530" s="141"/>
      <c r="E1530" s="141">
        <v>102</v>
      </c>
      <c r="F1530" s="747" t="s">
        <v>1083</v>
      </c>
      <c r="G1530" s="141"/>
      <c r="H1530" s="141">
        <v>2017</v>
      </c>
      <c r="I1530" s="141"/>
    </row>
    <row r="1531" spans="1:9" x14ac:dyDescent="0.35">
      <c r="A1531" s="141" t="s">
        <v>205</v>
      </c>
      <c r="B1531" s="747" t="s">
        <v>1699</v>
      </c>
      <c r="C1531" s="747" t="s">
        <v>2352</v>
      </c>
      <c r="D1531" s="141"/>
      <c r="E1531" s="141">
        <v>200</v>
      </c>
      <c r="F1531" s="747" t="s">
        <v>1083</v>
      </c>
      <c r="G1531" s="141"/>
      <c r="H1531" s="141">
        <v>2017</v>
      </c>
      <c r="I1531" s="141"/>
    </row>
    <row r="1532" spans="1:9" x14ac:dyDescent="0.35">
      <c r="A1532" s="141" t="s">
        <v>205</v>
      </c>
      <c r="B1532" s="747" t="s">
        <v>1699</v>
      </c>
      <c r="C1532" s="747" t="s">
        <v>2351</v>
      </c>
      <c r="D1532" s="141"/>
      <c r="E1532" s="141">
        <f>612</f>
        <v>612</v>
      </c>
      <c r="F1532" s="747" t="s">
        <v>1083</v>
      </c>
      <c r="G1532" s="141"/>
      <c r="H1532" s="141">
        <v>2017</v>
      </c>
      <c r="I1532" s="141"/>
    </row>
    <row r="1533" spans="1:9" x14ac:dyDescent="0.35">
      <c r="A1533" s="141" t="s">
        <v>205</v>
      </c>
      <c r="B1533" s="747" t="s">
        <v>1699</v>
      </c>
      <c r="C1533" s="747" t="s">
        <v>2350</v>
      </c>
      <c r="D1533" s="141"/>
      <c r="E1533" s="141">
        <v>600</v>
      </c>
      <c r="F1533" s="747" t="s">
        <v>1083</v>
      </c>
      <c r="G1533" s="141"/>
      <c r="H1533" s="141">
        <v>2017</v>
      </c>
      <c r="I1533" s="141"/>
    </row>
    <row r="1534" spans="1:9" x14ac:dyDescent="0.35">
      <c r="A1534" s="141" t="s">
        <v>205</v>
      </c>
      <c r="B1534" s="747" t="s">
        <v>1699</v>
      </c>
      <c r="C1534" s="747" t="s">
        <v>2349</v>
      </c>
      <c r="D1534" s="141"/>
      <c r="E1534" s="141">
        <v>12</v>
      </c>
      <c r="F1534" s="747" t="s">
        <v>1083</v>
      </c>
      <c r="G1534" s="141"/>
      <c r="H1534" s="141">
        <v>2017</v>
      </c>
      <c r="I1534" s="141"/>
    </row>
    <row r="1535" spans="1:9" x14ac:dyDescent="0.35">
      <c r="A1535" s="141" t="s">
        <v>205</v>
      </c>
      <c r="B1535" s="747" t="s">
        <v>2295</v>
      </c>
      <c r="C1535" s="747" t="s">
        <v>2349</v>
      </c>
      <c r="D1535" s="141"/>
      <c r="E1535" s="747">
        <v>137</v>
      </c>
      <c r="F1535" s="747" t="s">
        <v>1083</v>
      </c>
      <c r="G1535" s="141"/>
      <c r="H1535" s="141">
        <v>2017</v>
      </c>
      <c r="I1535" s="141"/>
    </row>
    <row r="1536" spans="1:9" x14ac:dyDescent="0.35">
      <c r="A1536" s="141" t="s">
        <v>205</v>
      </c>
      <c r="B1536" s="747" t="s">
        <v>1699</v>
      </c>
      <c r="C1536" s="747" t="s">
        <v>2348</v>
      </c>
      <c r="D1536" s="141"/>
      <c r="E1536" s="141">
        <f>112+100</f>
        <v>212</v>
      </c>
      <c r="F1536" s="747" t="s">
        <v>1083</v>
      </c>
      <c r="G1536" s="141"/>
      <c r="H1536" s="141">
        <v>2017</v>
      </c>
      <c r="I1536" s="141"/>
    </row>
    <row r="1537" spans="1:9" x14ac:dyDescent="0.35">
      <c r="A1537" s="141" t="s">
        <v>205</v>
      </c>
      <c r="B1537" s="747" t="s">
        <v>2295</v>
      </c>
      <c r="C1537" s="747" t="s">
        <v>2348</v>
      </c>
      <c r="D1537" s="141"/>
      <c r="E1537" s="747">
        <v>102</v>
      </c>
      <c r="F1537" s="747" t="s">
        <v>1083</v>
      </c>
      <c r="G1537" s="141"/>
      <c r="H1537" s="141">
        <v>2017</v>
      </c>
      <c r="I1537" s="141"/>
    </row>
    <row r="1538" spans="1:9" x14ac:dyDescent="0.35">
      <c r="A1538" s="141" t="s">
        <v>205</v>
      </c>
      <c r="B1538" s="747" t="s">
        <v>1699</v>
      </c>
      <c r="C1538" s="747" t="s">
        <v>206</v>
      </c>
      <c r="D1538" s="141"/>
      <c r="E1538" s="747">
        <v>12</v>
      </c>
      <c r="F1538" s="747" t="s">
        <v>1083</v>
      </c>
      <c r="G1538" s="141"/>
      <c r="H1538" s="141">
        <v>2017</v>
      </c>
      <c r="I1538" s="141"/>
    </row>
    <row r="1539" spans="1:9" x14ac:dyDescent="0.35">
      <c r="A1539" s="141" t="s">
        <v>205</v>
      </c>
      <c r="B1539" s="747" t="s">
        <v>2295</v>
      </c>
      <c r="C1539" s="747" t="s">
        <v>206</v>
      </c>
      <c r="D1539" s="141"/>
      <c r="E1539" s="747">
        <v>102</v>
      </c>
      <c r="F1539" s="747" t="s">
        <v>1083</v>
      </c>
      <c r="G1539" s="141"/>
      <c r="H1539" s="141">
        <v>2017</v>
      </c>
      <c r="I1539" s="141"/>
    </row>
    <row r="1540" spans="1:9" x14ac:dyDescent="0.35">
      <c r="A1540" s="141" t="s">
        <v>205</v>
      </c>
      <c r="B1540" s="747" t="s">
        <v>1699</v>
      </c>
      <c r="C1540" s="747" t="s">
        <v>1912</v>
      </c>
      <c r="D1540" s="141"/>
      <c r="E1540" s="747">
        <v>100</v>
      </c>
      <c r="F1540" s="747" t="s">
        <v>1083</v>
      </c>
      <c r="G1540" s="141"/>
      <c r="H1540" s="141">
        <v>2017</v>
      </c>
      <c r="I1540" s="141"/>
    </row>
    <row r="1541" spans="1:9" x14ac:dyDescent="0.35">
      <c r="A1541" s="141" t="s">
        <v>205</v>
      </c>
      <c r="B1541" s="747" t="s">
        <v>1699</v>
      </c>
      <c r="C1541" s="747" t="s">
        <v>2347</v>
      </c>
      <c r="D1541" s="141"/>
      <c r="E1541" s="747">
        <f>212-8</f>
        <v>204</v>
      </c>
      <c r="F1541" s="747" t="s">
        <v>1083</v>
      </c>
      <c r="G1541" s="141"/>
      <c r="H1541" s="141">
        <v>2017</v>
      </c>
      <c r="I1541" s="141"/>
    </row>
    <row r="1542" spans="1:9" x14ac:dyDescent="0.35">
      <c r="A1542" s="141" t="s">
        <v>205</v>
      </c>
      <c r="B1542" s="747" t="s">
        <v>2295</v>
      </c>
      <c r="C1542" s="747" t="s">
        <v>2347</v>
      </c>
      <c r="D1542" s="141"/>
      <c r="E1542" s="747">
        <v>100</v>
      </c>
      <c r="F1542" s="747" t="s">
        <v>1083</v>
      </c>
      <c r="G1542" s="141"/>
      <c r="H1542" s="141">
        <v>2017</v>
      </c>
      <c r="I1542" s="141"/>
    </row>
    <row r="1543" spans="1:9" x14ac:dyDescent="0.35">
      <c r="A1543" s="141" t="s">
        <v>205</v>
      </c>
      <c r="B1543" s="747" t="s">
        <v>1699</v>
      </c>
      <c r="C1543" s="747" t="s">
        <v>2294</v>
      </c>
      <c r="D1543" s="141"/>
      <c r="E1543" s="747">
        <v>112</v>
      </c>
      <c r="F1543" s="747" t="s">
        <v>1083</v>
      </c>
      <c r="G1543" s="141"/>
      <c r="H1543" s="141">
        <v>2017</v>
      </c>
      <c r="I1543" s="141"/>
    </row>
    <row r="1544" spans="1:9" x14ac:dyDescent="0.35">
      <c r="A1544" s="141" t="s">
        <v>205</v>
      </c>
      <c r="B1544" s="747" t="s">
        <v>1699</v>
      </c>
      <c r="C1544" s="747" t="s">
        <v>2346</v>
      </c>
      <c r="D1544" s="141"/>
      <c r="E1544" s="747">
        <v>12</v>
      </c>
      <c r="F1544" s="747" t="s">
        <v>1083</v>
      </c>
      <c r="G1544" s="141"/>
      <c r="H1544" s="141">
        <v>2017</v>
      </c>
      <c r="I1544" s="141"/>
    </row>
    <row r="1545" spans="1:9" x14ac:dyDescent="0.35">
      <c r="A1545" s="141" t="s">
        <v>205</v>
      </c>
      <c r="B1545" s="747" t="s">
        <v>1699</v>
      </c>
      <c r="C1545" s="747" t="s">
        <v>2345</v>
      </c>
      <c r="D1545" s="141"/>
      <c r="E1545" s="747">
        <v>200</v>
      </c>
      <c r="F1545" s="747" t="s">
        <v>1083</v>
      </c>
      <c r="G1545" s="141"/>
      <c r="H1545" s="141">
        <v>2017</v>
      </c>
      <c r="I1545" s="141"/>
    </row>
    <row r="1546" spans="1:9" x14ac:dyDescent="0.35">
      <c r="A1546" s="141" t="s">
        <v>205</v>
      </c>
      <c r="B1546" s="747" t="s">
        <v>1699</v>
      </c>
      <c r="C1546" s="747" t="s">
        <v>2344</v>
      </c>
      <c r="D1546" s="141"/>
      <c r="E1546" s="747">
        <v>312</v>
      </c>
      <c r="F1546" s="747" t="s">
        <v>1083</v>
      </c>
      <c r="G1546" s="141"/>
      <c r="H1546" s="141">
        <v>2017</v>
      </c>
      <c r="I1546" s="141"/>
    </row>
    <row r="1547" spans="1:9" x14ac:dyDescent="0.35">
      <c r="A1547" s="141" t="s">
        <v>205</v>
      </c>
      <c r="B1547" s="747" t="s">
        <v>1699</v>
      </c>
      <c r="C1547" s="747" t="s">
        <v>2343</v>
      </c>
      <c r="D1547" s="141"/>
      <c r="E1547" s="747">
        <v>12</v>
      </c>
      <c r="F1547" s="747" t="s">
        <v>1083</v>
      </c>
      <c r="G1547" s="141"/>
      <c r="H1547" s="141">
        <v>2017</v>
      </c>
      <c r="I1547" s="141"/>
    </row>
    <row r="1548" spans="1:9" x14ac:dyDescent="0.35">
      <c r="A1548" s="141" t="s">
        <v>205</v>
      </c>
      <c r="B1548" s="747" t="s">
        <v>1699</v>
      </c>
      <c r="C1548" s="747" t="s">
        <v>2342</v>
      </c>
      <c r="D1548" s="141"/>
      <c r="E1548" s="747">
        <v>12</v>
      </c>
      <c r="F1548" s="747" t="s">
        <v>1083</v>
      </c>
      <c r="G1548" s="141"/>
      <c r="H1548" s="141">
        <v>2017</v>
      </c>
      <c r="I1548" s="141"/>
    </row>
    <row r="1549" spans="1:9" x14ac:dyDescent="0.35">
      <c r="A1549" s="141" t="s">
        <v>205</v>
      </c>
      <c r="B1549" s="747" t="s">
        <v>1699</v>
      </c>
      <c r="C1549" s="747" t="s">
        <v>2341</v>
      </c>
      <c r="D1549" s="141"/>
      <c r="E1549" s="747">
        <v>212</v>
      </c>
      <c r="F1549" s="747" t="s">
        <v>1083</v>
      </c>
      <c r="G1549" s="141"/>
      <c r="H1549" s="141">
        <v>2017</v>
      </c>
      <c r="I1549" s="141"/>
    </row>
    <row r="1550" spans="1:9" x14ac:dyDescent="0.35">
      <c r="A1550" s="141" t="s">
        <v>205</v>
      </c>
      <c r="B1550" s="747" t="s">
        <v>2295</v>
      </c>
      <c r="C1550" s="747" t="s">
        <v>2341</v>
      </c>
      <c r="D1550" s="141"/>
      <c r="E1550" s="747">
        <v>100</v>
      </c>
      <c r="F1550" s="747" t="s">
        <v>1083</v>
      </c>
      <c r="G1550" s="141"/>
      <c r="H1550" s="141">
        <v>2017</v>
      </c>
      <c r="I1550" s="141"/>
    </row>
    <row r="1551" spans="1:9" x14ac:dyDescent="0.35">
      <c r="A1551" s="141" t="s">
        <v>205</v>
      </c>
      <c r="B1551" s="747" t="s">
        <v>1699</v>
      </c>
      <c r="C1551" s="747" t="s">
        <v>2340</v>
      </c>
      <c r="D1551" s="141"/>
      <c r="E1551" s="747">
        <v>12</v>
      </c>
      <c r="F1551" s="747" t="s">
        <v>1083</v>
      </c>
      <c r="G1551" s="141"/>
      <c r="H1551" s="141">
        <v>2017</v>
      </c>
      <c r="I1551" s="141"/>
    </row>
    <row r="1552" spans="1:9" x14ac:dyDescent="0.35">
      <c r="A1552" s="141" t="s">
        <v>205</v>
      </c>
      <c r="B1552" s="747" t="s">
        <v>1699</v>
      </c>
      <c r="C1552" s="747" t="s">
        <v>2339</v>
      </c>
      <c r="D1552" s="141"/>
      <c r="E1552" s="747">
        <v>12</v>
      </c>
      <c r="F1552" s="747" t="s">
        <v>1083</v>
      </c>
      <c r="G1552" s="141"/>
      <c r="H1552" s="141">
        <v>2017</v>
      </c>
      <c r="I1552" s="141"/>
    </row>
    <row r="1553" spans="1:9" x14ac:dyDescent="0.35">
      <c r="A1553" s="141" t="s">
        <v>205</v>
      </c>
      <c r="B1553" s="747" t="s">
        <v>1699</v>
      </c>
      <c r="C1553" s="747" t="s">
        <v>2338</v>
      </c>
      <c r="D1553" s="141"/>
      <c r="E1553" s="747">
        <v>212</v>
      </c>
      <c r="F1553" s="747" t="s">
        <v>1083</v>
      </c>
      <c r="G1553" s="141"/>
      <c r="H1553" s="141">
        <v>2017</v>
      </c>
      <c r="I1553" s="141"/>
    </row>
    <row r="1554" spans="1:9" x14ac:dyDescent="0.35">
      <c r="A1554" s="141" t="s">
        <v>205</v>
      </c>
      <c r="B1554" s="747" t="s">
        <v>2295</v>
      </c>
      <c r="C1554" s="747" t="s">
        <v>2338</v>
      </c>
      <c r="D1554" s="141"/>
      <c r="E1554" s="747">
        <v>100</v>
      </c>
      <c r="F1554" s="747" t="s">
        <v>1083</v>
      </c>
      <c r="G1554" s="141"/>
      <c r="H1554" s="141">
        <v>2017</v>
      </c>
      <c r="I1554" s="141"/>
    </row>
    <row r="1555" spans="1:9" x14ac:dyDescent="0.35">
      <c r="A1555" s="141" t="s">
        <v>205</v>
      </c>
      <c r="B1555" s="747" t="s">
        <v>1699</v>
      </c>
      <c r="C1555" s="747" t="s">
        <v>2337</v>
      </c>
      <c r="D1555" s="141"/>
      <c r="E1555" s="747">
        <v>12</v>
      </c>
      <c r="F1555" s="747" t="s">
        <v>1083</v>
      </c>
      <c r="G1555" s="141"/>
      <c r="H1555" s="141">
        <v>2017</v>
      </c>
      <c r="I1555" s="141"/>
    </row>
    <row r="1556" spans="1:9" x14ac:dyDescent="0.35">
      <c r="A1556" s="141" t="s">
        <v>205</v>
      </c>
      <c r="B1556" s="747" t="s">
        <v>1699</v>
      </c>
      <c r="C1556" s="747" t="s">
        <v>2336</v>
      </c>
      <c r="D1556" s="141"/>
      <c r="E1556" s="747">
        <f>112</f>
        <v>112</v>
      </c>
      <c r="F1556" s="747" t="s">
        <v>1083</v>
      </c>
      <c r="G1556" s="141"/>
      <c r="H1556" s="141">
        <v>2017</v>
      </c>
      <c r="I1556" s="141"/>
    </row>
    <row r="1557" spans="1:9" x14ac:dyDescent="0.35">
      <c r="A1557" s="141" t="s">
        <v>205</v>
      </c>
      <c r="B1557" s="747" t="s">
        <v>2295</v>
      </c>
      <c r="C1557" s="747" t="s">
        <v>2336</v>
      </c>
      <c r="D1557" s="141"/>
      <c r="E1557" s="747">
        <v>102</v>
      </c>
      <c r="F1557" s="747" t="s">
        <v>1083</v>
      </c>
      <c r="G1557" s="141"/>
      <c r="H1557" s="141">
        <v>2017</v>
      </c>
      <c r="I1557" s="141"/>
    </row>
    <row r="1558" spans="1:9" x14ac:dyDescent="0.35">
      <c r="A1558" s="141" t="s">
        <v>205</v>
      </c>
      <c r="B1558" s="747" t="s">
        <v>1699</v>
      </c>
      <c r="C1558" s="747" t="s">
        <v>2335</v>
      </c>
      <c r="D1558" s="141"/>
      <c r="E1558" s="747">
        <v>12</v>
      </c>
      <c r="F1558" s="747" t="s">
        <v>1083</v>
      </c>
      <c r="G1558" s="141"/>
      <c r="H1558" s="141">
        <v>2017</v>
      </c>
      <c r="I1558" s="141"/>
    </row>
    <row r="1559" spans="1:9" x14ac:dyDescent="0.35">
      <c r="A1559" s="141" t="s">
        <v>205</v>
      </c>
      <c r="B1559" s="747" t="s">
        <v>1699</v>
      </c>
      <c r="C1559" s="747" t="s">
        <v>2334</v>
      </c>
      <c r="D1559" s="141"/>
      <c r="E1559" s="747">
        <v>6</v>
      </c>
      <c r="F1559" s="747" t="s">
        <v>1083</v>
      </c>
      <c r="G1559" s="141"/>
      <c r="H1559" s="141">
        <v>2017</v>
      </c>
      <c r="I1559" s="141"/>
    </row>
    <row r="1560" spans="1:9" x14ac:dyDescent="0.35">
      <c r="A1560" s="141" t="s">
        <v>205</v>
      </c>
      <c r="B1560" s="747" t="s">
        <v>1699</v>
      </c>
      <c r="C1560" s="747" t="s">
        <v>2333</v>
      </c>
      <c r="D1560" s="141"/>
      <c r="E1560" s="747">
        <v>6</v>
      </c>
      <c r="F1560" s="747" t="s">
        <v>1083</v>
      </c>
      <c r="G1560" s="141"/>
      <c r="H1560" s="141">
        <v>2017</v>
      </c>
      <c r="I1560" s="141"/>
    </row>
    <row r="1561" spans="1:9" x14ac:dyDescent="0.35">
      <c r="A1561" s="141" t="s">
        <v>205</v>
      </c>
      <c r="B1561" s="747" t="s">
        <v>1699</v>
      </c>
      <c r="C1561" s="747" t="s">
        <v>2332</v>
      </c>
      <c r="D1561" s="141"/>
      <c r="E1561" s="747">
        <v>12</v>
      </c>
      <c r="F1561" s="747" t="s">
        <v>1083</v>
      </c>
      <c r="G1561" s="141"/>
      <c r="H1561" s="141">
        <v>2017</v>
      </c>
      <c r="I1561" s="141"/>
    </row>
    <row r="1562" spans="1:9" x14ac:dyDescent="0.35">
      <c r="A1562" s="141" t="s">
        <v>205</v>
      </c>
      <c r="B1562" s="747" t="s">
        <v>1699</v>
      </c>
      <c r="C1562" s="747" t="s">
        <v>2331</v>
      </c>
      <c r="D1562" s="141"/>
      <c r="E1562" s="747">
        <v>12</v>
      </c>
      <c r="F1562" s="747" t="s">
        <v>1083</v>
      </c>
      <c r="G1562" s="141"/>
      <c r="H1562" s="141">
        <v>2017</v>
      </c>
      <c r="I1562" s="141"/>
    </row>
    <row r="1563" spans="1:9" x14ac:dyDescent="0.35">
      <c r="A1563" s="141" t="s">
        <v>205</v>
      </c>
      <c r="B1563" s="747" t="s">
        <v>1699</v>
      </c>
      <c r="C1563" s="747" t="s">
        <v>2330</v>
      </c>
      <c r="D1563" s="141"/>
      <c r="E1563" s="747">
        <v>600</v>
      </c>
      <c r="F1563" s="747" t="s">
        <v>1083</v>
      </c>
      <c r="G1563" s="141"/>
      <c r="H1563" s="141">
        <v>2017</v>
      </c>
      <c r="I1563" s="141"/>
    </row>
    <row r="1564" spans="1:9" x14ac:dyDescent="0.35">
      <c r="A1564" s="141" t="s">
        <v>205</v>
      </c>
      <c r="B1564" s="747" t="s">
        <v>2295</v>
      </c>
      <c r="C1564" s="747" t="s">
        <v>2330</v>
      </c>
      <c r="D1564" s="141"/>
      <c r="E1564" s="747">
        <v>100</v>
      </c>
      <c r="F1564" s="747" t="s">
        <v>1083</v>
      </c>
      <c r="G1564" s="141"/>
      <c r="H1564" s="141">
        <v>2017</v>
      </c>
      <c r="I1564" s="141"/>
    </row>
    <row r="1565" spans="1:9" x14ac:dyDescent="0.35">
      <c r="A1565" s="141" t="s">
        <v>205</v>
      </c>
      <c r="B1565" s="747" t="s">
        <v>1699</v>
      </c>
      <c r="C1565" s="747" t="s">
        <v>2329</v>
      </c>
      <c r="D1565" s="141"/>
      <c r="E1565" s="747">
        <v>112</v>
      </c>
      <c r="F1565" s="747" t="s">
        <v>1083</v>
      </c>
      <c r="G1565" s="141"/>
      <c r="H1565" s="141">
        <v>2017</v>
      </c>
      <c r="I1565" s="141"/>
    </row>
    <row r="1566" spans="1:9" x14ac:dyDescent="0.35">
      <c r="A1566" s="141" t="s">
        <v>205</v>
      </c>
      <c r="B1566" s="747" t="s">
        <v>2295</v>
      </c>
      <c r="C1566" s="747" t="s">
        <v>2329</v>
      </c>
      <c r="D1566" s="141"/>
      <c r="E1566" s="747">
        <v>100</v>
      </c>
      <c r="F1566" s="747" t="s">
        <v>1083</v>
      </c>
      <c r="G1566" s="141"/>
      <c r="H1566" s="141">
        <v>2017</v>
      </c>
      <c r="I1566" s="141"/>
    </row>
    <row r="1567" spans="1:9" x14ac:dyDescent="0.35">
      <c r="A1567" s="141" t="s">
        <v>205</v>
      </c>
      <c r="B1567" s="747" t="s">
        <v>1699</v>
      </c>
      <c r="C1567" s="747" t="s">
        <v>2328</v>
      </c>
      <c r="D1567" s="141"/>
      <c r="E1567" s="747">
        <v>500</v>
      </c>
      <c r="F1567" s="747" t="s">
        <v>1083</v>
      </c>
      <c r="G1567" s="141"/>
      <c r="H1567" s="141">
        <v>2017</v>
      </c>
      <c r="I1567" s="141"/>
    </row>
    <row r="1568" spans="1:9" x14ac:dyDescent="0.35">
      <c r="A1568" s="141" t="s">
        <v>205</v>
      </c>
      <c r="B1568" s="747" t="s">
        <v>2295</v>
      </c>
      <c r="C1568" s="747" t="s">
        <v>2328</v>
      </c>
      <c r="D1568" s="141"/>
      <c r="E1568" s="747">
        <v>100</v>
      </c>
      <c r="F1568" s="747" t="s">
        <v>1083</v>
      </c>
      <c r="G1568" s="141"/>
      <c r="H1568" s="141">
        <v>2017</v>
      </c>
      <c r="I1568" s="141"/>
    </row>
    <row r="1569" spans="1:9" x14ac:dyDescent="0.35">
      <c r="A1569" s="141" t="s">
        <v>205</v>
      </c>
      <c r="B1569" s="747" t="s">
        <v>1699</v>
      </c>
      <c r="C1569" s="747" t="s">
        <v>2327</v>
      </c>
      <c r="D1569" s="141"/>
      <c r="E1569" s="747">
        <v>112</v>
      </c>
      <c r="F1569" s="747" t="s">
        <v>1083</v>
      </c>
      <c r="G1569" s="141"/>
      <c r="H1569" s="141">
        <v>2017</v>
      </c>
      <c r="I1569" s="141"/>
    </row>
    <row r="1570" spans="1:9" x14ac:dyDescent="0.35">
      <c r="A1570" s="141" t="s">
        <v>205</v>
      </c>
      <c r="B1570" s="747" t="s">
        <v>2295</v>
      </c>
      <c r="C1570" s="747" t="s">
        <v>2327</v>
      </c>
      <c r="D1570" s="141"/>
      <c r="E1570" s="747">
        <v>100</v>
      </c>
      <c r="F1570" s="747" t="s">
        <v>1083</v>
      </c>
      <c r="G1570" s="141"/>
      <c r="H1570" s="141">
        <v>2017</v>
      </c>
      <c r="I1570" s="141"/>
    </row>
    <row r="1571" spans="1:9" x14ac:dyDescent="0.35">
      <c r="A1571" s="141" t="s">
        <v>205</v>
      </c>
      <c r="B1571" s="747" t="s">
        <v>1699</v>
      </c>
      <c r="C1571" s="747" t="s">
        <v>2326</v>
      </c>
      <c r="D1571" s="141"/>
      <c r="E1571" s="747">
        <v>112</v>
      </c>
      <c r="F1571" s="747" t="s">
        <v>1083</v>
      </c>
      <c r="G1571" s="141"/>
      <c r="H1571" s="141">
        <v>2017</v>
      </c>
      <c r="I1571" s="141"/>
    </row>
    <row r="1572" spans="1:9" x14ac:dyDescent="0.35">
      <c r="A1572" s="141" t="s">
        <v>205</v>
      </c>
      <c r="B1572" s="747" t="s">
        <v>2295</v>
      </c>
      <c r="C1572" s="747" t="s">
        <v>2326</v>
      </c>
      <c r="D1572" s="141"/>
      <c r="E1572" s="747">
        <v>100</v>
      </c>
      <c r="F1572" s="747" t="s">
        <v>1083</v>
      </c>
      <c r="G1572" s="141"/>
      <c r="H1572" s="141">
        <v>2017</v>
      </c>
      <c r="I1572" s="141"/>
    </row>
    <row r="1573" spans="1:9" x14ac:dyDescent="0.35">
      <c r="A1573" s="141" t="s">
        <v>205</v>
      </c>
      <c r="B1573" s="747" t="s">
        <v>1699</v>
      </c>
      <c r="C1573" s="747" t="s">
        <v>2325</v>
      </c>
      <c r="D1573" s="141"/>
      <c r="E1573" s="747">
        <v>12</v>
      </c>
      <c r="F1573" s="747" t="s">
        <v>1083</v>
      </c>
      <c r="G1573" s="141"/>
      <c r="H1573" s="141">
        <v>2017</v>
      </c>
      <c r="I1573" s="141"/>
    </row>
    <row r="1574" spans="1:9" x14ac:dyDescent="0.35">
      <c r="A1574" s="141" t="s">
        <v>205</v>
      </c>
      <c r="B1574" s="747" t="s">
        <v>2295</v>
      </c>
      <c r="C1574" s="747" t="s">
        <v>2324</v>
      </c>
      <c r="D1574" s="141"/>
      <c r="E1574" s="747">
        <v>100</v>
      </c>
      <c r="F1574" s="747" t="s">
        <v>1083</v>
      </c>
      <c r="G1574" s="141"/>
      <c r="H1574" s="141">
        <v>2017</v>
      </c>
      <c r="I1574" s="141"/>
    </row>
    <row r="1575" spans="1:9" x14ac:dyDescent="0.35">
      <c r="A1575" s="141" t="s">
        <v>205</v>
      </c>
      <c r="B1575" s="747" t="s">
        <v>1699</v>
      </c>
      <c r="C1575" s="747" t="s">
        <v>2323</v>
      </c>
      <c r="D1575" s="141"/>
      <c r="E1575" s="747">
        <v>200</v>
      </c>
      <c r="F1575" s="747" t="s">
        <v>1083</v>
      </c>
      <c r="G1575" s="141"/>
      <c r="H1575" s="141">
        <v>2017</v>
      </c>
      <c r="I1575" s="141"/>
    </row>
    <row r="1576" spans="1:9" x14ac:dyDescent="0.35">
      <c r="A1576" s="141" t="s">
        <v>205</v>
      </c>
      <c r="B1576" s="747" t="s">
        <v>2295</v>
      </c>
      <c r="C1576" s="747" t="s">
        <v>2323</v>
      </c>
      <c r="D1576" s="141"/>
      <c r="E1576" s="747">
        <v>100</v>
      </c>
      <c r="F1576" s="747" t="s">
        <v>1083</v>
      </c>
      <c r="G1576" s="141"/>
      <c r="H1576" s="141">
        <v>2017</v>
      </c>
      <c r="I1576" s="141"/>
    </row>
    <row r="1577" spans="1:9" x14ac:dyDescent="0.35">
      <c r="A1577" s="141" t="s">
        <v>205</v>
      </c>
      <c r="B1577" s="747" t="s">
        <v>1699</v>
      </c>
      <c r="C1577" s="747" t="s">
        <v>2322</v>
      </c>
      <c r="D1577" s="141"/>
      <c r="E1577" s="747">
        <v>300</v>
      </c>
      <c r="F1577" s="747" t="s">
        <v>1083</v>
      </c>
      <c r="G1577" s="141"/>
      <c r="H1577" s="141">
        <v>2017</v>
      </c>
      <c r="I1577" s="141"/>
    </row>
    <row r="1578" spans="1:9" x14ac:dyDescent="0.35">
      <c r="A1578" s="141" t="s">
        <v>205</v>
      </c>
      <c r="B1578" s="747" t="s">
        <v>1699</v>
      </c>
      <c r="C1578" s="747" t="s">
        <v>2321</v>
      </c>
      <c r="D1578" s="141"/>
      <c r="E1578" s="747">
        <v>12</v>
      </c>
      <c r="F1578" s="747" t="s">
        <v>1083</v>
      </c>
      <c r="G1578" s="141"/>
      <c r="H1578" s="141">
        <v>2017</v>
      </c>
      <c r="I1578" s="141"/>
    </row>
    <row r="1579" spans="1:9" x14ac:dyDescent="0.35">
      <c r="A1579" s="141" t="s">
        <v>205</v>
      </c>
      <c r="B1579" s="747" t="s">
        <v>1699</v>
      </c>
      <c r="C1579" s="747" t="s">
        <v>2320</v>
      </c>
      <c r="D1579" s="141"/>
      <c r="E1579" s="747">
        <v>12</v>
      </c>
      <c r="F1579" s="747" t="s">
        <v>1083</v>
      </c>
      <c r="G1579" s="141"/>
      <c r="H1579" s="141">
        <v>2017</v>
      </c>
      <c r="I1579" s="141"/>
    </row>
    <row r="1580" spans="1:9" x14ac:dyDescent="0.35">
      <c r="A1580" s="141" t="s">
        <v>205</v>
      </c>
      <c r="B1580" s="747" t="s">
        <v>1699</v>
      </c>
      <c r="C1580" s="747" t="s">
        <v>2319</v>
      </c>
      <c r="D1580" s="141"/>
      <c r="E1580" s="747">
        <v>12</v>
      </c>
      <c r="F1580" s="747" t="s">
        <v>1083</v>
      </c>
      <c r="G1580" s="141"/>
      <c r="H1580" s="141">
        <v>2017</v>
      </c>
      <c r="I1580" s="141"/>
    </row>
    <row r="1581" spans="1:9" x14ac:dyDescent="0.35">
      <c r="A1581" s="141" t="s">
        <v>205</v>
      </c>
      <c r="B1581" s="747" t="s">
        <v>1699</v>
      </c>
      <c r="C1581" s="747" t="s">
        <v>2318</v>
      </c>
      <c r="D1581" s="141"/>
      <c r="E1581" s="747">
        <v>12</v>
      </c>
      <c r="F1581" s="747" t="s">
        <v>1083</v>
      </c>
      <c r="G1581" s="141"/>
      <c r="H1581" s="141">
        <v>2017</v>
      </c>
      <c r="I1581" s="141"/>
    </row>
    <row r="1582" spans="1:9" x14ac:dyDescent="0.35">
      <c r="A1582" s="141" t="s">
        <v>205</v>
      </c>
      <c r="B1582" s="747" t="s">
        <v>1699</v>
      </c>
      <c r="C1582" s="747" t="s">
        <v>2317</v>
      </c>
      <c r="D1582" s="141"/>
      <c r="E1582" s="747">
        <v>12</v>
      </c>
      <c r="F1582" s="747" t="s">
        <v>1083</v>
      </c>
      <c r="G1582" s="141"/>
      <c r="H1582" s="141">
        <v>2017</v>
      </c>
      <c r="I1582" s="141"/>
    </row>
    <row r="1583" spans="1:9" x14ac:dyDescent="0.35">
      <c r="A1583" s="141" t="s">
        <v>205</v>
      </c>
      <c r="B1583" s="747" t="s">
        <v>1699</v>
      </c>
      <c r="C1583" s="747" t="s">
        <v>2316</v>
      </c>
      <c r="D1583" s="141"/>
      <c r="E1583" s="747">
        <v>12</v>
      </c>
      <c r="F1583" s="747" t="s">
        <v>1083</v>
      </c>
      <c r="G1583" s="141"/>
      <c r="H1583" s="141">
        <v>2017</v>
      </c>
      <c r="I1583" s="141"/>
    </row>
    <row r="1584" spans="1:9" x14ac:dyDescent="0.35">
      <c r="A1584" s="141" t="s">
        <v>205</v>
      </c>
      <c r="B1584" s="747" t="s">
        <v>1699</v>
      </c>
      <c r="C1584" s="747" t="s">
        <v>2315</v>
      </c>
      <c r="D1584" s="141"/>
      <c r="E1584" s="747">
        <v>12</v>
      </c>
      <c r="F1584" s="747" t="s">
        <v>1083</v>
      </c>
      <c r="G1584" s="141"/>
      <c r="H1584" s="141">
        <v>2017</v>
      </c>
      <c r="I1584" s="141"/>
    </row>
    <row r="1585" spans="1:9" x14ac:dyDescent="0.35">
      <c r="A1585" s="141" t="s">
        <v>205</v>
      </c>
      <c r="B1585" s="747" t="s">
        <v>1699</v>
      </c>
      <c r="C1585" s="747" t="s">
        <v>2314</v>
      </c>
      <c r="D1585" s="141"/>
      <c r="E1585" s="747">
        <v>12</v>
      </c>
      <c r="F1585" s="747" t="s">
        <v>1083</v>
      </c>
      <c r="G1585" s="141"/>
      <c r="H1585" s="141">
        <v>2017</v>
      </c>
      <c r="I1585" s="141"/>
    </row>
    <row r="1586" spans="1:9" x14ac:dyDescent="0.35">
      <c r="A1586" s="141" t="s">
        <v>205</v>
      </c>
      <c r="B1586" s="747" t="s">
        <v>1699</v>
      </c>
      <c r="C1586" s="747" t="s">
        <v>2313</v>
      </c>
      <c r="D1586" s="141"/>
      <c r="E1586" s="747">
        <v>12</v>
      </c>
      <c r="F1586" s="747" t="s">
        <v>1083</v>
      </c>
      <c r="G1586" s="141"/>
      <c r="H1586" s="141">
        <v>2017</v>
      </c>
      <c r="I1586" s="141"/>
    </row>
    <row r="1587" spans="1:9" x14ac:dyDescent="0.35">
      <c r="A1587" s="141" t="s">
        <v>205</v>
      </c>
      <c r="B1587" s="747" t="s">
        <v>1699</v>
      </c>
      <c r="C1587" s="747" t="s">
        <v>2312</v>
      </c>
      <c r="D1587" s="141"/>
      <c r="E1587" s="747">
        <v>12</v>
      </c>
      <c r="F1587" s="747" t="s">
        <v>1083</v>
      </c>
      <c r="G1587" s="141"/>
      <c r="H1587" s="141">
        <v>2017</v>
      </c>
      <c r="I1587" s="141"/>
    </row>
    <row r="1588" spans="1:9" x14ac:dyDescent="0.35">
      <c r="A1588" s="141" t="s">
        <v>205</v>
      </c>
      <c r="B1588" s="747" t="s">
        <v>1699</v>
      </c>
      <c r="C1588" s="747" t="s">
        <v>2311</v>
      </c>
      <c r="D1588" s="141"/>
      <c r="E1588" s="747">
        <v>12</v>
      </c>
      <c r="F1588" s="747" t="s">
        <v>1083</v>
      </c>
      <c r="G1588" s="141"/>
      <c r="H1588" s="141">
        <v>2017</v>
      </c>
      <c r="I1588" s="141"/>
    </row>
    <row r="1589" spans="1:9" x14ac:dyDescent="0.35">
      <c r="A1589" s="141" t="s">
        <v>205</v>
      </c>
      <c r="B1589" s="747" t="s">
        <v>1699</v>
      </c>
      <c r="C1589" s="747" t="s">
        <v>2310</v>
      </c>
      <c r="D1589" s="141"/>
      <c r="E1589" s="747">
        <v>12</v>
      </c>
      <c r="F1589" s="747" t="s">
        <v>1083</v>
      </c>
      <c r="G1589" s="141"/>
      <c r="H1589" s="141">
        <v>2017</v>
      </c>
      <c r="I1589" s="141"/>
    </row>
    <row r="1590" spans="1:9" x14ac:dyDescent="0.35">
      <c r="A1590" s="141" t="s">
        <v>205</v>
      </c>
      <c r="B1590" s="747" t="s">
        <v>1699</v>
      </c>
      <c r="C1590" s="747" t="s">
        <v>2309</v>
      </c>
      <c r="D1590" s="141"/>
      <c r="E1590" s="747">
        <v>12</v>
      </c>
      <c r="F1590" s="747" t="s">
        <v>1083</v>
      </c>
      <c r="G1590" s="141"/>
      <c r="H1590" s="141">
        <v>2017</v>
      </c>
      <c r="I1590" s="141"/>
    </row>
    <row r="1591" spans="1:9" x14ac:dyDescent="0.35">
      <c r="A1591" s="141" t="s">
        <v>205</v>
      </c>
      <c r="B1591" s="747" t="s">
        <v>1699</v>
      </c>
      <c r="C1591" s="747" t="s">
        <v>2308</v>
      </c>
      <c r="D1591" s="141"/>
      <c r="E1591" s="747">
        <v>12</v>
      </c>
      <c r="F1591" s="747" t="s">
        <v>1083</v>
      </c>
      <c r="G1591" s="141"/>
      <c r="H1591" s="141">
        <v>2017</v>
      </c>
      <c r="I1591" s="141"/>
    </row>
    <row r="1592" spans="1:9" x14ac:dyDescent="0.35">
      <c r="A1592" s="141" t="s">
        <v>205</v>
      </c>
      <c r="B1592" s="747" t="s">
        <v>1699</v>
      </c>
      <c r="C1592" s="747" t="s">
        <v>2307</v>
      </c>
      <c r="D1592" s="141"/>
      <c r="E1592" s="747">
        <v>200</v>
      </c>
      <c r="F1592" s="747" t="s">
        <v>1083</v>
      </c>
      <c r="G1592" s="141"/>
      <c r="H1592" s="141">
        <v>2017</v>
      </c>
      <c r="I1592" s="141"/>
    </row>
    <row r="1593" spans="1:9" x14ac:dyDescent="0.35">
      <c r="A1593" s="141" t="s">
        <v>205</v>
      </c>
      <c r="B1593" s="747" t="s">
        <v>1699</v>
      </c>
      <c r="C1593" s="747" t="s">
        <v>2306</v>
      </c>
      <c r="D1593" s="141"/>
      <c r="E1593" s="747">
        <v>12</v>
      </c>
      <c r="F1593" s="747" t="s">
        <v>1083</v>
      </c>
      <c r="G1593" s="141"/>
      <c r="H1593" s="141">
        <v>2017</v>
      </c>
      <c r="I1593" s="141"/>
    </row>
    <row r="1594" spans="1:9" x14ac:dyDescent="0.35">
      <c r="A1594" s="141" t="s">
        <v>205</v>
      </c>
      <c r="B1594" s="747" t="s">
        <v>1699</v>
      </c>
      <c r="C1594" s="747" t="s">
        <v>2305</v>
      </c>
      <c r="D1594" s="141"/>
      <c r="E1594" s="747">
        <v>12</v>
      </c>
      <c r="F1594" s="747" t="s">
        <v>1083</v>
      </c>
      <c r="G1594" s="141"/>
      <c r="H1594" s="141">
        <v>2017</v>
      </c>
      <c r="I1594" s="141"/>
    </row>
    <row r="1595" spans="1:9" x14ac:dyDescent="0.35">
      <c r="A1595" s="141" t="s">
        <v>205</v>
      </c>
      <c r="B1595" s="747" t="s">
        <v>1699</v>
      </c>
      <c r="C1595" s="747" t="s">
        <v>2304</v>
      </c>
      <c r="D1595" s="141"/>
      <c r="E1595" s="747">
        <v>12</v>
      </c>
      <c r="F1595" s="747" t="s">
        <v>1083</v>
      </c>
      <c r="G1595" s="141"/>
      <c r="H1595" s="141">
        <v>2017</v>
      </c>
      <c r="I1595" s="141"/>
    </row>
    <row r="1596" spans="1:9" x14ac:dyDescent="0.35">
      <c r="A1596" s="141" t="s">
        <v>205</v>
      </c>
      <c r="B1596" s="747" t="s">
        <v>1699</v>
      </c>
      <c r="C1596" s="747" t="s">
        <v>2303</v>
      </c>
      <c r="D1596" s="141"/>
      <c r="E1596" s="747">
        <v>12</v>
      </c>
      <c r="F1596" s="747" t="s">
        <v>1083</v>
      </c>
      <c r="G1596" s="141"/>
      <c r="H1596" s="141">
        <v>2017</v>
      </c>
      <c r="I1596" s="141"/>
    </row>
    <row r="1597" spans="1:9" x14ac:dyDescent="0.35">
      <c r="A1597" s="141" t="s">
        <v>205</v>
      </c>
      <c r="B1597" s="747" t="s">
        <v>1699</v>
      </c>
      <c r="C1597" s="747" t="s">
        <v>2302</v>
      </c>
      <c r="D1597" s="141"/>
      <c r="E1597" s="747">
        <v>12</v>
      </c>
      <c r="F1597" s="747" t="s">
        <v>1083</v>
      </c>
      <c r="G1597" s="141"/>
      <c r="H1597" s="141">
        <v>2017</v>
      </c>
      <c r="I1597" s="141"/>
    </row>
    <row r="1598" spans="1:9" x14ac:dyDescent="0.35">
      <c r="A1598" s="141" t="s">
        <v>205</v>
      </c>
      <c r="B1598" s="747" t="s">
        <v>1699</v>
      </c>
      <c r="C1598" s="747" t="s">
        <v>2301</v>
      </c>
      <c r="D1598" s="141"/>
      <c r="E1598" s="747">
        <v>12</v>
      </c>
      <c r="F1598" s="747" t="s">
        <v>1083</v>
      </c>
      <c r="G1598" s="141"/>
      <c r="H1598" s="141">
        <v>2017</v>
      </c>
      <c r="I1598" s="141"/>
    </row>
    <row r="1599" spans="1:9" x14ac:dyDescent="0.35">
      <c r="A1599" s="141" t="s">
        <v>205</v>
      </c>
      <c r="B1599" s="747" t="s">
        <v>1699</v>
      </c>
      <c r="C1599" s="747" t="s">
        <v>2300</v>
      </c>
      <c r="D1599" s="141"/>
      <c r="E1599" s="747">
        <v>12</v>
      </c>
      <c r="F1599" s="747" t="s">
        <v>1083</v>
      </c>
      <c r="G1599" s="141"/>
      <c r="H1599" s="141">
        <v>2017</v>
      </c>
      <c r="I1599" s="141"/>
    </row>
    <row r="1600" spans="1:9" x14ac:dyDescent="0.35">
      <c r="A1600" s="141" t="s">
        <v>205</v>
      </c>
      <c r="B1600" s="747" t="s">
        <v>1699</v>
      </c>
      <c r="C1600" s="747" t="s">
        <v>2299</v>
      </c>
      <c r="D1600" s="141"/>
      <c r="E1600" s="747">
        <v>12</v>
      </c>
      <c r="F1600" s="747" t="s">
        <v>1083</v>
      </c>
      <c r="G1600" s="141"/>
      <c r="H1600" s="141">
        <v>2017</v>
      </c>
      <c r="I1600" s="141"/>
    </row>
    <row r="1601" spans="1:9" x14ac:dyDescent="0.35">
      <c r="A1601" s="141" t="s">
        <v>205</v>
      </c>
      <c r="B1601" s="747" t="s">
        <v>1699</v>
      </c>
      <c r="C1601" s="747" t="s">
        <v>2298</v>
      </c>
      <c r="D1601" s="141"/>
      <c r="E1601" s="747">
        <v>12</v>
      </c>
      <c r="F1601" s="747" t="s">
        <v>1083</v>
      </c>
      <c r="G1601" s="141"/>
      <c r="H1601" s="141">
        <v>2017</v>
      </c>
      <c r="I1601" s="141"/>
    </row>
    <row r="1602" spans="1:9" x14ac:dyDescent="0.35">
      <c r="A1602" s="141" t="s">
        <v>205</v>
      </c>
      <c r="B1602" s="747" t="s">
        <v>2295</v>
      </c>
      <c r="C1602" s="747" t="s">
        <v>2297</v>
      </c>
      <c r="D1602" s="141"/>
      <c r="E1602" s="747">
        <v>100</v>
      </c>
      <c r="F1602" s="747" t="s">
        <v>1083</v>
      </c>
      <c r="G1602" s="141"/>
      <c r="H1602" s="141">
        <v>2017</v>
      </c>
      <c r="I1602" s="141"/>
    </row>
    <row r="1603" spans="1:9" x14ac:dyDescent="0.35">
      <c r="A1603" s="141" t="s">
        <v>205</v>
      </c>
      <c r="B1603" s="747" t="s">
        <v>2295</v>
      </c>
      <c r="C1603" s="747" t="s">
        <v>2296</v>
      </c>
      <c r="D1603" s="141"/>
      <c r="E1603" s="747">
        <v>100</v>
      </c>
      <c r="F1603" s="747" t="s">
        <v>1083</v>
      </c>
      <c r="G1603" s="141"/>
      <c r="H1603" s="141">
        <v>2017</v>
      </c>
      <c r="I1603" s="141"/>
    </row>
    <row r="1604" spans="1:9" ht="15" customHeight="1" x14ac:dyDescent="0.35">
      <c r="A1604" s="141" t="s">
        <v>205</v>
      </c>
      <c r="B1604" s="747" t="s">
        <v>2295</v>
      </c>
      <c r="C1604" s="747" t="s">
        <v>2294</v>
      </c>
      <c r="D1604" s="141"/>
      <c r="E1604" s="747">
        <v>100</v>
      </c>
      <c r="F1604" s="747" t="s">
        <v>1083</v>
      </c>
      <c r="G1604" s="141"/>
      <c r="H1604" s="141">
        <v>2017</v>
      </c>
      <c r="I1604" s="141"/>
    </row>
    <row r="1605" spans="1:9" x14ac:dyDescent="0.35">
      <c r="A1605" s="141"/>
      <c r="B1605" s="747"/>
      <c r="C1605" s="747"/>
      <c r="D1605" s="141"/>
      <c r="E1605" s="747">
        <f>SUM(E1515:E1604)</f>
        <v>13877</v>
      </c>
      <c r="F1605" s="747"/>
      <c r="G1605" s="141"/>
      <c r="H1605" s="141"/>
      <c r="I1605" s="141"/>
    </row>
    <row r="1606" spans="1:9" x14ac:dyDescent="0.35">
      <c r="A1606" s="449"/>
      <c r="B1606" s="449"/>
      <c r="C1606" s="449"/>
      <c r="D1606" s="449"/>
      <c r="E1606" s="449"/>
      <c r="F1606" s="449"/>
      <c r="G1606" s="449"/>
    </row>
    <row r="1607" spans="1:9" x14ac:dyDescent="0.35">
      <c r="A1607" t="s">
        <v>1082</v>
      </c>
    </row>
    <row r="1608" spans="1:9" ht="116" x14ac:dyDescent="0.35">
      <c r="A1608" s="2" t="s">
        <v>1081</v>
      </c>
      <c r="B1608" s="2" t="s">
        <v>1080</v>
      </c>
      <c r="C1608" s="2" t="s">
        <v>1079</v>
      </c>
      <c r="D1608" s="2" t="s">
        <v>1078</v>
      </c>
      <c r="E1608" s="2" t="s">
        <v>1077</v>
      </c>
      <c r="F1608" s="2" t="s">
        <v>1076</v>
      </c>
      <c r="G1608" s="2" t="s">
        <v>1075</v>
      </c>
      <c r="H1608" s="2" t="s">
        <v>419</v>
      </c>
      <c r="I1608" s="660" t="s">
        <v>1074</v>
      </c>
    </row>
    <row r="1609" spans="1:9" x14ac:dyDescent="0.35">
      <c r="A1609" s="2" t="s">
        <v>205</v>
      </c>
      <c r="B1609" s="2" t="s">
        <v>2286</v>
      </c>
      <c r="C1609" s="2" t="s">
        <v>2293</v>
      </c>
      <c r="D1609" s="2"/>
      <c r="E1609" s="2">
        <f>45+9+73+29</f>
        <v>156</v>
      </c>
      <c r="F1609" s="2" t="s">
        <v>1083</v>
      </c>
      <c r="G1609" s="2"/>
      <c r="H1609" s="2">
        <v>2017</v>
      </c>
      <c r="I1609" s="660"/>
    </row>
    <row r="1610" spans="1:9" x14ac:dyDescent="0.35">
      <c r="A1610" s="2" t="s">
        <v>205</v>
      </c>
      <c r="B1610" s="2" t="s">
        <v>2292</v>
      </c>
      <c r="C1610" s="2" t="s">
        <v>1685</v>
      </c>
      <c r="D1610" s="2"/>
      <c r="E1610" s="2">
        <f>29.7+15.85+8.13+9.26+39.3+12.43+38.83+8.06+9.06+23.5</f>
        <v>194.12</v>
      </c>
      <c r="F1610" s="2" t="s">
        <v>1083</v>
      </c>
      <c r="G1610" s="2"/>
      <c r="H1610" s="2">
        <v>2017</v>
      </c>
      <c r="I1610" s="660"/>
    </row>
    <row r="1611" spans="1:9" x14ac:dyDescent="0.35">
      <c r="A1611" s="2" t="s">
        <v>205</v>
      </c>
      <c r="B1611" s="2" t="s">
        <v>2286</v>
      </c>
      <c r="C1611" s="2" t="s">
        <v>2291</v>
      </c>
      <c r="D1611" s="2"/>
      <c r="E1611" s="2">
        <f>465</f>
        <v>465</v>
      </c>
      <c r="F1611" s="2" t="s">
        <v>1083</v>
      </c>
      <c r="G1611" s="2"/>
      <c r="H1611" s="2">
        <v>2017</v>
      </c>
      <c r="I1611" s="660"/>
    </row>
    <row r="1612" spans="1:9" x14ac:dyDescent="0.35">
      <c r="A1612" s="2" t="s">
        <v>205</v>
      </c>
      <c r="B1612" s="2" t="s">
        <v>2289</v>
      </c>
      <c r="C1612" s="2" t="s">
        <v>2290</v>
      </c>
      <c r="D1612" s="2"/>
      <c r="E1612" s="2">
        <v>50.02</v>
      </c>
      <c r="F1612" s="2" t="s">
        <v>1083</v>
      </c>
      <c r="G1612" s="2"/>
      <c r="H1612" s="2">
        <v>2017</v>
      </c>
      <c r="I1612" s="660"/>
    </row>
    <row r="1613" spans="1:9" x14ac:dyDescent="0.35">
      <c r="A1613" s="2" t="s">
        <v>205</v>
      </c>
      <c r="B1613" s="2" t="s">
        <v>2289</v>
      </c>
      <c r="C1613" s="2" t="s">
        <v>2288</v>
      </c>
      <c r="D1613" s="2"/>
      <c r="E1613" s="2">
        <f>50.03</f>
        <v>50.03</v>
      </c>
      <c r="F1613" s="2" t="s">
        <v>1083</v>
      </c>
      <c r="G1613" s="2"/>
      <c r="H1613" s="2">
        <v>2017</v>
      </c>
      <c r="I1613" s="660"/>
    </row>
    <row r="1614" spans="1:9" x14ac:dyDescent="0.35">
      <c r="A1614" s="2" t="s">
        <v>205</v>
      </c>
      <c r="B1614" s="2" t="s">
        <v>2287</v>
      </c>
      <c r="C1614" s="2" t="s">
        <v>2262</v>
      </c>
      <c r="D1614" s="2"/>
      <c r="E1614" s="2">
        <f>2600*3</f>
        <v>7800</v>
      </c>
      <c r="F1614" s="2" t="s">
        <v>1083</v>
      </c>
      <c r="G1614" s="2"/>
      <c r="H1614" s="2">
        <v>2017</v>
      </c>
      <c r="I1614" s="660"/>
    </row>
    <row r="1615" spans="1:9" x14ac:dyDescent="0.35">
      <c r="A1615" s="2" t="s">
        <v>205</v>
      </c>
      <c r="B1615" s="2" t="s">
        <v>2286</v>
      </c>
      <c r="C1615" s="2" t="s">
        <v>2285</v>
      </c>
      <c r="D1615" s="2"/>
      <c r="E1615" s="2">
        <f>468.75+28</f>
        <v>496.75</v>
      </c>
      <c r="F1615" s="2" t="s">
        <v>1083</v>
      </c>
      <c r="G1615" s="2"/>
      <c r="H1615" s="2">
        <v>2017</v>
      </c>
      <c r="I1615" s="660"/>
    </row>
    <row r="1616" spans="1:9" x14ac:dyDescent="0.35">
      <c r="A1616" s="2" t="s">
        <v>205</v>
      </c>
      <c r="B1616" s="2" t="s">
        <v>2284</v>
      </c>
      <c r="C1616" s="2" t="s">
        <v>2283</v>
      </c>
      <c r="D1616" s="2"/>
      <c r="E1616" s="2">
        <v>7.5</v>
      </c>
      <c r="F1616" s="2" t="s">
        <v>1083</v>
      </c>
      <c r="G1616" s="2"/>
      <c r="H1616" s="2">
        <v>2017</v>
      </c>
      <c r="I1616" s="660"/>
    </row>
    <row r="1617" spans="1:9" x14ac:dyDescent="0.35">
      <c r="A1617" s="2" t="s">
        <v>205</v>
      </c>
      <c r="B1617" s="2" t="s">
        <v>2282</v>
      </c>
      <c r="C1617" s="2" t="s">
        <v>2281</v>
      </c>
      <c r="D1617" s="2"/>
      <c r="E1617" s="2">
        <v>639</v>
      </c>
      <c r="F1617" s="2" t="s">
        <v>1083</v>
      </c>
      <c r="G1617" s="2"/>
      <c r="H1617" s="2">
        <v>2017</v>
      </c>
      <c r="I1617" s="660"/>
    </row>
    <row r="1618" spans="1:9" x14ac:dyDescent="0.35">
      <c r="A1618" s="2" t="s">
        <v>205</v>
      </c>
      <c r="B1618" s="2" t="s">
        <v>2280</v>
      </c>
      <c r="C1618" s="2" t="s">
        <v>2279</v>
      </c>
      <c r="D1618" s="2"/>
      <c r="E1618" s="2">
        <v>350</v>
      </c>
      <c r="F1618" s="2" t="s">
        <v>1083</v>
      </c>
      <c r="G1618" s="2"/>
      <c r="H1618" s="2">
        <v>2017</v>
      </c>
      <c r="I1618" s="660"/>
    </row>
    <row r="1619" spans="1:9" x14ac:dyDescent="0.35">
      <c r="A1619" s="2" t="s">
        <v>205</v>
      </c>
      <c r="B1619" s="2" t="s">
        <v>2274</v>
      </c>
      <c r="C1619" s="2" t="s">
        <v>2278</v>
      </c>
      <c r="D1619" s="2"/>
      <c r="E1619" s="2">
        <v>85.03</v>
      </c>
      <c r="F1619" s="2" t="s">
        <v>1083</v>
      </c>
      <c r="G1619" s="2"/>
      <c r="H1619" s="2">
        <v>2017</v>
      </c>
      <c r="I1619" s="660"/>
    </row>
    <row r="1620" spans="1:9" x14ac:dyDescent="0.35">
      <c r="A1620" s="2" t="s">
        <v>205</v>
      </c>
      <c r="B1620" s="2" t="s">
        <v>2274</v>
      </c>
      <c r="C1620" s="2" t="s">
        <v>2277</v>
      </c>
      <c r="D1620" s="2"/>
      <c r="E1620" s="2">
        <v>29.9</v>
      </c>
      <c r="F1620" s="2" t="s">
        <v>1083</v>
      </c>
      <c r="G1620" s="2"/>
      <c r="H1620" s="2">
        <v>2017</v>
      </c>
      <c r="I1620" s="660"/>
    </row>
    <row r="1621" spans="1:9" x14ac:dyDescent="0.35">
      <c r="A1621" s="2" t="s">
        <v>205</v>
      </c>
      <c r="B1621" s="2" t="s">
        <v>2276</v>
      </c>
      <c r="C1621" s="2" t="s">
        <v>2275</v>
      </c>
      <c r="D1621" s="2"/>
      <c r="E1621" s="2">
        <v>400</v>
      </c>
      <c r="F1621" s="2" t="s">
        <v>1083</v>
      </c>
      <c r="G1621" s="2"/>
      <c r="H1621" s="2">
        <v>2017</v>
      </c>
      <c r="I1621" s="660"/>
    </row>
    <row r="1622" spans="1:9" x14ac:dyDescent="0.35">
      <c r="A1622" s="2" t="s">
        <v>205</v>
      </c>
      <c r="B1622" s="2" t="s">
        <v>2274</v>
      </c>
      <c r="C1622" s="2" t="s">
        <v>2273</v>
      </c>
      <c r="D1622" s="2"/>
      <c r="E1622" s="2">
        <v>27.5</v>
      </c>
      <c r="F1622" s="2" t="s">
        <v>1083</v>
      </c>
      <c r="G1622" s="2"/>
      <c r="H1622" s="2">
        <v>2017</v>
      </c>
      <c r="I1622" s="660"/>
    </row>
    <row r="1623" spans="1:9" x14ac:dyDescent="0.35">
      <c r="A1623" s="2" t="s">
        <v>205</v>
      </c>
      <c r="B1623" s="2" t="s">
        <v>2272</v>
      </c>
      <c r="C1623" s="2" t="s">
        <v>2271</v>
      </c>
      <c r="D1623" s="2"/>
      <c r="E1623" s="2">
        <v>49.99</v>
      </c>
      <c r="F1623" s="2" t="s">
        <v>1083</v>
      </c>
      <c r="G1623" s="2"/>
      <c r="H1623" s="2">
        <v>2017</v>
      </c>
      <c r="I1623" s="660"/>
    </row>
    <row r="1624" spans="1:9" x14ac:dyDescent="0.35">
      <c r="A1624" s="2" t="s">
        <v>205</v>
      </c>
      <c r="B1624" s="2" t="s">
        <v>2270</v>
      </c>
      <c r="C1624" s="2" t="s">
        <v>2269</v>
      </c>
      <c r="D1624" s="2"/>
      <c r="E1624" s="2">
        <v>500</v>
      </c>
      <c r="F1624" s="2" t="s">
        <v>1083</v>
      </c>
      <c r="G1624" s="2"/>
      <c r="H1624" s="2">
        <v>2017</v>
      </c>
      <c r="I1624" s="660"/>
    </row>
    <row r="1625" spans="1:9" x14ac:dyDescent="0.35">
      <c r="A1625" s="2" t="s">
        <v>205</v>
      </c>
      <c r="B1625" s="2" t="s">
        <v>2268</v>
      </c>
      <c r="C1625" s="2" t="s">
        <v>2267</v>
      </c>
      <c r="D1625" s="2"/>
      <c r="E1625" s="2">
        <v>300</v>
      </c>
      <c r="F1625" s="2" t="s">
        <v>1083</v>
      </c>
      <c r="G1625" s="2"/>
      <c r="H1625" s="2">
        <v>2017</v>
      </c>
      <c r="I1625" s="660"/>
    </row>
    <row r="1626" spans="1:9" x14ac:dyDescent="0.35">
      <c r="A1626" s="2" t="s">
        <v>205</v>
      </c>
      <c r="B1626" s="2" t="s">
        <v>2266</v>
      </c>
      <c r="C1626" s="2" t="s">
        <v>1689</v>
      </c>
      <c r="D1626" s="2"/>
      <c r="E1626" s="2">
        <f>6.52*3</f>
        <v>19.559999999999999</v>
      </c>
      <c r="F1626" s="2" t="s">
        <v>1083</v>
      </c>
      <c r="G1626" s="2"/>
      <c r="H1626" s="2">
        <v>2017</v>
      </c>
      <c r="I1626" s="660"/>
    </row>
    <row r="1627" spans="1:9" x14ac:dyDescent="0.35">
      <c r="A1627" s="2" t="s">
        <v>205</v>
      </c>
      <c r="B1627" s="2" t="s">
        <v>2265</v>
      </c>
      <c r="C1627" s="2" t="s">
        <v>2264</v>
      </c>
      <c r="D1627" s="2"/>
      <c r="E1627" s="2">
        <v>300.02</v>
      </c>
      <c r="F1627" s="2" t="s">
        <v>1083</v>
      </c>
      <c r="G1627" s="2"/>
      <c r="H1627" s="2">
        <v>2017</v>
      </c>
      <c r="I1627" s="660"/>
    </row>
    <row r="1628" spans="1:9" x14ac:dyDescent="0.35">
      <c r="A1628" s="2" t="s">
        <v>205</v>
      </c>
      <c r="B1628" s="2" t="s">
        <v>2263</v>
      </c>
      <c r="C1628" s="2" t="s">
        <v>2262</v>
      </c>
      <c r="D1628" s="2"/>
      <c r="E1628" s="2">
        <v>404</v>
      </c>
      <c r="F1628" s="2" t="s">
        <v>1083</v>
      </c>
      <c r="G1628" s="2"/>
      <c r="H1628" s="2">
        <v>2017</v>
      </c>
      <c r="I1628" s="660"/>
    </row>
    <row r="1629" spans="1:9" x14ac:dyDescent="0.35">
      <c r="A1629" s="2" t="s">
        <v>205</v>
      </c>
      <c r="B1629" s="2" t="s">
        <v>2261</v>
      </c>
      <c r="C1629" s="2"/>
      <c r="D1629" s="2"/>
      <c r="E1629" s="2">
        <v>300</v>
      </c>
      <c r="F1629" s="2" t="s">
        <v>1083</v>
      </c>
      <c r="G1629" s="2"/>
      <c r="H1629" s="2">
        <v>2017</v>
      </c>
      <c r="I1629" s="660"/>
    </row>
    <row r="1630" spans="1:9" x14ac:dyDescent="0.35">
      <c r="B1630" s="856" t="s">
        <v>374</v>
      </c>
      <c r="E1630">
        <f>E1609+E1610+E1611+E1612+E1613+E1614+E1615+E1616+E1617+E1618+E1619+E1620+E1621+E1622+E1623+E1624+E1625+E1626+E1627+E1628+E1629</f>
        <v>12624.42</v>
      </c>
    </row>
    <row r="1632" spans="1:9" x14ac:dyDescent="0.35">
      <c r="A1632" s="274" t="s">
        <v>55</v>
      </c>
      <c r="B1632" s="274"/>
      <c r="C1632" s="274"/>
      <c r="D1632" s="275" t="s">
        <v>206</v>
      </c>
      <c r="E1632" s="275"/>
    </row>
    <row r="1633" spans="1:9" x14ac:dyDescent="0.35">
      <c r="A1633" s="276" t="s">
        <v>53</v>
      </c>
      <c r="B1633" s="276"/>
      <c r="C1633" s="276"/>
      <c r="D1633" s="275"/>
      <c r="E1633" s="275"/>
    </row>
    <row r="1634" spans="1:9" x14ac:dyDescent="0.35">
      <c r="A1634" s="276" t="s">
        <v>54</v>
      </c>
      <c r="B1634" s="276"/>
      <c r="C1634" s="276"/>
      <c r="D1634" s="292">
        <v>43187</v>
      </c>
      <c r="E1634" s="275"/>
    </row>
    <row r="1635" spans="1:9" x14ac:dyDescent="0.35">
      <c r="A1635" s="9"/>
      <c r="B1635" s="9"/>
      <c r="C1635" s="9"/>
      <c r="D1635" s="23"/>
      <c r="E1635" s="222"/>
    </row>
    <row r="1636" spans="1:9" x14ac:dyDescent="0.35">
      <c r="B1636" s="153" t="s">
        <v>18</v>
      </c>
    </row>
    <row r="1637" spans="1:9" x14ac:dyDescent="0.35">
      <c r="A1637" t="s">
        <v>69</v>
      </c>
      <c r="E1637" t="s">
        <v>220</v>
      </c>
    </row>
    <row r="1638" spans="1:9" x14ac:dyDescent="0.35">
      <c r="A1638" t="s">
        <v>566</v>
      </c>
    </row>
    <row r="1641" spans="1:9" x14ac:dyDescent="0.35">
      <c r="A1641" t="s">
        <v>1143</v>
      </c>
    </row>
    <row r="1642" spans="1:9" ht="101.5" x14ac:dyDescent="0.35">
      <c r="A1642" s="2" t="s">
        <v>1081</v>
      </c>
      <c r="B1642" s="2" t="s">
        <v>1142</v>
      </c>
      <c r="C1642" s="2" t="s">
        <v>1141</v>
      </c>
      <c r="D1642" s="2" t="s">
        <v>1140</v>
      </c>
      <c r="E1642" s="2" t="s">
        <v>1139</v>
      </c>
      <c r="F1642" s="2" t="s">
        <v>1138</v>
      </c>
      <c r="G1642" s="2" t="s">
        <v>1137</v>
      </c>
      <c r="H1642" s="2" t="s">
        <v>1136</v>
      </c>
      <c r="I1642" s="660" t="s">
        <v>1135</v>
      </c>
    </row>
    <row r="1643" spans="1:9" x14ac:dyDescent="0.35">
      <c r="A1643" s="141"/>
      <c r="B1643" s="141"/>
      <c r="C1643" s="141"/>
      <c r="D1643" s="141"/>
      <c r="E1643" s="141"/>
      <c r="F1643" s="141"/>
      <c r="G1643" s="141"/>
      <c r="H1643" s="141"/>
      <c r="I1643" s="141"/>
    </row>
    <row r="1644" spans="1:9" x14ac:dyDescent="0.35">
      <c r="A1644" s="141"/>
      <c r="B1644" s="141"/>
      <c r="C1644" s="141"/>
      <c r="D1644" s="141"/>
      <c r="E1644" s="141"/>
      <c r="F1644" s="141"/>
      <c r="G1644" s="141"/>
      <c r="H1644" s="141"/>
      <c r="I1644" s="141"/>
    </row>
    <row r="1645" spans="1:9" x14ac:dyDescent="0.35">
      <c r="A1645" s="141"/>
      <c r="B1645" s="141"/>
      <c r="C1645" s="141"/>
      <c r="D1645" s="141"/>
      <c r="E1645" s="141"/>
      <c r="F1645" s="141"/>
      <c r="G1645" s="141"/>
      <c r="H1645" s="141"/>
      <c r="I1645" s="141"/>
    </row>
    <row r="1646" spans="1:9" x14ac:dyDescent="0.35">
      <c r="A1646" s="141"/>
      <c r="B1646" s="141"/>
      <c r="C1646" s="141"/>
      <c r="D1646" s="141"/>
      <c r="E1646" s="141"/>
      <c r="F1646" s="141"/>
      <c r="G1646" s="141"/>
      <c r="H1646" s="141"/>
      <c r="I1646" s="141"/>
    </row>
    <row r="1647" spans="1:9" x14ac:dyDescent="0.35">
      <c r="A1647" s="141"/>
      <c r="B1647" s="141"/>
      <c r="C1647" s="141"/>
      <c r="D1647" s="141"/>
      <c r="E1647" s="141"/>
      <c r="F1647" s="141"/>
      <c r="G1647" s="141"/>
      <c r="H1647" s="141"/>
      <c r="I1647" s="141"/>
    </row>
    <row r="1648" spans="1:9" x14ac:dyDescent="0.35">
      <c r="A1648" s="141" t="s">
        <v>218</v>
      </c>
      <c r="B1648" s="141"/>
      <c r="C1648" s="141"/>
      <c r="D1648" s="141"/>
      <c r="E1648" s="141">
        <v>0</v>
      </c>
      <c r="F1648" s="141">
        <v>0</v>
      </c>
      <c r="G1648" s="141">
        <v>0</v>
      </c>
      <c r="H1648" s="141"/>
      <c r="I1648" s="141"/>
    </row>
    <row r="1651" spans="1:9" x14ac:dyDescent="0.35">
      <c r="A1651" s="449"/>
      <c r="B1651" s="449"/>
      <c r="C1651" s="449"/>
      <c r="D1651" s="449"/>
      <c r="E1651" s="449"/>
      <c r="F1651" s="449"/>
      <c r="G1651" s="449"/>
    </row>
    <row r="1652" spans="1:9" x14ac:dyDescent="0.35">
      <c r="A1652" t="s">
        <v>1082</v>
      </c>
    </row>
    <row r="1653" spans="1:9" ht="116" x14ac:dyDescent="0.35">
      <c r="A1653" s="2" t="s">
        <v>1081</v>
      </c>
      <c r="B1653" s="2" t="s">
        <v>1080</v>
      </c>
      <c r="C1653" s="2" t="s">
        <v>1079</v>
      </c>
      <c r="D1653" s="2" t="s">
        <v>1078</v>
      </c>
      <c r="E1653" s="2" t="s">
        <v>1077</v>
      </c>
      <c r="F1653" s="2" t="s">
        <v>1076</v>
      </c>
      <c r="G1653" s="2" t="s">
        <v>1075</v>
      </c>
      <c r="H1653" s="2" t="s">
        <v>419</v>
      </c>
      <c r="I1653" s="660" t="s">
        <v>1074</v>
      </c>
    </row>
    <row r="1654" spans="1:9" x14ac:dyDescent="0.35">
      <c r="A1654" s="141"/>
      <c r="B1654" s="141"/>
      <c r="C1654" s="141"/>
      <c r="D1654" s="141"/>
      <c r="E1654" s="141"/>
      <c r="F1654" s="141"/>
      <c r="G1654" s="141"/>
      <c r="H1654" s="141"/>
      <c r="I1654" s="141"/>
    </row>
    <row r="1655" spans="1:9" x14ac:dyDescent="0.35">
      <c r="A1655" s="141"/>
      <c r="B1655" s="141"/>
      <c r="C1655" s="141"/>
      <c r="D1655" s="141"/>
      <c r="E1655" s="141"/>
      <c r="F1655" s="141"/>
      <c r="G1655" s="141"/>
      <c r="H1655" s="141"/>
      <c r="I1655" s="141"/>
    </row>
    <row r="1656" spans="1:9" x14ac:dyDescent="0.35">
      <c r="A1656" s="141"/>
      <c r="B1656" s="141"/>
      <c r="C1656" s="141"/>
      <c r="D1656" s="141"/>
      <c r="E1656" s="141"/>
      <c r="F1656" s="141"/>
      <c r="G1656" s="141"/>
      <c r="H1656" s="141"/>
      <c r="I1656" s="141"/>
    </row>
    <row r="1657" spans="1:9" x14ac:dyDescent="0.35">
      <c r="A1657" s="141"/>
      <c r="B1657" s="141"/>
      <c r="C1657" s="141"/>
      <c r="D1657" s="141"/>
      <c r="E1657" s="141"/>
      <c r="F1657" s="141"/>
      <c r="G1657" s="141"/>
      <c r="H1657" s="141"/>
      <c r="I1657" s="141"/>
    </row>
    <row r="1658" spans="1:9" x14ac:dyDescent="0.35">
      <c r="A1658" s="141"/>
      <c r="B1658" s="141"/>
      <c r="C1658" s="141"/>
      <c r="D1658" s="141"/>
      <c r="E1658" s="141"/>
      <c r="F1658" s="141"/>
      <c r="G1658" s="141"/>
      <c r="H1658" s="141"/>
      <c r="I1658" s="141"/>
    </row>
    <row r="1659" spans="1:9" x14ac:dyDescent="0.35">
      <c r="A1659" s="141" t="s">
        <v>218</v>
      </c>
      <c r="B1659" s="141"/>
      <c r="C1659" s="141"/>
      <c r="D1659" s="141"/>
      <c r="E1659" s="141">
        <v>0</v>
      </c>
      <c r="F1659" s="141"/>
      <c r="G1659" s="141"/>
      <c r="H1659" s="141"/>
      <c r="I1659" s="141"/>
    </row>
    <row r="1662" spans="1:9" x14ac:dyDescent="0.35">
      <c r="A1662" s="274" t="s">
        <v>55</v>
      </c>
      <c r="B1662" s="274"/>
      <c r="C1662" s="274"/>
      <c r="D1662" s="354" t="s">
        <v>219</v>
      </c>
      <c r="E1662" s="355"/>
    </row>
    <row r="1663" spans="1:9" x14ac:dyDescent="0.35">
      <c r="A1663" s="276" t="s">
        <v>53</v>
      </c>
      <c r="B1663" s="276"/>
      <c r="C1663" s="276"/>
      <c r="D1663" s="275"/>
      <c r="E1663" s="275"/>
    </row>
    <row r="1664" spans="1:9" x14ac:dyDescent="0.35">
      <c r="A1664" s="276" t="s">
        <v>54</v>
      </c>
      <c r="B1664" s="276"/>
      <c r="C1664" s="276"/>
      <c r="D1664" s="292">
        <v>43220</v>
      </c>
      <c r="E1664" s="275"/>
    </row>
    <row r="1665" spans="1:9" x14ac:dyDescent="0.35">
      <c r="A1665" s="9"/>
      <c r="B1665" s="9"/>
      <c r="C1665" s="9"/>
      <c r="D1665" s="23"/>
      <c r="E1665" s="222"/>
    </row>
    <row r="1666" spans="1:9" x14ac:dyDescent="0.35">
      <c r="B1666" s="153" t="s">
        <v>19</v>
      </c>
    </row>
    <row r="1667" spans="1:9" x14ac:dyDescent="0.35">
      <c r="A1667" t="s">
        <v>69</v>
      </c>
      <c r="D1667" s="88"/>
      <c r="E1667" s="88" t="s">
        <v>105</v>
      </c>
      <c r="F1667" t="s">
        <v>19</v>
      </c>
      <c r="G1667" s="88"/>
      <c r="H1667" s="88"/>
    </row>
    <row r="1668" spans="1:9" x14ac:dyDescent="0.35">
      <c r="A1668" t="s">
        <v>84</v>
      </c>
      <c r="B1668" t="s">
        <v>19</v>
      </c>
      <c r="D1668" s="88"/>
      <c r="E1668" s="88"/>
      <c r="G1668" s="88"/>
      <c r="H1668" s="88"/>
    </row>
    <row r="1669" spans="1:9" x14ac:dyDescent="0.35">
      <c r="D1669" s="88"/>
      <c r="E1669" s="88"/>
      <c r="G1669" s="88"/>
      <c r="H1669" s="88"/>
    </row>
    <row r="1670" spans="1:9" x14ac:dyDescent="0.35">
      <c r="D1670" s="88"/>
      <c r="E1670" s="88"/>
      <c r="G1670" s="88"/>
      <c r="H1670" s="88"/>
    </row>
    <row r="1671" spans="1:9" x14ac:dyDescent="0.35">
      <c r="A1671" t="s">
        <v>1143</v>
      </c>
      <c r="D1671" s="88"/>
      <c r="E1671" s="88"/>
      <c r="G1671" s="88"/>
      <c r="H1671" s="88"/>
    </row>
    <row r="1672" spans="1:9" ht="101.5" x14ac:dyDescent="0.35">
      <c r="A1672" s="2" t="s">
        <v>1081</v>
      </c>
      <c r="B1672" s="2" t="s">
        <v>1142</v>
      </c>
      <c r="C1672" s="2" t="s">
        <v>1141</v>
      </c>
      <c r="D1672" s="556" t="s">
        <v>1140</v>
      </c>
      <c r="E1672" s="556" t="s">
        <v>1139</v>
      </c>
      <c r="F1672" s="2" t="s">
        <v>1138</v>
      </c>
      <c r="G1672" s="556" t="s">
        <v>1137</v>
      </c>
      <c r="H1672" s="556" t="s">
        <v>1136</v>
      </c>
      <c r="I1672" s="660" t="s">
        <v>1135</v>
      </c>
    </row>
    <row r="1673" spans="1:9" x14ac:dyDescent="0.35">
      <c r="A1673" s="141" t="s">
        <v>19</v>
      </c>
      <c r="B1673" s="141" t="s">
        <v>1316</v>
      </c>
      <c r="C1673" s="141" t="s">
        <v>2202</v>
      </c>
      <c r="D1673" s="861"/>
      <c r="E1673" s="139">
        <v>50</v>
      </c>
      <c r="F1673" s="139" t="s">
        <v>885</v>
      </c>
      <c r="G1673" s="139">
        <v>0</v>
      </c>
      <c r="H1673" s="178">
        <v>42740</v>
      </c>
      <c r="I1673" s="141"/>
    </row>
    <row r="1674" spans="1:9" x14ac:dyDescent="0.35">
      <c r="A1674" s="141"/>
      <c r="B1674" s="141"/>
      <c r="C1674" s="141" t="s">
        <v>2260</v>
      </c>
      <c r="D1674" s="861"/>
      <c r="E1674" s="139">
        <v>9</v>
      </c>
      <c r="F1674" s="139" t="s">
        <v>885</v>
      </c>
      <c r="G1674" s="139">
        <v>0</v>
      </c>
      <c r="H1674" s="178">
        <v>42740</v>
      </c>
      <c r="I1674" s="141"/>
    </row>
    <row r="1675" spans="1:9" x14ac:dyDescent="0.35">
      <c r="A1675" s="141"/>
      <c r="B1675" s="141"/>
      <c r="C1675" s="141" t="s">
        <v>2203</v>
      </c>
      <c r="D1675" s="861"/>
      <c r="E1675" s="139">
        <v>60</v>
      </c>
      <c r="F1675" s="139" t="s">
        <v>885</v>
      </c>
      <c r="G1675" s="139">
        <v>0</v>
      </c>
      <c r="H1675" s="178">
        <v>42740</v>
      </c>
      <c r="I1675" s="141"/>
    </row>
    <row r="1676" spans="1:9" x14ac:dyDescent="0.35">
      <c r="A1676" s="141"/>
      <c r="B1676" s="141"/>
      <c r="C1676" s="141" t="s">
        <v>2259</v>
      </c>
      <c r="D1676" s="861"/>
      <c r="E1676" s="139">
        <v>60</v>
      </c>
      <c r="F1676" s="139" t="s">
        <v>885</v>
      </c>
      <c r="G1676" s="139">
        <v>0</v>
      </c>
      <c r="H1676" s="178">
        <v>42740</v>
      </c>
      <c r="I1676" s="141"/>
    </row>
    <row r="1677" spans="1:9" x14ac:dyDescent="0.35">
      <c r="A1677" s="141"/>
      <c r="B1677" s="141"/>
      <c r="C1677" s="141" t="s">
        <v>2193</v>
      </c>
      <c r="D1677" s="861"/>
      <c r="E1677" s="139">
        <v>390</v>
      </c>
      <c r="F1677" s="139" t="s">
        <v>885</v>
      </c>
      <c r="G1677" s="139">
        <v>0</v>
      </c>
      <c r="H1677" s="178">
        <v>42740</v>
      </c>
      <c r="I1677" s="141"/>
    </row>
    <row r="1678" spans="1:9" x14ac:dyDescent="0.35">
      <c r="A1678" s="141"/>
      <c r="B1678" s="141"/>
      <c r="C1678" s="141" t="s">
        <v>2194</v>
      </c>
      <c r="D1678" s="861"/>
      <c r="E1678" s="139">
        <v>9</v>
      </c>
      <c r="F1678" s="139" t="s">
        <v>885</v>
      </c>
      <c r="G1678" s="139">
        <v>0</v>
      </c>
      <c r="H1678" s="178">
        <v>42740</v>
      </c>
      <c r="I1678" s="141"/>
    </row>
    <row r="1679" spans="1:9" x14ac:dyDescent="0.35">
      <c r="A1679" s="141"/>
      <c r="B1679" s="141"/>
      <c r="C1679" s="141" t="s">
        <v>2258</v>
      </c>
      <c r="D1679" s="861"/>
      <c r="E1679" s="139">
        <v>6</v>
      </c>
      <c r="F1679" s="139" t="s">
        <v>885</v>
      </c>
      <c r="G1679" s="139">
        <v>0</v>
      </c>
      <c r="H1679" s="178">
        <v>42740</v>
      </c>
      <c r="I1679" s="141"/>
    </row>
    <row r="1680" spans="1:9" x14ac:dyDescent="0.35">
      <c r="A1680" s="141"/>
      <c r="B1680" s="141"/>
      <c r="C1680" s="141" t="s">
        <v>2195</v>
      </c>
      <c r="D1680" s="861"/>
      <c r="E1680" s="139">
        <v>6</v>
      </c>
      <c r="F1680" s="139" t="s">
        <v>885</v>
      </c>
      <c r="G1680" s="139">
        <v>0</v>
      </c>
      <c r="H1680" s="178">
        <v>42740</v>
      </c>
      <c r="I1680" s="141"/>
    </row>
    <row r="1681" spans="1:9" x14ac:dyDescent="0.35">
      <c r="A1681" s="141"/>
      <c r="B1681" s="141"/>
      <c r="C1681" s="141" t="s">
        <v>2257</v>
      </c>
      <c r="D1681" s="861"/>
      <c r="E1681" s="139">
        <v>3</v>
      </c>
      <c r="F1681" s="139" t="s">
        <v>885</v>
      </c>
      <c r="G1681" s="139">
        <v>0</v>
      </c>
      <c r="H1681" s="178">
        <v>42740</v>
      </c>
      <c r="I1681" s="141"/>
    </row>
    <row r="1682" spans="1:9" x14ac:dyDescent="0.35">
      <c r="A1682" s="141"/>
      <c r="B1682" s="141"/>
      <c r="C1682" s="141" t="s">
        <v>2256</v>
      </c>
      <c r="D1682" s="861"/>
      <c r="E1682" s="139">
        <v>3</v>
      </c>
      <c r="F1682" s="139" t="s">
        <v>885</v>
      </c>
      <c r="G1682" s="139">
        <v>0</v>
      </c>
      <c r="H1682" s="178">
        <v>42740</v>
      </c>
      <c r="I1682" s="141"/>
    </row>
    <row r="1683" spans="1:9" x14ac:dyDescent="0.35">
      <c r="A1683" s="141"/>
      <c r="B1683" s="141"/>
      <c r="C1683" s="141" t="s">
        <v>2255</v>
      </c>
      <c r="D1683" s="861"/>
      <c r="E1683" s="139">
        <v>3</v>
      </c>
      <c r="F1683" s="139" t="s">
        <v>885</v>
      </c>
      <c r="G1683" s="139">
        <v>0</v>
      </c>
      <c r="H1683" s="178">
        <v>42740</v>
      </c>
      <c r="I1683" s="141"/>
    </row>
    <row r="1684" spans="1:9" x14ac:dyDescent="0.35">
      <c r="A1684" s="141"/>
      <c r="B1684" s="141"/>
      <c r="C1684" s="141" t="s">
        <v>2254</v>
      </c>
      <c r="D1684" s="861"/>
      <c r="E1684" s="139">
        <v>3</v>
      </c>
      <c r="F1684" s="139" t="s">
        <v>885</v>
      </c>
      <c r="G1684" s="139">
        <v>0</v>
      </c>
      <c r="H1684" s="178">
        <v>42740</v>
      </c>
      <c r="I1684" s="141"/>
    </row>
    <row r="1685" spans="1:9" x14ac:dyDescent="0.35">
      <c r="A1685" s="141"/>
      <c r="B1685" s="141"/>
      <c r="C1685" s="141" t="s">
        <v>2253</v>
      </c>
      <c r="D1685" s="861"/>
      <c r="E1685" s="139">
        <v>60</v>
      </c>
      <c r="F1685" s="139" t="s">
        <v>885</v>
      </c>
      <c r="G1685" s="139">
        <v>0</v>
      </c>
      <c r="H1685" s="178">
        <v>42740</v>
      </c>
      <c r="I1685" s="141"/>
    </row>
    <row r="1686" spans="1:9" x14ac:dyDescent="0.35">
      <c r="A1686" s="141"/>
      <c r="B1686" s="141"/>
      <c r="C1686" s="141" t="s">
        <v>2252</v>
      </c>
      <c r="D1686" s="861"/>
      <c r="E1686" s="139">
        <v>3</v>
      </c>
      <c r="F1686" s="139" t="s">
        <v>885</v>
      </c>
      <c r="G1686" s="139">
        <v>0</v>
      </c>
      <c r="H1686" s="178">
        <v>42740</v>
      </c>
      <c r="I1686" s="141"/>
    </row>
    <row r="1687" spans="1:9" x14ac:dyDescent="0.35">
      <c r="A1687" s="141"/>
      <c r="B1687" s="141"/>
      <c r="C1687" s="141" t="s">
        <v>2251</v>
      </c>
      <c r="D1687" s="861"/>
      <c r="E1687" s="139">
        <v>5</v>
      </c>
      <c r="F1687" s="139" t="s">
        <v>885</v>
      </c>
      <c r="G1687" s="139">
        <v>0</v>
      </c>
      <c r="H1687" s="178">
        <v>42740</v>
      </c>
      <c r="I1687" s="141"/>
    </row>
    <row r="1688" spans="1:9" x14ac:dyDescent="0.35">
      <c r="A1688" s="141"/>
      <c r="B1688" s="141"/>
      <c r="C1688" s="141" t="s">
        <v>2250</v>
      </c>
      <c r="D1688" s="861"/>
      <c r="E1688" s="139">
        <v>3</v>
      </c>
      <c r="F1688" s="139" t="s">
        <v>885</v>
      </c>
      <c r="G1688" s="139">
        <v>0</v>
      </c>
      <c r="H1688" s="178">
        <v>42740</v>
      </c>
      <c r="I1688" s="141"/>
    </row>
    <row r="1689" spans="1:9" x14ac:dyDescent="0.35">
      <c r="A1689" s="141"/>
      <c r="B1689" s="141"/>
      <c r="C1689" s="141" t="s">
        <v>2194</v>
      </c>
      <c r="D1689" s="861"/>
      <c r="E1689" s="139">
        <v>200</v>
      </c>
      <c r="F1689" s="139" t="s">
        <v>885</v>
      </c>
      <c r="G1689" s="139">
        <v>0</v>
      </c>
      <c r="H1689" s="178">
        <v>42740</v>
      </c>
      <c r="I1689" s="141"/>
    </row>
    <row r="1690" spans="1:9" x14ac:dyDescent="0.35">
      <c r="A1690" s="141"/>
      <c r="B1690" s="141"/>
      <c r="C1690" s="141" t="s">
        <v>2249</v>
      </c>
      <c r="D1690" s="861"/>
      <c r="E1690" s="139">
        <v>300</v>
      </c>
      <c r="F1690" s="139" t="s">
        <v>885</v>
      </c>
      <c r="G1690" s="139">
        <v>0</v>
      </c>
      <c r="H1690" s="178">
        <v>42741</v>
      </c>
      <c r="I1690" s="141"/>
    </row>
    <row r="1691" spans="1:9" x14ac:dyDescent="0.35">
      <c r="A1691" s="141"/>
      <c r="B1691" s="141"/>
      <c r="C1691" s="141" t="s">
        <v>2210</v>
      </c>
      <c r="D1691" s="861"/>
      <c r="E1691" s="139">
        <v>90</v>
      </c>
      <c r="F1691" s="139" t="s">
        <v>885</v>
      </c>
      <c r="G1691" s="139">
        <v>0</v>
      </c>
      <c r="H1691" s="178">
        <v>42741</v>
      </c>
      <c r="I1691" s="141"/>
    </row>
    <row r="1692" spans="1:9" x14ac:dyDescent="0.35">
      <c r="A1692" s="141"/>
      <c r="B1692" s="141"/>
      <c r="C1692" s="141" t="s">
        <v>2212</v>
      </c>
      <c r="D1692" s="861"/>
      <c r="E1692" s="139">
        <v>30</v>
      </c>
      <c r="F1692" s="139" t="s">
        <v>885</v>
      </c>
      <c r="G1692" s="139">
        <v>0</v>
      </c>
      <c r="H1692" s="178">
        <v>42741</v>
      </c>
      <c r="I1692" s="141"/>
    </row>
    <row r="1693" spans="1:9" x14ac:dyDescent="0.35">
      <c r="A1693" s="141"/>
      <c r="B1693" s="141"/>
      <c r="C1693" s="141" t="s">
        <v>2214</v>
      </c>
      <c r="D1693" s="861"/>
      <c r="E1693" s="139">
        <v>30</v>
      </c>
      <c r="F1693" s="139" t="s">
        <v>885</v>
      </c>
      <c r="G1693" s="139">
        <v>0</v>
      </c>
      <c r="H1693" s="178">
        <v>42741</v>
      </c>
      <c r="I1693" s="141"/>
    </row>
    <row r="1694" spans="1:9" x14ac:dyDescent="0.35">
      <c r="A1694" s="141"/>
      <c r="B1694" s="141"/>
      <c r="C1694" s="141" t="s">
        <v>2206</v>
      </c>
      <c r="D1694" s="861"/>
      <c r="E1694" s="139">
        <v>30</v>
      </c>
      <c r="F1694" s="139" t="s">
        <v>885</v>
      </c>
      <c r="G1694" s="139">
        <v>0</v>
      </c>
      <c r="H1694" s="178">
        <v>42741</v>
      </c>
      <c r="I1694" s="141"/>
    </row>
    <row r="1695" spans="1:9" x14ac:dyDescent="0.35">
      <c r="A1695" s="141"/>
      <c r="B1695" s="141"/>
      <c r="C1695" s="141" t="s">
        <v>2207</v>
      </c>
      <c r="D1695" s="861"/>
      <c r="E1695" s="139">
        <v>60</v>
      </c>
      <c r="F1695" s="139" t="s">
        <v>885</v>
      </c>
      <c r="G1695" s="139">
        <v>0</v>
      </c>
      <c r="H1695" s="178">
        <v>42741</v>
      </c>
      <c r="I1695" s="141"/>
    </row>
    <row r="1696" spans="1:9" x14ac:dyDescent="0.35">
      <c r="A1696" s="141"/>
      <c r="B1696" s="141"/>
      <c r="C1696" s="141" t="s">
        <v>2198</v>
      </c>
      <c r="D1696" s="861"/>
      <c r="E1696" s="139">
        <v>30</v>
      </c>
      <c r="F1696" s="139" t="s">
        <v>885</v>
      </c>
      <c r="G1696" s="139">
        <v>0</v>
      </c>
      <c r="H1696" s="178">
        <v>42741</v>
      </c>
      <c r="I1696" s="141"/>
    </row>
    <row r="1697" spans="1:9" x14ac:dyDescent="0.35">
      <c r="A1697" s="141"/>
      <c r="B1697" s="141"/>
      <c r="C1697" s="141" t="s">
        <v>2248</v>
      </c>
      <c r="D1697" s="861"/>
      <c r="E1697" s="139">
        <v>60</v>
      </c>
      <c r="F1697" s="139" t="s">
        <v>885</v>
      </c>
      <c r="G1697" s="139">
        <v>0</v>
      </c>
      <c r="H1697" s="178">
        <v>42742</v>
      </c>
      <c r="I1697" s="141"/>
    </row>
    <row r="1698" spans="1:9" x14ac:dyDescent="0.35">
      <c r="A1698" s="141"/>
      <c r="B1698" s="141"/>
      <c r="C1698" s="141" t="s">
        <v>2227</v>
      </c>
      <c r="D1698" s="861"/>
      <c r="E1698" s="139">
        <v>30</v>
      </c>
      <c r="F1698" s="139" t="s">
        <v>885</v>
      </c>
      <c r="G1698" s="139">
        <v>0</v>
      </c>
      <c r="H1698" s="178">
        <v>42742</v>
      </c>
      <c r="I1698" s="141"/>
    </row>
    <row r="1699" spans="1:9" x14ac:dyDescent="0.35">
      <c r="A1699" s="141"/>
      <c r="B1699" s="141"/>
      <c r="C1699" s="141" t="s">
        <v>2216</v>
      </c>
      <c r="D1699" s="861"/>
      <c r="E1699" s="139">
        <v>30</v>
      </c>
      <c r="F1699" s="139" t="s">
        <v>885</v>
      </c>
      <c r="G1699" s="139">
        <v>0</v>
      </c>
      <c r="H1699" s="178">
        <v>42742</v>
      </c>
      <c r="I1699" s="141"/>
    </row>
    <row r="1700" spans="1:9" x14ac:dyDescent="0.35">
      <c r="A1700" s="141"/>
      <c r="B1700" s="141"/>
      <c r="C1700" s="141" t="s">
        <v>2247</v>
      </c>
      <c r="D1700" s="861"/>
      <c r="E1700" s="139">
        <v>90</v>
      </c>
      <c r="F1700" s="139" t="s">
        <v>885</v>
      </c>
      <c r="G1700" s="139">
        <v>0</v>
      </c>
      <c r="H1700" s="178">
        <v>42742</v>
      </c>
      <c r="I1700" s="141"/>
    </row>
    <row r="1701" spans="1:9" x14ac:dyDescent="0.35">
      <c r="A1701" s="141"/>
      <c r="B1701" s="141"/>
      <c r="C1701" s="141" t="s">
        <v>2208</v>
      </c>
      <c r="D1701" s="861"/>
      <c r="E1701" s="139">
        <v>90</v>
      </c>
      <c r="F1701" s="139" t="s">
        <v>885</v>
      </c>
      <c r="G1701" s="139">
        <v>0</v>
      </c>
      <c r="H1701" s="178">
        <v>42742</v>
      </c>
      <c r="I1701" s="141"/>
    </row>
    <row r="1702" spans="1:9" x14ac:dyDescent="0.35">
      <c r="A1702" s="141"/>
      <c r="B1702" s="141"/>
      <c r="C1702" s="141" t="s">
        <v>2196</v>
      </c>
      <c r="D1702" s="861"/>
      <c r="E1702" s="139">
        <v>30</v>
      </c>
      <c r="F1702" s="139" t="s">
        <v>885</v>
      </c>
      <c r="G1702" s="139">
        <v>0</v>
      </c>
      <c r="H1702" s="178">
        <v>42743</v>
      </c>
      <c r="I1702" s="141"/>
    </row>
    <row r="1703" spans="1:9" x14ac:dyDescent="0.35">
      <c r="A1703" s="141"/>
      <c r="B1703" s="141"/>
      <c r="C1703" s="141" t="s">
        <v>2246</v>
      </c>
      <c r="D1703" s="861"/>
      <c r="E1703" s="139">
        <v>18</v>
      </c>
      <c r="F1703" s="139" t="s">
        <v>885</v>
      </c>
      <c r="G1703" s="139">
        <v>0</v>
      </c>
      <c r="H1703" s="178">
        <v>42743</v>
      </c>
      <c r="I1703" s="141"/>
    </row>
    <row r="1704" spans="1:9" x14ac:dyDescent="0.35">
      <c r="A1704" s="141"/>
      <c r="B1704" s="141"/>
      <c r="C1704" s="141" t="s">
        <v>2245</v>
      </c>
      <c r="D1704" s="861"/>
      <c r="E1704" s="139">
        <v>18</v>
      </c>
      <c r="F1704" s="139" t="s">
        <v>885</v>
      </c>
      <c r="G1704" s="139">
        <v>0</v>
      </c>
      <c r="H1704" s="178">
        <v>42743</v>
      </c>
      <c r="I1704" s="141"/>
    </row>
    <row r="1705" spans="1:9" x14ac:dyDescent="0.35">
      <c r="A1705" s="141"/>
      <c r="B1705" s="141"/>
      <c r="C1705" s="141" t="s">
        <v>2244</v>
      </c>
      <c r="D1705" s="861"/>
      <c r="E1705" s="139">
        <v>18</v>
      </c>
      <c r="F1705" s="139" t="s">
        <v>885</v>
      </c>
      <c r="G1705" s="139">
        <v>0</v>
      </c>
      <c r="H1705" s="178">
        <v>42743</v>
      </c>
      <c r="I1705" s="141"/>
    </row>
    <row r="1706" spans="1:9" x14ac:dyDescent="0.35">
      <c r="A1706" s="141"/>
      <c r="B1706" s="141"/>
      <c r="C1706" s="141" t="s">
        <v>2243</v>
      </c>
      <c r="D1706" s="861"/>
      <c r="E1706" s="139">
        <v>60</v>
      </c>
      <c r="F1706" s="139" t="s">
        <v>885</v>
      </c>
      <c r="G1706" s="139">
        <v>0</v>
      </c>
      <c r="H1706" s="178">
        <v>42743</v>
      </c>
      <c r="I1706" s="141"/>
    </row>
    <row r="1707" spans="1:9" x14ac:dyDescent="0.35">
      <c r="A1707" s="141"/>
      <c r="B1707" s="141"/>
      <c r="C1707" s="141" t="s">
        <v>2199</v>
      </c>
      <c r="D1707" s="861"/>
      <c r="E1707" s="139">
        <v>30</v>
      </c>
      <c r="F1707" s="139" t="s">
        <v>885</v>
      </c>
      <c r="G1707" s="139">
        <v>0</v>
      </c>
      <c r="H1707" s="178">
        <v>42745</v>
      </c>
      <c r="I1707" s="141"/>
    </row>
    <row r="1708" spans="1:9" x14ac:dyDescent="0.35">
      <c r="A1708" s="141"/>
      <c r="B1708" s="141"/>
      <c r="C1708" s="141" t="s">
        <v>2202</v>
      </c>
      <c r="D1708" s="861"/>
      <c r="E1708" s="139">
        <v>50</v>
      </c>
      <c r="F1708" s="139" t="s">
        <v>885</v>
      </c>
      <c r="G1708" s="139">
        <v>0</v>
      </c>
      <c r="H1708" s="178">
        <v>42745</v>
      </c>
      <c r="I1708" s="141"/>
    </row>
    <row r="1709" spans="1:9" x14ac:dyDescent="0.35">
      <c r="A1709" s="141"/>
      <c r="B1709" s="141"/>
      <c r="C1709" s="141" t="s">
        <v>2201</v>
      </c>
      <c r="D1709" s="861"/>
      <c r="E1709" s="139">
        <v>30</v>
      </c>
      <c r="F1709" s="139" t="s">
        <v>885</v>
      </c>
      <c r="G1709" s="139">
        <v>0</v>
      </c>
      <c r="H1709" s="178">
        <v>42751</v>
      </c>
      <c r="I1709" s="141"/>
    </row>
    <row r="1710" spans="1:9" x14ac:dyDescent="0.35">
      <c r="A1710" s="141"/>
      <c r="B1710" s="141"/>
      <c r="C1710" s="141" t="s">
        <v>2211</v>
      </c>
      <c r="D1710" s="861"/>
      <c r="E1710" s="139">
        <v>30</v>
      </c>
      <c r="F1710" s="139" t="s">
        <v>885</v>
      </c>
      <c r="G1710" s="139">
        <v>0</v>
      </c>
      <c r="H1710" s="178">
        <v>42751</v>
      </c>
      <c r="I1710" s="141"/>
    </row>
    <row r="1711" spans="1:9" x14ac:dyDescent="0.35">
      <c r="A1711" s="141"/>
      <c r="B1711" s="141"/>
      <c r="C1711" s="141" t="s">
        <v>2242</v>
      </c>
      <c r="D1711" s="861"/>
      <c r="E1711" s="139">
        <v>18</v>
      </c>
      <c r="F1711" s="139" t="s">
        <v>885</v>
      </c>
      <c r="G1711" s="139">
        <v>0</v>
      </c>
      <c r="H1711" s="178">
        <v>42751</v>
      </c>
      <c r="I1711" s="141"/>
    </row>
    <row r="1712" spans="1:9" x14ac:dyDescent="0.35">
      <c r="A1712" s="141"/>
      <c r="B1712" s="141"/>
      <c r="C1712" s="141" t="s">
        <v>2241</v>
      </c>
      <c r="D1712" s="861"/>
      <c r="E1712" s="139">
        <v>100</v>
      </c>
      <c r="F1712" s="139" t="s">
        <v>885</v>
      </c>
      <c r="G1712" s="139">
        <v>0</v>
      </c>
      <c r="H1712" s="178">
        <v>42753</v>
      </c>
      <c r="I1712" s="141"/>
    </row>
    <row r="1713" spans="1:9" x14ac:dyDescent="0.35">
      <c r="A1713" s="141"/>
      <c r="B1713" s="141"/>
      <c r="C1713" s="141" t="s">
        <v>2240</v>
      </c>
      <c r="D1713" s="861"/>
      <c r="E1713" s="139">
        <v>18</v>
      </c>
      <c r="F1713" s="139" t="s">
        <v>885</v>
      </c>
      <c r="G1713" s="139">
        <v>0</v>
      </c>
      <c r="H1713" s="178">
        <v>42753</v>
      </c>
      <c r="I1713" s="141"/>
    </row>
    <row r="1714" spans="1:9" x14ac:dyDescent="0.35">
      <c r="A1714" s="141"/>
      <c r="B1714" s="141"/>
      <c r="C1714" s="141" t="s">
        <v>2239</v>
      </c>
      <c r="D1714" s="861"/>
      <c r="E1714" s="139">
        <v>6</v>
      </c>
      <c r="F1714" s="139" t="s">
        <v>885</v>
      </c>
      <c r="G1714" s="139">
        <v>0</v>
      </c>
      <c r="H1714" s="178">
        <v>42753</v>
      </c>
      <c r="I1714" s="141"/>
    </row>
    <row r="1715" spans="1:9" x14ac:dyDescent="0.35">
      <c r="A1715" s="141"/>
      <c r="B1715" s="141"/>
      <c r="C1715" s="141" t="s">
        <v>2238</v>
      </c>
      <c r="D1715" s="861"/>
      <c r="E1715" s="139">
        <v>60</v>
      </c>
      <c r="F1715" s="139" t="s">
        <v>885</v>
      </c>
      <c r="G1715" s="139">
        <v>0</v>
      </c>
      <c r="H1715" s="178">
        <v>42753</v>
      </c>
      <c r="I1715" s="141"/>
    </row>
    <row r="1716" spans="1:9" x14ac:dyDescent="0.35">
      <c r="A1716" s="141"/>
      <c r="B1716" s="141"/>
      <c r="C1716" s="141" t="s">
        <v>2205</v>
      </c>
      <c r="D1716" s="861"/>
      <c r="E1716" s="139">
        <v>60</v>
      </c>
      <c r="F1716" s="139" t="s">
        <v>885</v>
      </c>
      <c r="G1716" s="139">
        <v>0</v>
      </c>
      <c r="H1716" s="178">
        <v>42754</v>
      </c>
      <c r="I1716" s="141"/>
    </row>
    <row r="1717" spans="1:9" x14ac:dyDescent="0.35">
      <c r="A1717" s="141"/>
      <c r="B1717" s="141"/>
      <c r="C1717" s="141" t="s">
        <v>2237</v>
      </c>
      <c r="D1717" s="861"/>
      <c r="E1717" s="139">
        <v>9</v>
      </c>
      <c r="F1717" s="139" t="s">
        <v>885</v>
      </c>
      <c r="G1717" s="139">
        <v>0</v>
      </c>
      <c r="H1717" s="178">
        <v>42754</v>
      </c>
      <c r="I1717" s="141"/>
    </row>
    <row r="1718" spans="1:9" x14ac:dyDescent="0.35">
      <c r="A1718" s="141"/>
      <c r="B1718" s="141"/>
      <c r="C1718" s="141" t="s">
        <v>2225</v>
      </c>
      <c r="D1718" s="861"/>
      <c r="E1718" s="139">
        <v>9</v>
      </c>
      <c r="F1718" s="139" t="s">
        <v>885</v>
      </c>
      <c r="G1718" s="139">
        <v>0</v>
      </c>
      <c r="H1718" s="178">
        <v>42754</v>
      </c>
      <c r="I1718" s="141"/>
    </row>
    <row r="1719" spans="1:9" x14ac:dyDescent="0.35">
      <c r="A1719" s="141"/>
      <c r="B1719" s="141"/>
      <c r="C1719" s="141" t="s">
        <v>2236</v>
      </c>
      <c r="D1719" s="861"/>
      <c r="E1719" s="139">
        <v>9</v>
      </c>
      <c r="F1719" s="139" t="s">
        <v>885</v>
      </c>
      <c r="G1719" s="139">
        <v>0</v>
      </c>
      <c r="H1719" s="178">
        <v>42754</v>
      </c>
      <c r="I1719" s="141"/>
    </row>
    <row r="1720" spans="1:9" x14ac:dyDescent="0.35">
      <c r="A1720" s="141"/>
      <c r="B1720" s="141"/>
      <c r="C1720" s="141" t="s">
        <v>2235</v>
      </c>
      <c r="D1720" s="861"/>
      <c r="E1720" s="139">
        <v>9</v>
      </c>
      <c r="F1720" s="139" t="s">
        <v>885</v>
      </c>
      <c r="G1720" s="139">
        <v>0</v>
      </c>
      <c r="H1720" s="178">
        <v>42754</v>
      </c>
      <c r="I1720" s="141"/>
    </row>
    <row r="1721" spans="1:9" x14ac:dyDescent="0.35">
      <c r="A1721" s="141"/>
      <c r="B1721" s="141"/>
      <c r="C1721" s="141" t="s">
        <v>2234</v>
      </c>
      <c r="D1721" s="861"/>
      <c r="E1721" s="139">
        <v>9</v>
      </c>
      <c r="F1721" s="139" t="s">
        <v>885</v>
      </c>
      <c r="G1721" s="139">
        <v>0</v>
      </c>
      <c r="H1721" s="178">
        <v>42754</v>
      </c>
      <c r="I1721" s="141"/>
    </row>
    <row r="1722" spans="1:9" x14ac:dyDescent="0.35">
      <c r="A1722" s="141"/>
      <c r="B1722" s="141"/>
      <c r="C1722" s="141" t="s">
        <v>2233</v>
      </c>
      <c r="D1722" s="861"/>
      <c r="E1722" s="139">
        <v>9</v>
      </c>
      <c r="F1722" s="139" t="s">
        <v>885</v>
      </c>
      <c r="G1722" s="139">
        <v>0</v>
      </c>
      <c r="H1722" s="178">
        <v>42758</v>
      </c>
      <c r="I1722" s="141"/>
    </row>
    <row r="1723" spans="1:9" x14ac:dyDescent="0.35">
      <c r="A1723" s="141"/>
      <c r="B1723" s="141"/>
      <c r="C1723" s="141" t="s">
        <v>2232</v>
      </c>
      <c r="D1723" s="861"/>
      <c r="E1723" s="139">
        <v>9</v>
      </c>
      <c r="F1723" s="139" t="s">
        <v>885</v>
      </c>
      <c r="G1723" s="139">
        <v>0</v>
      </c>
      <c r="H1723" s="178">
        <v>42758</v>
      </c>
      <c r="I1723" s="141"/>
    </row>
    <row r="1724" spans="1:9" x14ac:dyDescent="0.35">
      <c r="A1724" s="141"/>
      <c r="B1724" s="141"/>
      <c r="C1724" s="141" t="s">
        <v>2218</v>
      </c>
      <c r="D1724" s="861"/>
      <c r="E1724" s="139">
        <v>9</v>
      </c>
      <c r="F1724" s="139" t="s">
        <v>885</v>
      </c>
      <c r="G1724" s="139">
        <v>0</v>
      </c>
      <c r="H1724" s="178">
        <v>42758</v>
      </c>
      <c r="I1724" s="141"/>
    </row>
    <row r="1725" spans="1:9" x14ac:dyDescent="0.35">
      <c r="A1725" s="141"/>
      <c r="B1725" s="141"/>
      <c r="C1725" s="141" t="s">
        <v>2231</v>
      </c>
      <c r="D1725" s="861"/>
      <c r="E1725" s="139">
        <v>9</v>
      </c>
      <c r="F1725" s="139" t="s">
        <v>885</v>
      </c>
      <c r="G1725" s="139">
        <v>0</v>
      </c>
      <c r="H1725" s="178">
        <v>42758</v>
      </c>
      <c r="I1725" s="141"/>
    </row>
    <row r="1726" spans="1:9" x14ac:dyDescent="0.35">
      <c r="A1726" s="141"/>
      <c r="B1726" s="141"/>
      <c r="C1726" s="141" t="s">
        <v>2230</v>
      </c>
      <c r="D1726" s="861"/>
      <c r="E1726" s="139">
        <v>9</v>
      </c>
      <c r="F1726" s="139" t="s">
        <v>885</v>
      </c>
      <c r="G1726" s="139">
        <v>0</v>
      </c>
      <c r="H1726" s="178">
        <v>42759</v>
      </c>
      <c r="I1726" s="141"/>
    </row>
    <row r="1727" spans="1:9" x14ac:dyDescent="0.35">
      <c r="A1727" s="141"/>
      <c r="B1727" s="141"/>
      <c r="C1727" s="141" t="s">
        <v>2229</v>
      </c>
      <c r="D1727" s="861"/>
      <c r="E1727" s="139">
        <v>15</v>
      </c>
      <c r="F1727" s="139" t="s">
        <v>885</v>
      </c>
      <c r="G1727" s="139">
        <v>0</v>
      </c>
      <c r="H1727" s="178">
        <v>42759</v>
      </c>
      <c r="I1727" s="141"/>
    </row>
    <row r="1728" spans="1:9" x14ac:dyDescent="0.35">
      <c r="A1728" s="141"/>
      <c r="B1728" s="141"/>
      <c r="C1728" s="141" t="s">
        <v>2193</v>
      </c>
      <c r="D1728" s="861"/>
      <c r="E1728" s="139">
        <v>60</v>
      </c>
      <c r="F1728" s="139" t="s">
        <v>885</v>
      </c>
      <c r="G1728" s="139">
        <v>0</v>
      </c>
      <c r="H1728" s="178">
        <v>42762</v>
      </c>
      <c r="I1728" s="141"/>
    </row>
    <row r="1729" spans="1:9" x14ac:dyDescent="0.35">
      <c r="A1729" s="141"/>
      <c r="B1729" s="141"/>
      <c r="C1729" s="141" t="s">
        <v>2198</v>
      </c>
      <c r="D1729" s="861"/>
      <c r="E1729" s="139">
        <v>30</v>
      </c>
      <c r="F1729" s="139" t="s">
        <v>885</v>
      </c>
      <c r="G1729" s="139">
        <v>0</v>
      </c>
      <c r="H1729" s="178">
        <v>42762</v>
      </c>
      <c r="I1729" s="141"/>
    </row>
    <row r="1730" spans="1:9" x14ac:dyDescent="0.35">
      <c r="A1730" s="141"/>
      <c r="B1730" s="141"/>
      <c r="C1730" s="141" t="s">
        <v>2214</v>
      </c>
      <c r="D1730" s="861"/>
      <c r="E1730" s="139">
        <v>30</v>
      </c>
      <c r="F1730" s="139" t="s">
        <v>885</v>
      </c>
      <c r="G1730" s="139">
        <v>0</v>
      </c>
      <c r="H1730" s="178">
        <v>42765</v>
      </c>
      <c r="I1730" s="141"/>
    </row>
    <row r="1731" spans="1:9" x14ac:dyDescent="0.35">
      <c r="A1731" s="141"/>
      <c r="B1731" s="141"/>
      <c r="C1731" s="141" t="s">
        <v>2215</v>
      </c>
      <c r="D1731" s="861"/>
      <c r="E1731" s="139">
        <v>30</v>
      </c>
      <c r="F1731" s="139" t="s">
        <v>885</v>
      </c>
      <c r="G1731" s="139">
        <v>0</v>
      </c>
      <c r="H1731" s="178">
        <v>42765</v>
      </c>
      <c r="I1731" s="141"/>
    </row>
    <row r="1732" spans="1:9" x14ac:dyDescent="0.35">
      <c r="A1732" s="141"/>
      <c r="B1732" s="141"/>
      <c r="C1732" s="141" t="s">
        <v>2201</v>
      </c>
      <c r="D1732" s="861"/>
      <c r="E1732" s="139">
        <v>30</v>
      </c>
      <c r="F1732" s="139" t="s">
        <v>885</v>
      </c>
      <c r="G1732" s="139">
        <v>0</v>
      </c>
      <c r="H1732" s="178">
        <v>42768</v>
      </c>
      <c r="I1732" s="141"/>
    </row>
    <row r="1733" spans="1:9" x14ac:dyDescent="0.35">
      <c r="A1733" s="141"/>
      <c r="B1733" s="141"/>
      <c r="C1733" s="141" t="s">
        <v>2228</v>
      </c>
      <c r="D1733" s="861"/>
      <c r="E1733" s="139">
        <v>30</v>
      </c>
      <c r="F1733" s="139" t="s">
        <v>885</v>
      </c>
      <c r="G1733" s="139">
        <v>0</v>
      </c>
      <c r="H1733" s="178">
        <v>42768</v>
      </c>
      <c r="I1733" s="141"/>
    </row>
    <row r="1734" spans="1:9" x14ac:dyDescent="0.35">
      <c r="A1734" s="141"/>
      <c r="B1734" s="141"/>
      <c r="C1734" s="141" t="s">
        <v>2206</v>
      </c>
      <c r="D1734" s="861"/>
      <c r="E1734" s="139">
        <v>30</v>
      </c>
      <c r="F1734" s="139" t="s">
        <v>885</v>
      </c>
      <c r="G1734" s="139">
        <v>0</v>
      </c>
      <c r="H1734" s="178">
        <v>42775</v>
      </c>
      <c r="I1734" s="141"/>
    </row>
    <row r="1735" spans="1:9" x14ac:dyDescent="0.35">
      <c r="A1735" s="141"/>
      <c r="B1735" s="141"/>
      <c r="C1735" s="141" t="s">
        <v>2221</v>
      </c>
      <c r="D1735" s="861"/>
      <c r="E1735" s="139">
        <v>60</v>
      </c>
      <c r="F1735" s="139" t="s">
        <v>885</v>
      </c>
      <c r="G1735" s="139">
        <v>0</v>
      </c>
      <c r="H1735" s="178">
        <v>42779</v>
      </c>
      <c r="I1735" s="141"/>
    </row>
    <row r="1736" spans="1:9" x14ac:dyDescent="0.35">
      <c r="A1736" s="141"/>
      <c r="B1736" s="141"/>
      <c r="C1736" s="141" t="s">
        <v>2227</v>
      </c>
      <c r="D1736" s="861"/>
      <c r="E1736" s="139">
        <v>30</v>
      </c>
      <c r="F1736" s="139" t="s">
        <v>885</v>
      </c>
      <c r="G1736" s="139">
        <v>0</v>
      </c>
      <c r="H1736" s="178">
        <v>42782</v>
      </c>
      <c r="I1736" s="141"/>
    </row>
    <row r="1737" spans="1:9" x14ac:dyDescent="0.35">
      <c r="A1737" s="141"/>
      <c r="B1737" s="141"/>
      <c r="C1737" s="141" t="s">
        <v>2226</v>
      </c>
      <c r="D1737" s="861"/>
      <c r="E1737" s="139">
        <v>90</v>
      </c>
      <c r="F1737" s="139" t="s">
        <v>885</v>
      </c>
      <c r="G1737" s="139">
        <v>0</v>
      </c>
      <c r="H1737" s="178">
        <v>42786</v>
      </c>
      <c r="I1737" s="141"/>
    </row>
    <row r="1738" spans="1:9" x14ac:dyDescent="0.35">
      <c r="A1738" s="141"/>
      <c r="B1738" s="141"/>
      <c r="C1738" s="141" t="s">
        <v>2225</v>
      </c>
      <c r="D1738" s="861"/>
      <c r="E1738" s="139">
        <v>27</v>
      </c>
      <c r="F1738" s="139" t="s">
        <v>885</v>
      </c>
      <c r="G1738" s="139">
        <v>0</v>
      </c>
      <c r="H1738" s="178">
        <v>42789</v>
      </c>
      <c r="I1738" s="141"/>
    </row>
    <row r="1739" spans="1:9" x14ac:dyDescent="0.35">
      <c r="A1739" s="141"/>
      <c r="B1739" s="141"/>
      <c r="C1739" s="141" t="s">
        <v>2224</v>
      </c>
      <c r="D1739" s="861"/>
      <c r="E1739" s="139">
        <v>9</v>
      </c>
      <c r="F1739" s="139" t="s">
        <v>885</v>
      </c>
      <c r="G1739" s="139">
        <v>0</v>
      </c>
      <c r="H1739" s="178">
        <v>42792</v>
      </c>
      <c r="I1739" s="141"/>
    </row>
    <row r="1740" spans="1:9" x14ac:dyDescent="0.35">
      <c r="A1740" s="141"/>
      <c r="B1740" s="141"/>
      <c r="C1740" s="141" t="s">
        <v>2216</v>
      </c>
      <c r="D1740" s="861"/>
      <c r="E1740" s="139">
        <v>90</v>
      </c>
      <c r="F1740" s="139" t="s">
        <v>885</v>
      </c>
      <c r="G1740" s="139">
        <v>0</v>
      </c>
      <c r="H1740" s="178">
        <v>42795</v>
      </c>
      <c r="I1740" s="141"/>
    </row>
    <row r="1741" spans="1:9" x14ac:dyDescent="0.35">
      <c r="A1741" s="141"/>
      <c r="B1741" s="141"/>
      <c r="C1741" s="141" t="s">
        <v>2223</v>
      </c>
      <c r="D1741" s="861"/>
      <c r="E1741" s="139">
        <v>90</v>
      </c>
      <c r="F1741" s="139" t="s">
        <v>885</v>
      </c>
      <c r="G1741" s="139">
        <v>0</v>
      </c>
      <c r="H1741" s="178">
        <v>42796</v>
      </c>
      <c r="I1741" s="141"/>
    </row>
    <row r="1742" spans="1:9" x14ac:dyDescent="0.35">
      <c r="A1742" s="141"/>
      <c r="B1742" s="141"/>
      <c r="C1742" s="141" t="s">
        <v>2196</v>
      </c>
      <c r="D1742" s="861"/>
      <c r="E1742" s="139">
        <v>60</v>
      </c>
      <c r="F1742" s="139" t="s">
        <v>885</v>
      </c>
      <c r="G1742" s="139">
        <v>0</v>
      </c>
      <c r="H1742" s="178">
        <v>42800</v>
      </c>
      <c r="I1742" s="141"/>
    </row>
    <row r="1743" spans="1:9" x14ac:dyDescent="0.35">
      <c r="A1743" s="141"/>
      <c r="B1743" s="141"/>
      <c r="C1743" s="141" t="s">
        <v>2222</v>
      </c>
      <c r="D1743" s="861"/>
      <c r="E1743" s="139">
        <v>90</v>
      </c>
      <c r="F1743" s="139" t="s">
        <v>885</v>
      </c>
      <c r="G1743" s="139">
        <v>0</v>
      </c>
      <c r="H1743" s="178">
        <v>42803</v>
      </c>
      <c r="I1743" s="141"/>
    </row>
    <row r="1744" spans="1:9" x14ac:dyDescent="0.35">
      <c r="A1744" s="141"/>
      <c r="B1744" s="141"/>
      <c r="C1744" s="141" t="s">
        <v>2214</v>
      </c>
      <c r="D1744" s="861"/>
      <c r="E1744" s="139">
        <v>30</v>
      </c>
      <c r="F1744" s="139" t="s">
        <v>885</v>
      </c>
      <c r="G1744" s="139">
        <v>0</v>
      </c>
      <c r="H1744" s="178">
        <v>42809</v>
      </c>
      <c r="I1744" s="141"/>
    </row>
    <row r="1745" spans="1:9" x14ac:dyDescent="0.35">
      <c r="A1745" s="141"/>
      <c r="B1745" s="141"/>
      <c r="C1745" s="141" t="s">
        <v>2211</v>
      </c>
      <c r="D1745" s="861"/>
      <c r="E1745" s="139">
        <v>60</v>
      </c>
      <c r="F1745" s="139" t="s">
        <v>885</v>
      </c>
      <c r="G1745" s="139">
        <v>0</v>
      </c>
      <c r="H1745" s="178">
        <v>42811</v>
      </c>
      <c r="I1745" s="141"/>
    </row>
    <row r="1746" spans="1:9" x14ac:dyDescent="0.35">
      <c r="A1746" s="141"/>
      <c r="B1746" s="141"/>
      <c r="C1746" s="141" t="s">
        <v>2205</v>
      </c>
      <c r="D1746" s="861"/>
      <c r="E1746" s="139">
        <v>60</v>
      </c>
      <c r="F1746" s="139" t="s">
        <v>885</v>
      </c>
      <c r="G1746" s="139">
        <v>0</v>
      </c>
      <c r="H1746" s="178">
        <v>42814</v>
      </c>
      <c r="I1746" s="141"/>
    </row>
    <row r="1747" spans="1:9" x14ac:dyDescent="0.35">
      <c r="A1747" s="141"/>
      <c r="B1747" s="141"/>
      <c r="C1747" s="141" t="s">
        <v>2207</v>
      </c>
      <c r="D1747" s="861"/>
      <c r="E1747" s="139">
        <v>90</v>
      </c>
      <c r="F1747" s="139" t="s">
        <v>885</v>
      </c>
      <c r="G1747" s="139">
        <v>0</v>
      </c>
      <c r="H1747" s="178">
        <v>42816</v>
      </c>
      <c r="I1747" s="141"/>
    </row>
    <row r="1748" spans="1:9" x14ac:dyDescent="0.35">
      <c r="A1748" s="141"/>
      <c r="B1748" s="141"/>
      <c r="C1748" s="141" t="s">
        <v>2215</v>
      </c>
      <c r="D1748" s="861"/>
      <c r="E1748" s="139">
        <v>30</v>
      </c>
      <c r="F1748" s="139" t="s">
        <v>885</v>
      </c>
      <c r="G1748" s="139">
        <v>0</v>
      </c>
      <c r="H1748" s="178">
        <v>42823</v>
      </c>
      <c r="I1748" s="141"/>
    </row>
    <row r="1749" spans="1:9" x14ac:dyDescent="0.35">
      <c r="A1749" s="141"/>
      <c r="B1749" s="141"/>
      <c r="C1749" s="141" t="s">
        <v>2202</v>
      </c>
      <c r="D1749" s="861"/>
      <c r="E1749" s="139">
        <v>50</v>
      </c>
      <c r="F1749" s="139" t="s">
        <v>885</v>
      </c>
      <c r="G1749" s="139">
        <v>0</v>
      </c>
      <c r="H1749" s="178">
        <v>42824</v>
      </c>
      <c r="I1749" s="141"/>
    </row>
    <row r="1750" spans="1:9" x14ac:dyDescent="0.35">
      <c r="A1750" s="141"/>
      <c r="B1750" s="141"/>
      <c r="C1750" s="141" t="s">
        <v>2212</v>
      </c>
      <c r="D1750" s="861"/>
      <c r="E1750" s="139">
        <v>90</v>
      </c>
      <c r="F1750" s="139" t="s">
        <v>885</v>
      </c>
      <c r="G1750" s="139">
        <v>0</v>
      </c>
      <c r="H1750" s="178">
        <v>42824</v>
      </c>
      <c r="I1750" s="141"/>
    </row>
    <row r="1751" spans="1:9" x14ac:dyDescent="0.35">
      <c r="A1751" s="141"/>
      <c r="B1751" s="141"/>
      <c r="C1751" s="141" t="s">
        <v>2199</v>
      </c>
      <c r="D1751" s="861"/>
      <c r="E1751" s="139">
        <v>90</v>
      </c>
      <c r="F1751" s="139" t="s">
        <v>885</v>
      </c>
      <c r="G1751" s="139">
        <v>0</v>
      </c>
      <c r="H1751" s="178">
        <v>42825</v>
      </c>
      <c r="I1751" s="141"/>
    </row>
    <row r="1752" spans="1:9" x14ac:dyDescent="0.35">
      <c r="A1752" s="141"/>
      <c r="B1752" s="141"/>
      <c r="C1752" s="141" t="s">
        <v>2221</v>
      </c>
      <c r="D1752" s="861"/>
      <c r="E1752" s="139">
        <v>30</v>
      </c>
      <c r="F1752" s="139" t="s">
        <v>885</v>
      </c>
      <c r="G1752" s="139">
        <v>0</v>
      </c>
      <c r="H1752" s="178">
        <v>42825</v>
      </c>
      <c r="I1752" s="141"/>
    </row>
    <row r="1753" spans="1:9" x14ac:dyDescent="0.35">
      <c r="A1753" s="141"/>
      <c r="B1753" s="141"/>
      <c r="C1753" s="141" t="s">
        <v>2220</v>
      </c>
      <c r="D1753" s="861"/>
      <c r="E1753" s="139">
        <v>30</v>
      </c>
      <c r="F1753" s="139" t="s">
        <v>885</v>
      </c>
      <c r="G1753" s="139">
        <v>0</v>
      </c>
      <c r="H1753" s="178">
        <v>42828</v>
      </c>
      <c r="I1753" s="141"/>
    </row>
    <row r="1754" spans="1:9" x14ac:dyDescent="0.35">
      <c r="A1754" s="141"/>
      <c r="B1754" s="141"/>
      <c r="C1754" s="141" t="s">
        <v>2201</v>
      </c>
      <c r="D1754" s="861"/>
      <c r="E1754" s="139">
        <v>60</v>
      </c>
      <c r="F1754" s="139" t="s">
        <v>885</v>
      </c>
      <c r="G1754" s="139">
        <v>0</v>
      </c>
      <c r="H1754" s="178">
        <v>42828</v>
      </c>
      <c r="I1754" s="141"/>
    </row>
    <row r="1755" spans="1:9" x14ac:dyDescent="0.35">
      <c r="A1755" s="141"/>
      <c r="B1755" s="141"/>
      <c r="C1755" s="141" t="s">
        <v>2198</v>
      </c>
      <c r="D1755" s="861"/>
      <c r="E1755" s="139">
        <v>60</v>
      </c>
      <c r="F1755" s="139" t="s">
        <v>885</v>
      </c>
      <c r="G1755" s="139">
        <v>0</v>
      </c>
      <c r="H1755" s="178">
        <v>42828</v>
      </c>
      <c r="I1755" s="141"/>
    </row>
    <row r="1756" spans="1:9" x14ac:dyDescent="0.35">
      <c r="A1756" s="141"/>
      <c r="B1756" s="141"/>
      <c r="C1756" s="141" t="s">
        <v>2196</v>
      </c>
      <c r="D1756" s="861"/>
      <c r="E1756" s="139">
        <v>30</v>
      </c>
      <c r="F1756" s="139" t="s">
        <v>885</v>
      </c>
      <c r="G1756" s="139">
        <v>0</v>
      </c>
      <c r="H1756" s="178">
        <v>42830</v>
      </c>
      <c r="I1756" s="141"/>
    </row>
    <row r="1757" spans="1:9" x14ac:dyDescent="0.35">
      <c r="A1757" s="141"/>
      <c r="B1757" s="141"/>
      <c r="C1757" s="141" t="s">
        <v>2206</v>
      </c>
      <c r="D1757" s="861"/>
      <c r="E1757" s="139">
        <v>60</v>
      </c>
      <c r="F1757" s="139" t="s">
        <v>885</v>
      </c>
      <c r="G1757" s="139">
        <v>0</v>
      </c>
      <c r="H1757" s="178">
        <v>42831</v>
      </c>
      <c r="I1757" s="141"/>
    </row>
    <row r="1758" spans="1:9" x14ac:dyDescent="0.35">
      <c r="A1758" s="141"/>
      <c r="B1758" s="141"/>
      <c r="C1758" s="141" t="s">
        <v>2219</v>
      </c>
      <c r="D1758" s="861"/>
      <c r="E1758" s="139">
        <v>18</v>
      </c>
      <c r="F1758" s="139" t="s">
        <v>885</v>
      </c>
      <c r="G1758" s="139">
        <v>0</v>
      </c>
      <c r="H1758" s="178">
        <v>42836</v>
      </c>
      <c r="I1758" s="141"/>
    </row>
    <row r="1759" spans="1:9" x14ac:dyDescent="0.35">
      <c r="A1759" s="141"/>
      <c r="B1759" s="141"/>
      <c r="C1759" s="141" t="s">
        <v>2218</v>
      </c>
      <c r="D1759" s="861"/>
      <c r="E1759" s="139">
        <v>9</v>
      </c>
      <c r="F1759" s="139" t="s">
        <v>885</v>
      </c>
      <c r="G1759" s="139">
        <v>0</v>
      </c>
      <c r="H1759" s="178">
        <v>42836</v>
      </c>
      <c r="I1759" s="141"/>
    </row>
    <row r="1760" spans="1:9" x14ac:dyDescent="0.35">
      <c r="A1760" s="141"/>
      <c r="B1760" s="141"/>
      <c r="C1760" s="141" t="s">
        <v>2214</v>
      </c>
      <c r="D1760" s="861"/>
      <c r="E1760" s="139">
        <v>30</v>
      </c>
      <c r="F1760" s="139" t="s">
        <v>885</v>
      </c>
      <c r="G1760" s="139">
        <v>0</v>
      </c>
      <c r="H1760" s="178">
        <v>42837</v>
      </c>
      <c r="I1760" s="141"/>
    </row>
    <row r="1761" spans="1:9" x14ac:dyDescent="0.35">
      <c r="A1761" s="141"/>
      <c r="B1761" s="141"/>
      <c r="C1761" s="141" t="s">
        <v>2203</v>
      </c>
      <c r="D1761" s="861"/>
      <c r="E1761" s="139">
        <v>60</v>
      </c>
      <c r="F1761" s="139" t="s">
        <v>885</v>
      </c>
      <c r="G1761" s="139">
        <v>0</v>
      </c>
      <c r="H1761" s="178">
        <v>42837</v>
      </c>
      <c r="I1761" s="141"/>
    </row>
    <row r="1762" spans="1:9" x14ac:dyDescent="0.35">
      <c r="A1762" s="141"/>
      <c r="B1762" s="141"/>
      <c r="C1762" s="141" t="s">
        <v>2217</v>
      </c>
      <c r="D1762" s="861"/>
      <c r="E1762" s="139">
        <v>120</v>
      </c>
      <c r="F1762" s="139" t="s">
        <v>885</v>
      </c>
      <c r="G1762" s="139">
        <v>0</v>
      </c>
      <c r="H1762" s="178">
        <v>42839</v>
      </c>
      <c r="I1762" s="141"/>
    </row>
    <row r="1763" spans="1:9" x14ac:dyDescent="0.35">
      <c r="A1763" s="141"/>
      <c r="B1763" s="141"/>
      <c r="C1763" s="141" t="s">
        <v>2216</v>
      </c>
      <c r="D1763" s="861"/>
      <c r="E1763" s="139">
        <v>90</v>
      </c>
      <c r="F1763" s="139" t="s">
        <v>885</v>
      </c>
      <c r="G1763" s="139">
        <v>0</v>
      </c>
      <c r="H1763" s="178">
        <v>42842</v>
      </c>
      <c r="I1763" s="141"/>
    </row>
    <row r="1764" spans="1:9" x14ac:dyDescent="0.35">
      <c r="A1764" s="141"/>
      <c r="B1764" s="141"/>
      <c r="C1764" s="141" t="s">
        <v>2202</v>
      </c>
      <c r="D1764" s="861"/>
      <c r="E1764" s="139">
        <v>100</v>
      </c>
      <c r="F1764" s="139" t="s">
        <v>885</v>
      </c>
      <c r="G1764" s="139">
        <v>0</v>
      </c>
      <c r="H1764" s="178">
        <v>42844</v>
      </c>
      <c r="I1764" s="141"/>
    </row>
    <row r="1765" spans="1:9" x14ac:dyDescent="0.35">
      <c r="A1765" s="141"/>
      <c r="B1765" s="141"/>
      <c r="C1765" s="141" t="s">
        <v>2196</v>
      </c>
      <c r="D1765" s="861"/>
      <c r="E1765" s="139">
        <v>30</v>
      </c>
      <c r="F1765" s="139" t="s">
        <v>885</v>
      </c>
      <c r="G1765" s="139">
        <v>0</v>
      </c>
      <c r="H1765" s="178">
        <v>42849</v>
      </c>
      <c r="I1765" s="141"/>
    </row>
    <row r="1766" spans="1:9" x14ac:dyDescent="0.35">
      <c r="A1766" s="141"/>
      <c r="B1766" s="141"/>
      <c r="C1766" s="141" t="s">
        <v>2198</v>
      </c>
      <c r="D1766" s="861"/>
      <c r="E1766" s="139">
        <v>30</v>
      </c>
      <c r="F1766" s="139" t="s">
        <v>885</v>
      </c>
      <c r="G1766" s="139">
        <v>0</v>
      </c>
      <c r="H1766" s="178">
        <v>42852</v>
      </c>
      <c r="I1766" s="141"/>
    </row>
    <row r="1767" spans="1:9" x14ac:dyDescent="0.35">
      <c r="A1767" s="141"/>
      <c r="B1767" s="141"/>
      <c r="C1767" s="141" t="s">
        <v>2199</v>
      </c>
      <c r="D1767" s="861"/>
      <c r="E1767" s="139">
        <v>30</v>
      </c>
      <c r="F1767" s="139" t="s">
        <v>885</v>
      </c>
      <c r="G1767" s="139">
        <v>0</v>
      </c>
      <c r="H1767" s="178">
        <v>42865</v>
      </c>
      <c r="I1767" s="141"/>
    </row>
    <row r="1768" spans="1:9" x14ac:dyDescent="0.35">
      <c r="A1768" s="141"/>
      <c r="B1768" s="141"/>
      <c r="C1768" s="141" t="s">
        <v>2211</v>
      </c>
      <c r="D1768" s="861"/>
      <c r="E1768" s="139">
        <v>60</v>
      </c>
      <c r="F1768" s="139" t="s">
        <v>885</v>
      </c>
      <c r="G1768" s="139">
        <v>0</v>
      </c>
      <c r="H1768" s="178">
        <v>42870</v>
      </c>
      <c r="I1768" s="141"/>
    </row>
    <row r="1769" spans="1:9" x14ac:dyDescent="0.35">
      <c r="A1769" s="141"/>
      <c r="B1769" s="141"/>
      <c r="C1769" s="141" t="s">
        <v>2215</v>
      </c>
      <c r="D1769" s="861"/>
      <c r="E1769" s="139">
        <v>30</v>
      </c>
      <c r="F1769" s="139" t="s">
        <v>885</v>
      </c>
      <c r="G1769" s="139">
        <v>0</v>
      </c>
      <c r="H1769" s="178">
        <v>42873</v>
      </c>
      <c r="I1769" s="141"/>
    </row>
    <row r="1770" spans="1:9" x14ac:dyDescent="0.35">
      <c r="A1770" s="141"/>
      <c r="B1770" s="141"/>
      <c r="C1770" s="141" t="s">
        <v>2196</v>
      </c>
      <c r="D1770" s="861"/>
      <c r="E1770" s="139">
        <v>30</v>
      </c>
      <c r="F1770" s="139" t="s">
        <v>885</v>
      </c>
      <c r="G1770" s="139">
        <v>0</v>
      </c>
      <c r="H1770" s="178">
        <v>42879</v>
      </c>
      <c r="I1770" s="141"/>
    </row>
    <row r="1771" spans="1:9" x14ac:dyDescent="0.35">
      <c r="A1771" s="141"/>
      <c r="B1771" s="141"/>
      <c r="C1771" s="141" t="s">
        <v>2214</v>
      </c>
      <c r="D1771" s="861"/>
      <c r="E1771" s="139">
        <v>60</v>
      </c>
      <c r="F1771" s="139" t="s">
        <v>885</v>
      </c>
      <c r="G1771" s="139">
        <v>0</v>
      </c>
      <c r="H1771" s="178">
        <v>42885</v>
      </c>
      <c r="I1771" s="141"/>
    </row>
    <row r="1772" spans="1:9" x14ac:dyDescent="0.35">
      <c r="A1772" s="141"/>
      <c r="B1772" s="141"/>
      <c r="C1772" s="141" t="s">
        <v>2202</v>
      </c>
      <c r="D1772" s="861"/>
      <c r="E1772" s="139">
        <v>50</v>
      </c>
      <c r="F1772" s="139" t="s">
        <v>885</v>
      </c>
      <c r="G1772" s="139">
        <v>0</v>
      </c>
      <c r="H1772" s="178">
        <v>42891</v>
      </c>
      <c r="I1772" s="141"/>
    </row>
    <row r="1773" spans="1:9" x14ac:dyDescent="0.35">
      <c r="A1773" s="141"/>
      <c r="B1773" s="141"/>
      <c r="C1773" s="141" t="s">
        <v>2201</v>
      </c>
      <c r="D1773" s="861"/>
      <c r="E1773" s="139">
        <v>60</v>
      </c>
      <c r="F1773" s="139" t="s">
        <v>885</v>
      </c>
      <c r="G1773" s="139">
        <v>0</v>
      </c>
      <c r="H1773" s="178">
        <v>42899</v>
      </c>
      <c r="I1773" s="141"/>
    </row>
    <row r="1774" spans="1:9" x14ac:dyDescent="0.35">
      <c r="A1774" s="141"/>
      <c r="B1774" s="141"/>
      <c r="C1774" s="141" t="s">
        <v>2199</v>
      </c>
      <c r="D1774" s="861"/>
      <c r="E1774" s="139">
        <v>30</v>
      </c>
      <c r="F1774" s="139" t="s">
        <v>885</v>
      </c>
      <c r="G1774" s="139">
        <v>0</v>
      </c>
      <c r="H1774" s="178">
        <v>42907</v>
      </c>
      <c r="I1774" s="141"/>
    </row>
    <row r="1775" spans="1:9" x14ac:dyDescent="0.35">
      <c r="A1775" s="141"/>
      <c r="B1775" s="141"/>
      <c r="C1775" s="141" t="s">
        <v>2206</v>
      </c>
      <c r="D1775" s="861"/>
      <c r="E1775" s="139">
        <v>90</v>
      </c>
      <c r="F1775" s="139" t="s">
        <v>885</v>
      </c>
      <c r="G1775" s="139">
        <v>0</v>
      </c>
      <c r="H1775" s="178">
        <v>42909</v>
      </c>
      <c r="I1775" s="141"/>
    </row>
    <row r="1776" spans="1:9" x14ac:dyDescent="0.35">
      <c r="A1776" s="141"/>
      <c r="B1776" s="141"/>
      <c r="C1776" s="141" t="s">
        <v>2205</v>
      </c>
      <c r="D1776" s="861"/>
      <c r="E1776" s="139">
        <v>60</v>
      </c>
      <c r="F1776" s="543" t="s">
        <v>885</v>
      </c>
      <c r="G1776" s="139">
        <v>0</v>
      </c>
      <c r="H1776" s="178">
        <v>42912</v>
      </c>
      <c r="I1776" s="141"/>
    </row>
    <row r="1777" spans="1:9" x14ac:dyDescent="0.35">
      <c r="A1777" s="141"/>
      <c r="B1777" s="141"/>
      <c r="C1777" s="141" t="s">
        <v>2213</v>
      </c>
      <c r="D1777" s="861"/>
      <c r="E1777" s="139">
        <v>90</v>
      </c>
      <c r="F1777" s="139" t="s">
        <v>885</v>
      </c>
      <c r="G1777" s="139">
        <v>0</v>
      </c>
      <c r="H1777" s="178">
        <v>42919</v>
      </c>
      <c r="I1777" s="141"/>
    </row>
    <row r="1778" spans="1:9" x14ac:dyDescent="0.35">
      <c r="A1778" s="141"/>
      <c r="B1778" s="141"/>
      <c r="C1778" s="141" t="s">
        <v>2198</v>
      </c>
      <c r="D1778" s="861"/>
      <c r="E1778" s="139">
        <v>60</v>
      </c>
      <c r="F1778" s="139" t="s">
        <v>885</v>
      </c>
      <c r="G1778" s="139">
        <v>0</v>
      </c>
      <c r="H1778" s="178">
        <v>42921</v>
      </c>
      <c r="I1778" s="141"/>
    </row>
    <row r="1779" spans="1:9" x14ac:dyDescent="0.35">
      <c r="A1779" s="141"/>
      <c r="B1779" s="141"/>
      <c r="C1779" s="141" t="s">
        <v>2199</v>
      </c>
      <c r="D1779" s="861"/>
      <c r="E1779" s="139">
        <v>30</v>
      </c>
      <c r="F1779" s="139" t="s">
        <v>885</v>
      </c>
      <c r="G1779" s="139">
        <v>0</v>
      </c>
      <c r="H1779" s="178">
        <v>42926</v>
      </c>
      <c r="I1779" s="141"/>
    </row>
    <row r="1780" spans="1:9" x14ac:dyDescent="0.35">
      <c r="A1780" s="141"/>
      <c r="B1780" s="141"/>
      <c r="C1780" s="141" t="s">
        <v>2196</v>
      </c>
      <c r="D1780" s="861"/>
      <c r="E1780" s="139">
        <v>30</v>
      </c>
      <c r="F1780" s="139" t="s">
        <v>885</v>
      </c>
      <c r="G1780" s="139">
        <v>0</v>
      </c>
      <c r="H1780" s="178">
        <v>42948</v>
      </c>
      <c r="I1780" s="141"/>
    </row>
    <row r="1781" spans="1:9" x14ac:dyDescent="0.35">
      <c r="A1781" s="141"/>
      <c r="B1781" s="141"/>
      <c r="C1781" s="141" t="s">
        <v>2212</v>
      </c>
      <c r="D1781" s="861"/>
      <c r="E1781" s="139">
        <v>90</v>
      </c>
      <c r="F1781" s="139" t="s">
        <v>885</v>
      </c>
      <c r="G1781" s="139">
        <v>0</v>
      </c>
      <c r="H1781" s="178">
        <v>42950</v>
      </c>
      <c r="I1781" s="141"/>
    </row>
    <row r="1782" spans="1:9" x14ac:dyDescent="0.35">
      <c r="A1782" s="141"/>
      <c r="B1782" s="141"/>
      <c r="C1782" s="141" t="s">
        <v>2202</v>
      </c>
      <c r="D1782" s="861"/>
      <c r="E1782" s="139">
        <v>50</v>
      </c>
      <c r="F1782" s="139" t="s">
        <v>885</v>
      </c>
      <c r="G1782" s="139">
        <v>0</v>
      </c>
      <c r="H1782" s="178">
        <v>42954</v>
      </c>
      <c r="I1782" s="141"/>
    </row>
    <row r="1783" spans="1:9" x14ac:dyDescent="0.35">
      <c r="A1783" s="141"/>
      <c r="B1783" s="141"/>
      <c r="C1783" s="141" t="s">
        <v>2199</v>
      </c>
      <c r="D1783" s="861"/>
      <c r="E1783" s="139">
        <v>30</v>
      </c>
      <c r="F1783" s="139" t="s">
        <v>885</v>
      </c>
      <c r="G1783" s="139">
        <v>0</v>
      </c>
      <c r="H1783" s="178">
        <v>42955</v>
      </c>
      <c r="I1783" s="141"/>
    </row>
    <row r="1784" spans="1:9" x14ac:dyDescent="0.35">
      <c r="A1784" s="141"/>
      <c r="B1784" s="141"/>
      <c r="C1784" s="141" t="s">
        <v>2211</v>
      </c>
      <c r="D1784" s="861"/>
      <c r="E1784" s="139">
        <v>60</v>
      </c>
      <c r="F1784" s="139" t="s">
        <v>885</v>
      </c>
      <c r="G1784" s="139">
        <v>0</v>
      </c>
      <c r="H1784" s="178">
        <v>42958</v>
      </c>
      <c r="I1784" s="141"/>
    </row>
    <row r="1785" spans="1:9" x14ac:dyDescent="0.35">
      <c r="A1785" s="141"/>
      <c r="B1785" s="141"/>
      <c r="C1785" s="141" t="s">
        <v>2210</v>
      </c>
      <c r="D1785" s="861"/>
      <c r="E1785" s="139">
        <v>210</v>
      </c>
      <c r="F1785" s="139" t="s">
        <v>885</v>
      </c>
      <c r="G1785" s="139">
        <v>0</v>
      </c>
      <c r="H1785" s="178">
        <v>42975</v>
      </c>
      <c r="I1785" s="141"/>
    </row>
    <row r="1786" spans="1:9" x14ac:dyDescent="0.35">
      <c r="A1786" s="141"/>
      <c r="B1786" s="141"/>
      <c r="C1786" s="141" t="s">
        <v>2209</v>
      </c>
      <c r="D1786" s="861"/>
      <c r="E1786" s="139">
        <v>210</v>
      </c>
      <c r="F1786" s="139" t="s">
        <v>885</v>
      </c>
      <c r="G1786" s="139">
        <v>0</v>
      </c>
      <c r="H1786" s="178">
        <v>42976</v>
      </c>
      <c r="I1786" s="141"/>
    </row>
    <row r="1787" spans="1:9" x14ac:dyDescent="0.35">
      <c r="A1787" s="141"/>
      <c r="B1787" s="141"/>
      <c r="C1787" s="141" t="s">
        <v>2208</v>
      </c>
      <c r="D1787" s="861"/>
      <c r="E1787" s="139">
        <v>210</v>
      </c>
      <c r="F1787" s="139" t="s">
        <v>885</v>
      </c>
      <c r="G1787" s="139">
        <v>0</v>
      </c>
      <c r="H1787" s="178">
        <v>42976</v>
      </c>
      <c r="I1787" s="141"/>
    </row>
    <row r="1788" spans="1:9" x14ac:dyDescent="0.35">
      <c r="A1788" s="141"/>
      <c r="B1788" s="141"/>
      <c r="C1788" s="141" t="s">
        <v>2207</v>
      </c>
      <c r="D1788" s="861"/>
      <c r="E1788" s="139">
        <v>150</v>
      </c>
      <c r="F1788" s="139" t="s">
        <v>885</v>
      </c>
      <c r="G1788" s="139">
        <v>0</v>
      </c>
      <c r="H1788" s="178">
        <v>42978</v>
      </c>
      <c r="I1788" s="141"/>
    </row>
    <row r="1789" spans="1:9" x14ac:dyDescent="0.35">
      <c r="A1789" s="141"/>
      <c r="B1789" s="141"/>
      <c r="C1789" s="141" t="s">
        <v>2196</v>
      </c>
      <c r="D1789" s="861"/>
      <c r="E1789" s="139">
        <v>30</v>
      </c>
      <c r="F1789" s="139" t="s">
        <v>885</v>
      </c>
      <c r="G1789" s="139">
        <v>0</v>
      </c>
      <c r="H1789" s="178">
        <v>42982</v>
      </c>
      <c r="I1789" s="141"/>
    </row>
    <row r="1790" spans="1:9" x14ac:dyDescent="0.35">
      <c r="A1790" s="141"/>
      <c r="B1790" s="141"/>
      <c r="C1790" s="141" t="s">
        <v>2206</v>
      </c>
      <c r="D1790" s="861"/>
      <c r="E1790" s="139">
        <v>60</v>
      </c>
      <c r="F1790" s="139" t="s">
        <v>885</v>
      </c>
      <c r="G1790" s="139">
        <v>0</v>
      </c>
      <c r="H1790" s="178">
        <v>42985</v>
      </c>
      <c r="I1790" s="141"/>
    </row>
    <row r="1791" spans="1:9" x14ac:dyDescent="0.35">
      <c r="A1791" s="141"/>
      <c r="B1791" s="141"/>
      <c r="C1791" s="141" t="s">
        <v>2205</v>
      </c>
      <c r="D1791" s="861"/>
      <c r="E1791" s="139">
        <v>120</v>
      </c>
      <c r="F1791" s="139" t="s">
        <v>885</v>
      </c>
      <c r="G1791" s="139">
        <v>0</v>
      </c>
      <c r="H1791" s="178">
        <v>42985</v>
      </c>
      <c r="I1791" s="141"/>
    </row>
    <row r="1792" spans="1:9" x14ac:dyDescent="0.35">
      <c r="A1792" s="141"/>
      <c r="B1792" s="141"/>
      <c r="C1792" s="141" t="s">
        <v>2204</v>
      </c>
      <c r="D1792" s="861"/>
      <c r="E1792" s="139">
        <v>120</v>
      </c>
      <c r="F1792" s="139" t="s">
        <v>885</v>
      </c>
      <c r="G1792" s="139">
        <v>0</v>
      </c>
      <c r="H1792" s="178">
        <v>42989</v>
      </c>
      <c r="I1792" s="141"/>
    </row>
    <row r="1793" spans="1:9" x14ac:dyDescent="0.35">
      <c r="A1793" s="141"/>
      <c r="B1793" s="141"/>
      <c r="C1793" s="141" t="s">
        <v>2199</v>
      </c>
      <c r="D1793" s="861"/>
      <c r="E1793" s="139">
        <v>30</v>
      </c>
      <c r="F1793" s="139" t="s">
        <v>885</v>
      </c>
      <c r="G1793" s="139">
        <v>0</v>
      </c>
      <c r="H1793" s="178">
        <v>42993</v>
      </c>
      <c r="I1793" s="141"/>
    </row>
    <row r="1794" spans="1:9" x14ac:dyDescent="0.35">
      <c r="A1794" s="141"/>
      <c r="B1794" s="141"/>
      <c r="C1794" s="141" t="s">
        <v>2196</v>
      </c>
      <c r="D1794" s="861"/>
      <c r="E1794" s="139">
        <v>30</v>
      </c>
      <c r="F1794" s="139" t="s">
        <v>885</v>
      </c>
      <c r="G1794" s="139">
        <v>0</v>
      </c>
      <c r="H1794" s="178">
        <v>42997</v>
      </c>
      <c r="I1794" s="141"/>
    </row>
    <row r="1795" spans="1:9" x14ac:dyDescent="0.35">
      <c r="A1795" s="141"/>
      <c r="B1795" s="141"/>
      <c r="C1795" s="141" t="s">
        <v>2203</v>
      </c>
      <c r="D1795" s="861"/>
      <c r="E1795" s="139">
        <v>120</v>
      </c>
      <c r="F1795" s="139" t="s">
        <v>885</v>
      </c>
      <c r="G1795" s="139">
        <v>0</v>
      </c>
      <c r="H1795" s="178">
        <v>42998</v>
      </c>
      <c r="I1795" s="141"/>
    </row>
    <row r="1796" spans="1:9" x14ac:dyDescent="0.35">
      <c r="A1796" s="141"/>
      <c r="B1796" s="141"/>
      <c r="C1796" s="141" t="s">
        <v>2202</v>
      </c>
      <c r="D1796" s="861"/>
      <c r="E1796" s="139">
        <v>100</v>
      </c>
      <c r="F1796" s="139" t="s">
        <v>885</v>
      </c>
      <c r="G1796" s="139">
        <v>0</v>
      </c>
      <c r="H1796" s="178">
        <v>42999</v>
      </c>
      <c r="I1796" s="141"/>
    </row>
    <row r="1797" spans="1:9" x14ac:dyDescent="0.35">
      <c r="A1797" s="141"/>
      <c r="B1797" s="141"/>
      <c r="C1797" s="141" t="s">
        <v>2201</v>
      </c>
      <c r="D1797" s="861"/>
      <c r="E1797" s="139">
        <v>120</v>
      </c>
      <c r="F1797" s="139" t="s">
        <v>885</v>
      </c>
      <c r="G1797" s="139">
        <v>0</v>
      </c>
      <c r="H1797" s="178">
        <v>43003</v>
      </c>
      <c r="I1797" s="141"/>
    </row>
    <row r="1798" spans="1:9" x14ac:dyDescent="0.35">
      <c r="A1798" s="141"/>
      <c r="B1798" s="141"/>
      <c r="C1798" s="141" t="s">
        <v>2200</v>
      </c>
      <c r="D1798" s="861"/>
      <c r="E1798" s="139">
        <v>90</v>
      </c>
      <c r="F1798" s="139" t="s">
        <v>885</v>
      </c>
      <c r="G1798" s="139">
        <v>0</v>
      </c>
      <c r="H1798" s="178">
        <v>43020</v>
      </c>
      <c r="I1798" s="141"/>
    </row>
    <row r="1799" spans="1:9" x14ac:dyDescent="0.35">
      <c r="A1799" s="141"/>
      <c r="B1799" s="141"/>
      <c r="C1799" s="141" t="s">
        <v>2199</v>
      </c>
      <c r="D1799" s="861"/>
      <c r="E1799" s="139">
        <v>30</v>
      </c>
      <c r="F1799" s="139" t="s">
        <v>885</v>
      </c>
      <c r="G1799" s="139">
        <v>0</v>
      </c>
      <c r="H1799" s="178">
        <v>43026</v>
      </c>
      <c r="I1799" s="141"/>
    </row>
    <row r="1800" spans="1:9" x14ac:dyDescent="0.35">
      <c r="A1800" s="141"/>
      <c r="B1800" s="141"/>
      <c r="C1800" s="141" t="s">
        <v>2198</v>
      </c>
      <c r="D1800" s="861"/>
      <c r="E1800" s="139">
        <v>90</v>
      </c>
      <c r="F1800" s="139" t="s">
        <v>885</v>
      </c>
      <c r="G1800" s="139">
        <v>0</v>
      </c>
      <c r="H1800" s="178">
        <v>43040</v>
      </c>
      <c r="I1800" s="141"/>
    </row>
    <row r="1801" spans="1:9" x14ac:dyDescent="0.35">
      <c r="A1801" s="141"/>
      <c r="B1801" s="141"/>
      <c r="C1801" s="141" t="s">
        <v>2197</v>
      </c>
      <c r="D1801" s="861"/>
      <c r="E1801" s="139">
        <v>90</v>
      </c>
      <c r="F1801" s="139" t="s">
        <v>885</v>
      </c>
      <c r="G1801" s="139">
        <v>0</v>
      </c>
      <c r="H1801" s="178">
        <v>43047</v>
      </c>
      <c r="I1801" s="141"/>
    </row>
    <row r="1802" spans="1:9" x14ac:dyDescent="0.35">
      <c r="A1802" s="141"/>
      <c r="B1802" s="141"/>
      <c r="C1802" s="141" t="s">
        <v>2196</v>
      </c>
      <c r="D1802" s="861"/>
      <c r="E1802" s="139">
        <v>30</v>
      </c>
      <c r="F1802" s="139" t="s">
        <v>885</v>
      </c>
      <c r="G1802" s="139">
        <v>0</v>
      </c>
      <c r="H1802" s="178">
        <v>43074</v>
      </c>
      <c r="I1802" s="141"/>
    </row>
    <row r="1803" spans="1:9" x14ac:dyDescent="0.35">
      <c r="A1803" s="141"/>
      <c r="B1803" s="141"/>
      <c r="C1803" s="141" t="s">
        <v>2195</v>
      </c>
      <c r="D1803" s="861"/>
      <c r="E1803" s="139">
        <v>200</v>
      </c>
      <c r="F1803" s="139" t="s">
        <v>885</v>
      </c>
      <c r="G1803" s="139">
        <v>0</v>
      </c>
      <c r="H1803" s="178">
        <v>43080</v>
      </c>
      <c r="I1803" s="141"/>
    </row>
    <row r="1804" spans="1:9" x14ac:dyDescent="0.35">
      <c r="A1804" s="141"/>
      <c r="B1804" s="141"/>
      <c r="C1804" s="141" t="s">
        <v>2194</v>
      </c>
      <c r="D1804" s="861"/>
      <c r="E1804" s="139">
        <v>200</v>
      </c>
      <c r="F1804" s="139" t="s">
        <v>885</v>
      </c>
      <c r="G1804" s="139">
        <v>0</v>
      </c>
      <c r="H1804" s="178">
        <v>43081</v>
      </c>
      <c r="I1804" s="141"/>
    </row>
    <row r="1805" spans="1:9" x14ac:dyDescent="0.35">
      <c r="A1805" s="141"/>
      <c r="B1805" s="141"/>
      <c r="C1805" s="141" t="s">
        <v>2193</v>
      </c>
      <c r="D1805" s="861"/>
      <c r="E1805" s="139">
        <v>130</v>
      </c>
      <c r="F1805" s="139" t="s">
        <v>885</v>
      </c>
      <c r="G1805" s="139">
        <v>0</v>
      </c>
      <c r="H1805" s="178">
        <v>43084</v>
      </c>
      <c r="I1805" s="141"/>
    </row>
    <row r="1806" spans="1:9" x14ac:dyDescent="0.35">
      <c r="A1806" s="141"/>
      <c r="B1806" s="141"/>
      <c r="C1806" s="141"/>
      <c r="D1806" s="861" t="s">
        <v>414</v>
      </c>
      <c r="E1806" s="139">
        <f>SUM(E1673:E1805)</f>
        <v>7747</v>
      </c>
      <c r="F1806" s="139"/>
      <c r="G1806" s="139"/>
      <c r="H1806" s="139"/>
      <c r="I1806" s="141"/>
    </row>
    <row r="1807" spans="1:9" x14ac:dyDescent="0.35">
      <c r="A1807" s="449"/>
      <c r="B1807" s="449"/>
      <c r="C1807" s="449"/>
      <c r="D1807" s="449"/>
      <c r="E1807" s="449"/>
      <c r="F1807" s="449"/>
      <c r="G1807" s="449"/>
      <c r="H1807" s="88"/>
    </row>
    <row r="1808" spans="1:9" x14ac:dyDescent="0.35">
      <c r="A1808" t="s">
        <v>1082</v>
      </c>
      <c r="D1808" s="88"/>
      <c r="E1808" s="88"/>
      <c r="G1808" s="88"/>
      <c r="H1808" s="88"/>
    </row>
    <row r="1809" spans="1:9" ht="116" x14ac:dyDescent="0.35">
      <c r="A1809" s="2" t="s">
        <v>1081</v>
      </c>
      <c r="B1809" s="556" t="s">
        <v>1080</v>
      </c>
      <c r="C1809" s="2" t="s">
        <v>1079</v>
      </c>
      <c r="D1809" s="556" t="s">
        <v>1078</v>
      </c>
      <c r="E1809" s="556" t="s">
        <v>1077</v>
      </c>
      <c r="F1809" s="2" t="s">
        <v>1076</v>
      </c>
      <c r="G1809" s="556" t="s">
        <v>1075</v>
      </c>
      <c r="H1809" s="556" t="s">
        <v>419</v>
      </c>
      <c r="I1809" s="660" t="s">
        <v>1074</v>
      </c>
    </row>
    <row r="1810" spans="1:9" x14ac:dyDescent="0.35">
      <c r="A1810" s="141" t="s">
        <v>19</v>
      </c>
      <c r="B1810" s="139">
        <v>612</v>
      </c>
      <c r="C1810" s="141" t="s">
        <v>2190</v>
      </c>
      <c r="D1810" s="139"/>
      <c r="E1810" s="139">
        <v>537.66999999999996</v>
      </c>
      <c r="F1810" s="139" t="s">
        <v>885</v>
      </c>
      <c r="G1810" s="139">
        <v>0</v>
      </c>
      <c r="H1810" s="860">
        <v>42782</v>
      </c>
      <c r="I1810" s="141"/>
    </row>
    <row r="1811" spans="1:9" x14ac:dyDescent="0.35">
      <c r="A1811" s="141"/>
      <c r="B1811" s="139">
        <v>612</v>
      </c>
      <c r="C1811" s="141" t="s">
        <v>2190</v>
      </c>
      <c r="D1811" s="139"/>
      <c r="E1811" s="139">
        <v>540</v>
      </c>
      <c r="F1811" s="139" t="s">
        <v>885</v>
      </c>
      <c r="G1811" s="139">
        <v>0</v>
      </c>
      <c r="H1811" s="860">
        <v>42782</v>
      </c>
      <c r="I1811" s="141"/>
    </row>
    <row r="1812" spans="1:9" x14ac:dyDescent="0.35">
      <c r="A1812" s="141"/>
      <c r="B1812" s="139">
        <v>612</v>
      </c>
      <c r="C1812" s="141" t="s">
        <v>2192</v>
      </c>
      <c r="D1812" s="139"/>
      <c r="E1812" s="139">
        <v>1000</v>
      </c>
      <c r="F1812" s="139" t="s">
        <v>885</v>
      </c>
      <c r="G1812" s="139">
        <v>0</v>
      </c>
      <c r="H1812" s="860">
        <v>42811</v>
      </c>
      <c r="I1812" s="141"/>
    </row>
    <row r="1813" spans="1:9" x14ac:dyDescent="0.35">
      <c r="A1813" s="141"/>
      <c r="B1813" s="139">
        <v>604</v>
      </c>
      <c r="C1813" s="141" t="s">
        <v>2191</v>
      </c>
      <c r="D1813" s="139"/>
      <c r="E1813" s="139">
        <v>240</v>
      </c>
      <c r="F1813" s="139" t="s">
        <v>885</v>
      </c>
      <c r="G1813" s="139">
        <v>0</v>
      </c>
      <c r="H1813" s="860">
        <v>42821</v>
      </c>
      <c r="I1813" s="141"/>
    </row>
    <row r="1814" spans="1:9" x14ac:dyDescent="0.35">
      <c r="A1814" s="141"/>
      <c r="B1814" s="139">
        <v>605</v>
      </c>
      <c r="C1814" s="141" t="s">
        <v>2184</v>
      </c>
      <c r="D1814" s="139"/>
      <c r="E1814" s="139">
        <v>600</v>
      </c>
      <c r="F1814" s="139" t="s">
        <v>885</v>
      </c>
      <c r="G1814" s="139">
        <v>0</v>
      </c>
      <c r="H1814" s="860">
        <v>42822</v>
      </c>
      <c r="I1814" s="141"/>
    </row>
    <row r="1815" spans="1:9" x14ac:dyDescent="0.35">
      <c r="A1815" s="141"/>
      <c r="B1815" s="253">
        <v>6581</v>
      </c>
      <c r="C1815" s="747" t="s">
        <v>2184</v>
      </c>
      <c r="D1815" s="139"/>
      <c r="E1815" s="253">
        <v>3.15</v>
      </c>
      <c r="F1815" s="253" t="s">
        <v>885</v>
      </c>
      <c r="G1815" s="253">
        <v>0</v>
      </c>
      <c r="H1815" s="860">
        <v>42822</v>
      </c>
      <c r="I1815" s="141"/>
    </row>
    <row r="1816" spans="1:9" x14ac:dyDescent="0.35">
      <c r="A1816" s="141"/>
      <c r="B1816" s="253">
        <v>6581</v>
      </c>
      <c r="C1816" s="747" t="s">
        <v>2184</v>
      </c>
      <c r="D1816" s="139"/>
      <c r="E1816" s="253">
        <v>356.85</v>
      </c>
      <c r="F1816" s="253" t="s">
        <v>885</v>
      </c>
      <c r="G1816" s="253">
        <v>0</v>
      </c>
      <c r="H1816" s="860">
        <v>42822</v>
      </c>
      <c r="I1816" s="141"/>
    </row>
    <row r="1817" spans="1:9" x14ac:dyDescent="0.35">
      <c r="A1817" s="141"/>
      <c r="B1817" s="253">
        <v>626</v>
      </c>
      <c r="C1817" s="747" t="s">
        <v>2183</v>
      </c>
      <c r="D1817" s="139"/>
      <c r="E1817" s="253">
        <v>5.29</v>
      </c>
      <c r="F1817" s="253" t="s">
        <v>885</v>
      </c>
      <c r="G1817" s="253">
        <v>0</v>
      </c>
      <c r="H1817" s="860">
        <v>42832</v>
      </c>
      <c r="I1817" s="141"/>
    </row>
    <row r="1818" spans="1:9" x14ac:dyDescent="0.35">
      <c r="A1818" s="141"/>
      <c r="B1818" s="253">
        <v>626</v>
      </c>
      <c r="C1818" s="747" t="s">
        <v>2183</v>
      </c>
      <c r="D1818" s="139"/>
      <c r="E1818" s="253">
        <v>6.3</v>
      </c>
      <c r="F1818" s="253" t="s">
        <v>885</v>
      </c>
      <c r="G1818" s="253">
        <v>0</v>
      </c>
      <c r="H1818" s="860">
        <v>42832</v>
      </c>
      <c r="I1818" s="141"/>
    </row>
    <row r="1819" spans="1:9" x14ac:dyDescent="0.35">
      <c r="A1819" s="141"/>
      <c r="B1819" s="253">
        <v>6231</v>
      </c>
      <c r="C1819" s="747" t="s">
        <v>2189</v>
      </c>
      <c r="D1819" s="139"/>
      <c r="E1819" s="253">
        <v>80</v>
      </c>
      <c r="F1819" s="253" t="s">
        <v>885</v>
      </c>
      <c r="G1819" s="253">
        <v>0</v>
      </c>
      <c r="H1819" s="860">
        <v>42835</v>
      </c>
      <c r="I1819" s="141"/>
    </row>
    <row r="1820" spans="1:9" x14ac:dyDescent="0.35">
      <c r="A1820" s="141"/>
      <c r="B1820" s="253">
        <v>604</v>
      </c>
      <c r="C1820" s="747" t="s">
        <v>2191</v>
      </c>
      <c r="D1820" s="139"/>
      <c r="E1820" s="253">
        <v>297.5</v>
      </c>
      <c r="F1820" s="253" t="s">
        <v>885</v>
      </c>
      <c r="G1820" s="253">
        <v>0</v>
      </c>
      <c r="H1820" s="860">
        <v>42851</v>
      </c>
      <c r="I1820" s="141"/>
    </row>
    <row r="1821" spans="1:9" x14ac:dyDescent="0.35">
      <c r="A1821" s="141"/>
      <c r="B1821" s="253">
        <v>612</v>
      </c>
      <c r="C1821" s="747" t="s">
        <v>2190</v>
      </c>
      <c r="D1821" s="139"/>
      <c r="E1821" s="253">
        <v>286.58999999999997</v>
      </c>
      <c r="F1821" s="253" t="s">
        <v>885</v>
      </c>
      <c r="G1821" s="253">
        <v>0</v>
      </c>
      <c r="H1821" s="860">
        <v>42853</v>
      </c>
      <c r="I1821" s="141"/>
    </row>
    <row r="1822" spans="1:9" x14ac:dyDescent="0.35">
      <c r="A1822" s="141"/>
      <c r="B1822" s="253">
        <v>626</v>
      </c>
      <c r="C1822" s="747" t="s">
        <v>2183</v>
      </c>
      <c r="D1822" s="139"/>
      <c r="E1822" s="253">
        <v>6.3</v>
      </c>
      <c r="F1822" s="253" t="s">
        <v>885</v>
      </c>
      <c r="G1822" s="253">
        <v>0</v>
      </c>
      <c r="H1822" s="860">
        <v>42884</v>
      </c>
      <c r="I1822" s="141"/>
    </row>
    <row r="1823" spans="1:9" x14ac:dyDescent="0.35">
      <c r="A1823" s="141"/>
      <c r="B1823" s="253">
        <v>626</v>
      </c>
      <c r="C1823" s="747" t="s">
        <v>2183</v>
      </c>
      <c r="D1823" s="139"/>
      <c r="E1823" s="253">
        <v>6.3</v>
      </c>
      <c r="F1823" s="253" t="s">
        <v>885</v>
      </c>
      <c r="G1823" s="253">
        <v>0</v>
      </c>
      <c r="H1823" s="860">
        <v>42884</v>
      </c>
      <c r="I1823" s="141"/>
    </row>
    <row r="1824" spans="1:9" x14ac:dyDescent="0.35">
      <c r="A1824" s="141"/>
      <c r="B1824" s="253">
        <v>626</v>
      </c>
      <c r="C1824" s="747" t="s">
        <v>2183</v>
      </c>
      <c r="D1824" s="139"/>
      <c r="E1824" s="253">
        <v>6.3</v>
      </c>
      <c r="F1824" s="253" t="s">
        <v>885</v>
      </c>
      <c r="G1824" s="253">
        <v>0</v>
      </c>
      <c r="H1824" s="860">
        <v>42884</v>
      </c>
      <c r="I1824" s="141"/>
    </row>
    <row r="1825" spans="1:9" x14ac:dyDescent="0.35">
      <c r="A1825" s="141"/>
      <c r="B1825" s="253">
        <v>605</v>
      </c>
      <c r="C1825" s="747" t="s">
        <v>2184</v>
      </c>
      <c r="D1825" s="139"/>
      <c r="E1825" s="253">
        <v>98.15</v>
      </c>
      <c r="F1825" s="253" t="s">
        <v>885</v>
      </c>
      <c r="G1825" s="253">
        <v>0</v>
      </c>
      <c r="H1825" s="860">
        <v>42901</v>
      </c>
      <c r="I1825" s="141"/>
    </row>
    <row r="1826" spans="1:9" x14ac:dyDescent="0.35">
      <c r="A1826" s="141"/>
      <c r="B1826" s="253">
        <v>606</v>
      </c>
      <c r="C1826" s="747" t="s">
        <v>2184</v>
      </c>
      <c r="D1826" s="139"/>
      <c r="E1826" s="253">
        <v>0.32</v>
      </c>
      <c r="F1826" s="253" t="s">
        <v>885</v>
      </c>
      <c r="G1826" s="253">
        <v>0</v>
      </c>
      <c r="H1826" s="860">
        <v>42901</v>
      </c>
      <c r="I1826" s="141"/>
    </row>
    <row r="1827" spans="1:9" x14ac:dyDescent="0.35">
      <c r="A1827" s="141"/>
      <c r="B1827" s="253">
        <v>626</v>
      </c>
      <c r="C1827" s="747" t="s">
        <v>2183</v>
      </c>
      <c r="D1827" s="139"/>
      <c r="E1827" s="253">
        <v>37.799999999999997</v>
      </c>
      <c r="F1827" s="253" t="s">
        <v>885</v>
      </c>
      <c r="G1827" s="253">
        <v>0</v>
      </c>
      <c r="H1827" s="860">
        <v>42901</v>
      </c>
      <c r="I1827" s="141"/>
    </row>
    <row r="1828" spans="1:9" x14ac:dyDescent="0.35">
      <c r="A1828" s="141"/>
      <c r="B1828" s="253">
        <v>605</v>
      </c>
      <c r="C1828" s="747" t="s">
        <v>2184</v>
      </c>
      <c r="D1828" s="139"/>
      <c r="E1828" s="253">
        <v>156.74</v>
      </c>
      <c r="F1828" s="253" t="s">
        <v>885</v>
      </c>
      <c r="G1828" s="253">
        <v>0</v>
      </c>
      <c r="H1828" s="860">
        <v>42902</v>
      </c>
      <c r="I1828" s="141"/>
    </row>
    <row r="1829" spans="1:9" x14ac:dyDescent="0.35">
      <c r="A1829" s="141"/>
      <c r="B1829" s="253">
        <v>605</v>
      </c>
      <c r="C1829" s="747" t="s">
        <v>2184</v>
      </c>
      <c r="D1829" s="139"/>
      <c r="E1829" s="253">
        <v>6.59</v>
      </c>
      <c r="F1829" s="253" t="s">
        <v>885</v>
      </c>
      <c r="G1829" s="253">
        <v>0</v>
      </c>
      <c r="H1829" s="860">
        <v>42902</v>
      </c>
      <c r="I1829" s="141"/>
    </row>
    <row r="1830" spans="1:9" x14ac:dyDescent="0.35">
      <c r="A1830" s="141"/>
      <c r="B1830" s="253">
        <v>626</v>
      </c>
      <c r="C1830" s="747" t="s">
        <v>2183</v>
      </c>
      <c r="D1830" s="139"/>
      <c r="E1830" s="253">
        <v>12.6</v>
      </c>
      <c r="F1830" s="253" t="s">
        <v>885</v>
      </c>
      <c r="G1830" s="253">
        <v>0</v>
      </c>
      <c r="H1830" s="860">
        <v>42913</v>
      </c>
      <c r="I1830" s="141"/>
    </row>
    <row r="1831" spans="1:9" x14ac:dyDescent="0.35">
      <c r="A1831" s="141"/>
      <c r="B1831" s="253">
        <v>626</v>
      </c>
      <c r="C1831" s="747" t="s">
        <v>2183</v>
      </c>
      <c r="D1831" s="139"/>
      <c r="E1831" s="253">
        <v>12.6</v>
      </c>
      <c r="F1831" s="253" t="s">
        <v>885</v>
      </c>
      <c r="G1831" s="253">
        <v>0</v>
      </c>
      <c r="H1831" s="860">
        <v>42929</v>
      </c>
      <c r="I1831" s="141"/>
    </row>
    <row r="1832" spans="1:9" x14ac:dyDescent="0.35">
      <c r="A1832" s="141"/>
      <c r="B1832" s="253">
        <v>605</v>
      </c>
      <c r="C1832" s="747" t="s">
        <v>2185</v>
      </c>
      <c r="D1832" s="139"/>
      <c r="E1832" s="253">
        <v>149.82</v>
      </c>
      <c r="F1832" s="253" t="s">
        <v>885</v>
      </c>
      <c r="G1832" s="253">
        <v>0</v>
      </c>
      <c r="H1832" s="860">
        <v>42934</v>
      </c>
      <c r="I1832" s="141"/>
    </row>
    <row r="1833" spans="1:9" x14ac:dyDescent="0.35">
      <c r="A1833" s="141"/>
      <c r="B1833" s="253">
        <v>626</v>
      </c>
      <c r="C1833" s="747" t="s">
        <v>2183</v>
      </c>
      <c r="D1833" s="139"/>
      <c r="E1833" s="253">
        <v>6.3</v>
      </c>
      <c r="F1833" s="253" t="s">
        <v>885</v>
      </c>
      <c r="G1833" s="253">
        <v>0</v>
      </c>
      <c r="H1833" s="860">
        <v>42936</v>
      </c>
      <c r="I1833" s="141"/>
    </row>
    <row r="1834" spans="1:9" x14ac:dyDescent="0.35">
      <c r="A1834" s="141"/>
      <c r="B1834" s="253">
        <v>626</v>
      </c>
      <c r="C1834" s="747" t="s">
        <v>2183</v>
      </c>
      <c r="D1834" s="139"/>
      <c r="E1834" s="253">
        <v>7.3</v>
      </c>
      <c r="F1834" s="253" t="s">
        <v>885</v>
      </c>
      <c r="G1834" s="253">
        <v>0</v>
      </c>
      <c r="H1834" s="860">
        <v>42941</v>
      </c>
      <c r="I1834" s="141"/>
    </row>
    <row r="1835" spans="1:9" x14ac:dyDescent="0.35">
      <c r="A1835" s="141"/>
      <c r="B1835" s="253">
        <v>626</v>
      </c>
      <c r="C1835" s="747" t="s">
        <v>2183</v>
      </c>
      <c r="D1835" s="139"/>
      <c r="E1835" s="253">
        <v>7.3</v>
      </c>
      <c r="F1835" s="253" t="s">
        <v>885</v>
      </c>
      <c r="G1835" s="253">
        <v>0</v>
      </c>
      <c r="H1835" s="860">
        <v>42942</v>
      </c>
      <c r="I1835" s="141"/>
    </row>
    <row r="1836" spans="1:9" x14ac:dyDescent="0.35">
      <c r="A1836" s="141"/>
      <c r="B1836" s="253">
        <v>626</v>
      </c>
      <c r="C1836" s="747" t="s">
        <v>2183</v>
      </c>
      <c r="D1836" s="139"/>
      <c r="E1836" s="253">
        <v>6.3</v>
      </c>
      <c r="F1836" s="253" t="s">
        <v>885</v>
      </c>
      <c r="G1836" s="253">
        <v>0</v>
      </c>
      <c r="H1836" s="860">
        <v>42951</v>
      </c>
      <c r="I1836" s="141"/>
    </row>
    <row r="1837" spans="1:9" x14ac:dyDescent="0.35">
      <c r="A1837" s="141"/>
      <c r="B1837" s="253">
        <v>626</v>
      </c>
      <c r="C1837" s="747" t="s">
        <v>2183</v>
      </c>
      <c r="D1837" s="139"/>
      <c r="E1837" s="253">
        <v>6.3</v>
      </c>
      <c r="F1837" s="253" t="s">
        <v>885</v>
      </c>
      <c r="G1837" s="253">
        <v>0</v>
      </c>
      <c r="H1837" s="860">
        <v>42965</v>
      </c>
      <c r="I1837" s="141"/>
    </row>
    <row r="1838" spans="1:9" x14ac:dyDescent="0.35">
      <c r="A1838" s="141"/>
      <c r="B1838" s="253">
        <v>6231</v>
      </c>
      <c r="C1838" s="747" t="s">
        <v>2189</v>
      </c>
      <c r="D1838" s="139"/>
      <c r="E1838" s="253">
        <v>100</v>
      </c>
      <c r="F1838" s="253" t="s">
        <v>885</v>
      </c>
      <c r="G1838" s="253">
        <v>0</v>
      </c>
      <c r="H1838" s="860">
        <v>42969</v>
      </c>
      <c r="I1838" s="141"/>
    </row>
    <row r="1839" spans="1:9" x14ac:dyDescent="0.35">
      <c r="A1839" s="141"/>
      <c r="B1839" s="253">
        <v>626</v>
      </c>
      <c r="C1839" s="747" t="s">
        <v>2183</v>
      </c>
      <c r="D1839" s="139"/>
      <c r="E1839" s="253">
        <v>6.3</v>
      </c>
      <c r="F1839" s="253" t="s">
        <v>885</v>
      </c>
      <c r="G1839" s="253">
        <v>0</v>
      </c>
      <c r="H1839" s="860">
        <v>42976</v>
      </c>
      <c r="I1839" s="141"/>
    </row>
    <row r="1840" spans="1:9" x14ac:dyDescent="0.35">
      <c r="A1840" s="141"/>
      <c r="B1840" s="253">
        <v>626</v>
      </c>
      <c r="C1840" s="747" t="s">
        <v>2183</v>
      </c>
      <c r="D1840" s="139"/>
      <c r="E1840" s="253">
        <v>9.4</v>
      </c>
      <c r="F1840" s="253" t="s">
        <v>885</v>
      </c>
      <c r="G1840" s="253">
        <v>0</v>
      </c>
      <c r="H1840" s="860">
        <v>42984</v>
      </c>
      <c r="I1840" s="141"/>
    </row>
    <row r="1841" spans="1:9" x14ac:dyDescent="0.35">
      <c r="A1841" s="141"/>
      <c r="B1841" s="253">
        <v>626</v>
      </c>
      <c r="C1841" s="747" t="s">
        <v>2183</v>
      </c>
      <c r="D1841" s="139"/>
      <c r="E1841" s="253">
        <v>7.3</v>
      </c>
      <c r="F1841" s="253" t="s">
        <v>885</v>
      </c>
      <c r="G1841" s="253">
        <v>0</v>
      </c>
      <c r="H1841" s="860">
        <v>42999</v>
      </c>
      <c r="I1841" s="141"/>
    </row>
    <row r="1842" spans="1:9" x14ac:dyDescent="0.35">
      <c r="A1842" s="141"/>
      <c r="B1842" s="253">
        <v>626</v>
      </c>
      <c r="C1842" s="747" t="s">
        <v>2183</v>
      </c>
      <c r="D1842" s="139"/>
      <c r="E1842" s="253">
        <v>7.3</v>
      </c>
      <c r="F1842" s="253" t="s">
        <v>885</v>
      </c>
      <c r="G1842" s="253">
        <v>0</v>
      </c>
      <c r="H1842" s="860">
        <v>43004</v>
      </c>
      <c r="I1842" s="141"/>
    </row>
    <row r="1843" spans="1:9" x14ac:dyDescent="0.35">
      <c r="A1843" s="141"/>
      <c r="B1843" s="253">
        <v>626</v>
      </c>
      <c r="C1843" s="747" t="s">
        <v>2183</v>
      </c>
      <c r="D1843" s="139"/>
      <c r="E1843" s="253">
        <v>21.9</v>
      </c>
      <c r="F1843" s="253" t="s">
        <v>885</v>
      </c>
      <c r="G1843" s="253">
        <v>0</v>
      </c>
      <c r="H1843" s="860">
        <v>43025</v>
      </c>
      <c r="I1843" s="141"/>
    </row>
    <row r="1844" spans="1:9" x14ac:dyDescent="0.35">
      <c r="A1844" s="141"/>
      <c r="B1844" s="139">
        <v>6231</v>
      </c>
      <c r="C1844" s="141" t="s">
        <v>2188</v>
      </c>
      <c r="D1844" s="139"/>
      <c r="E1844" s="139">
        <v>1102.03</v>
      </c>
      <c r="F1844" s="139" t="s">
        <v>885</v>
      </c>
      <c r="G1844" s="139">
        <v>0</v>
      </c>
      <c r="H1844" s="860">
        <v>43033</v>
      </c>
      <c r="I1844" s="141"/>
    </row>
    <row r="1845" spans="1:9" x14ac:dyDescent="0.35">
      <c r="A1845" s="141"/>
      <c r="B1845" s="253">
        <v>604</v>
      </c>
      <c r="C1845" s="747" t="s">
        <v>2187</v>
      </c>
      <c r="D1845" s="139"/>
      <c r="E1845" s="253">
        <v>200.73</v>
      </c>
      <c r="F1845" s="253" t="s">
        <v>885</v>
      </c>
      <c r="G1845" s="253">
        <v>0</v>
      </c>
      <c r="H1845" s="860">
        <v>43035</v>
      </c>
      <c r="I1845" s="141"/>
    </row>
    <row r="1846" spans="1:9" x14ac:dyDescent="0.35">
      <c r="A1846" s="141"/>
      <c r="B1846" s="253">
        <v>628</v>
      </c>
      <c r="C1846" s="747" t="s">
        <v>2186</v>
      </c>
      <c r="D1846" s="139"/>
      <c r="E1846" s="253">
        <v>228.5</v>
      </c>
      <c r="F1846" s="253" t="s">
        <v>885</v>
      </c>
      <c r="G1846" s="253">
        <v>0</v>
      </c>
      <c r="H1846" s="860">
        <v>43048</v>
      </c>
      <c r="I1846" s="141"/>
    </row>
    <row r="1847" spans="1:9" x14ac:dyDescent="0.35">
      <c r="A1847" s="141"/>
      <c r="B1847" s="253">
        <v>605</v>
      </c>
      <c r="C1847" s="747" t="s">
        <v>2185</v>
      </c>
      <c r="D1847" s="139"/>
      <c r="E1847" s="253">
        <v>117.7</v>
      </c>
      <c r="F1847" s="253" t="s">
        <v>885</v>
      </c>
      <c r="G1847" s="253">
        <v>0</v>
      </c>
      <c r="H1847" s="860">
        <v>43055</v>
      </c>
      <c r="I1847" s="141"/>
    </row>
    <row r="1848" spans="1:9" x14ac:dyDescent="0.35">
      <c r="A1848" s="141"/>
      <c r="B1848" s="253">
        <v>605</v>
      </c>
      <c r="C1848" s="747" t="s">
        <v>2184</v>
      </c>
      <c r="D1848" s="139"/>
      <c r="E1848" s="253">
        <v>92.21</v>
      </c>
      <c r="F1848" s="253" t="s">
        <v>885</v>
      </c>
      <c r="G1848" s="253">
        <v>0</v>
      </c>
      <c r="H1848" s="860">
        <v>43055</v>
      </c>
      <c r="I1848" s="141"/>
    </row>
    <row r="1849" spans="1:9" x14ac:dyDescent="0.35">
      <c r="A1849" s="141"/>
      <c r="B1849" s="253">
        <v>626</v>
      </c>
      <c r="C1849" s="747" t="s">
        <v>2183</v>
      </c>
      <c r="D1849" s="139"/>
      <c r="E1849" s="253">
        <v>7.3</v>
      </c>
      <c r="F1849" s="253" t="s">
        <v>885</v>
      </c>
      <c r="G1849" s="253">
        <v>0</v>
      </c>
      <c r="H1849" s="860">
        <v>43059</v>
      </c>
      <c r="I1849" s="141"/>
    </row>
    <row r="1850" spans="1:9" x14ac:dyDescent="0.35">
      <c r="A1850" s="141"/>
      <c r="B1850" s="253">
        <v>6231</v>
      </c>
      <c r="C1850" s="747" t="s">
        <v>2182</v>
      </c>
      <c r="D1850" s="139"/>
      <c r="E1850" s="253">
        <v>301.11</v>
      </c>
      <c r="F1850" s="253" t="s">
        <v>885</v>
      </c>
      <c r="G1850" s="253">
        <v>0</v>
      </c>
      <c r="H1850" s="860">
        <v>43080</v>
      </c>
      <c r="I1850" s="141"/>
    </row>
    <row r="1851" spans="1:9" x14ac:dyDescent="0.35">
      <c r="A1851" s="141"/>
      <c r="B1851" s="253">
        <v>6231</v>
      </c>
      <c r="C1851" s="747" t="s">
        <v>2182</v>
      </c>
      <c r="D1851" s="139"/>
      <c r="E1851" s="253">
        <v>48.49</v>
      </c>
      <c r="F1851" s="253" t="s">
        <v>885</v>
      </c>
      <c r="G1851" s="253">
        <v>0</v>
      </c>
      <c r="H1851" s="860">
        <v>43080</v>
      </c>
      <c r="I1851" s="141"/>
    </row>
    <row r="1852" spans="1:9" x14ac:dyDescent="0.35">
      <c r="A1852" s="141"/>
      <c r="B1852" s="253">
        <v>6231</v>
      </c>
      <c r="C1852" s="747" t="s">
        <v>2181</v>
      </c>
      <c r="D1852" s="139"/>
      <c r="E1852" s="253">
        <v>29.94</v>
      </c>
      <c r="F1852" s="253" t="s">
        <v>885</v>
      </c>
      <c r="G1852" s="253">
        <v>0</v>
      </c>
      <c r="H1852" s="860">
        <v>43082</v>
      </c>
      <c r="I1852" s="141"/>
    </row>
    <row r="1853" spans="1:9" x14ac:dyDescent="0.35">
      <c r="A1853" s="141"/>
      <c r="B1853" s="253">
        <v>6231</v>
      </c>
      <c r="C1853" s="747" t="s">
        <v>2179</v>
      </c>
      <c r="D1853" s="139"/>
      <c r="E1853" s="253">
        <v>94.93</v>
      </c>
      <c r="F1853" s="253" t="s">
        <v>885</v>
      </c>
      <c r="G1853" s="253">
        <v>0</v>
      </c>
      <c r="H1853" s="860">
        <v>43082</v>
      </c>
      <c r="I1853" s="141"/>
    </row>
    <row r="1854" spans="1:9" x14ac:dyDescent="0.35">
      <c r="A1854" s="141"/>
      <c r="B1854" s="253">
        <v>6231</v>
      </c>
      <c r="C1854" s="747" t="s">
        <v>2180</v>
      </c>
      <c r="D1854" s="139"/>
      <c r="E1854" s="253">
        <v>79.680000000000007</v>
      </c>
      <c r="F1854" s="253" t="s">
        <v>885</v>
      </c>
      <c r="G1854" s="253">
        <v>0</v>
      </c>
      <c r="H1854" s="860">
        <v>43082</v>
      </c>
      <c r="I1854" s="141"/>
    </row>
    <row r="1855" spans="1:9" x14ac:dyDescent="0.35">
      <c r="A1855" s="141"/>
      <c r="B1855" s="253">
        <v>6231</v>
      </c>
      <c r="C1855" s="747" t="s">
        <v>2179</v>
      </c>
      <c r="D1855" s="139"/>
      <c r="E1855" s="253">
        <v>118.92</v>
      </c>
      <c r="F1855" s="253" t="s">
        <v>885</v>
      </c>
      <c r="G1855" s="253">
        <v>0</v>
      </c>
      <c r="H1855" s="860">
        <v>43083</v>
      </c>
      <c r="I1855" s="141"/>
    </row>
    <row r="1856" spans="1:9" x14ac:dyDescent="0.35">
      <c r="A1856" s="141"/>
      <c r="B1856" s="253">
        <v>6231</v>
      </c>
      <c r="C1856" s="747" t="s">
        <v>2179</v>
      </c>
      <c r="D1856" s="139"/>
      <c r="E1856" s="253">
        <v>88.43</v>
      </c>
      <c r="F1856" s="253" t="s">
        <v>885</v>
      </c>
      <c r="G1856" s="253">
        <v>0</v>
      </c>
      <c r="H1856" s="860">
        <v>43088</v>
      </c>
      <c r="I1856" s="141"/>
    </row>
    <row r="1857" spans="1:9" x14ac:dyDescent="0.35">
      <c r="A1857" s="141"/>
      <c r="B1857" s="253">
        <v>6231</v>
      </c>
      <c r="C1857" s="747" t="s">
        <v>2178</v>
      </c>
      <c r="D1857" s="139"/>
      <c r="E1857" s="253">
        <v>100</v>
      </c>
      <c r="F1857" s="253" t="s">
        <v>885</v>
      </c>
      <c r="G1857" s="253">
        <v>0</v>
      </c>
      <c r="H1857" s="860">
        <v>43090</v>
      </c>
      <c r="I1857" s="141"/>
    </row>
    <row r="1858" spans="1:9" x14ac:dyDescent="0.35">
      <c r="A1858" s="141"/>
      <c r="B1858" s="253">
        <v>6231</v>
      </c>
      <c r="C1858" s="747" t="s">
        <v>2177</v>
      </c>
      <c r="D1858" s="139"/>
      <c r="E1858" s="253">
        <v>500</v>
      </c>
      <c r="F1858" s="253" t="s">
        <v>885</v>
      </c>
      <c r="G1858" s="253">
        <v>0</v>
      </c>
      <c r="H1858" s="860">
        <v>43090</v>
      </c>
      <c r="I1858" s="141"/>
    </row>
    <row r="1859" spans="1:9" x14ac:dyDescent="0.35">
      <c r="A1859" s="141"/>
      <c r="B1859" s="253"/>
      <c r="C1859" s="747"/>
      <c r="D1859" s="139"/>
      <c r="E1859" s="253">
        <f>SUM(E1810:E1858)</f>
        <v>7742.5400000000018</v>
      </c>
      <c r="F1859" s="747"/>
      <c r="G1859" s="253"/>
      <c r="H1859" s="859"/>
      <c r="I1859" s="141"/>
    </row>
    <row r="1860" spans="1:9" x14ac:dyDescent="0.35">
      <c r="B1860" s="585"/>
      <c r="C1860" s="585"/>
      <c r="D1860" s="88"/>
      <c r="E1860" s="858"/>
      <c r="F1860" s="585"/>
      <c r="G1860" s="858"/>
      <c r="H1860" s="857"/>
    </row>
    <row r="1861" spans="1:9" x14ac:dyDescent="0.35">
      <c r="D1861" s="88"/>
      <c r="E1861" s="88"/>
      <c r="G1861" s="88"/>
      <c r="H1861" s="88"/>
    </row>
    <row r="1862" spans="1:9" x14ac:dyDescent="0.35">
      <c r="A1862" s="274" t="s">
        <v>55</v>
      </c>
      <c r="B1862" s="274"/>
      <c r="C1862" s="274"/>
      <c r="D1862" s="275" t="s">
        <v>104</v>
      </c>
      <c r="E1862" s="275"/>
      <c r="G1862" s="88"/>
      <c r="H1862" s="88"/>
    </row>
    <row r="1863" spans="1:9" x14ac:dyDescent="0.35">
      <c r="A1863" s="276" t="s">
        <v>53</v>
      </c>
      <c r="B1863" s="276"/>
      <c r="C1863" s="276"/>
      <c r="D1863" s="275"/>
      <c r="E1863" s="275"/>
      <c r="G1863" s="88"/>
      <c r="H1863" s="88"/>
    </row>
    <row r="1864" spans="1:9" x14ac:dyDescent="0.35">
      <c r="A1864" s="276" t="s">
        <v>54</v>
      </c>
      <c r="B1864" s="276"/>
      <c r="C1864" s="276"/>
      <c r="D1864" s="292">
        <v>43185</v>
      </c>
      <c r="E1864" s="275"/>
      <c r="G1864" s="88"/>
      <c r="H1864" s="88"/>
    </row>
    <row r="1865" spans="1:9" x14ac:dyDescent="0.35">
      <c r="A1865" s="9"/>
      <c r="B1865" s="9"/>
      <c r="C1865" s="9"/>
      <c r="D1865" s="23"/>
      <c r="E1865" s="222"/>
      <c r="G1865" s="88"/>
      <c r="H1865" s="88"/>
    </row>
    <row r="1866" spans="1:9" x14ac:dyDescent="0.35">
      <c r="B1866" s="153" t="s">
        <v>20</v>
      </c>
    </row>
    <row r="1867" spans="1:9" x14ac:dyDescent="0.35">
      <c r="A1867" t="s">
        <v>69</v>
      </c>
      <c r="E1867" t="s">
        <v>107</v>
      </c>
    </row>
    <row r="1868" spans="1:9" x14ac:dyDescent="0.35">
      <c r="A1868" t="s">
        <v>108</v>
      </c>
    </row>
    <row r="1871" spans="1:9" x14ac:dyDescent="0.35">
      <c r="A1871" t="s">
        <v>1143</v>
      </c>
    </row>
    <row r="1872" spans="1:9" ht="101.5" x14ac:dyDescent="0.35">
      <c r="A1872" s="2" t="s">
        <v>1081</v>
      </c>
      <c r="B1872" s="2" t="s">
        <v>1142</v>
      </c>
      <c r="C1872" s="2" t="s">
        <v>1141</v>
      </c>
      <c r="D1872" s="2" t="s">
        <v>1140</v>
      </c>
      <c r="E1872" s="2" t="s">
        <v>1139</v>
      </c>
      <c r="F1872" s="2" t="s">
        <v>1138</v>
      </c>
      <c r="G1872" s="2" t="s">
        <v>1137</v>
      </c>
      <c r="H1872" s="2" t="s">
        <v>1136</v>
      </c>
      <c r="I1872" s="660" t="s">
        <v>1135</v>
      </c>
    </row>
    <row r="1873" spans="1:9" x14ac:dyDescent="0.35">
      <c r="A1873" s="2" t="s">
        <v>346</v>
      </c>
      <c r="B1873" s="2" t="s">
        <v>1362</v>
      </c>
      <c r="C1873" s="2" t="s">
        <v>106</v>
      </c>
      <c r="D1873" s="2"/>
      <c r="E1873" s="2">
        <v>300</v>
      </c>
      <c r="F1873" s="2" t="s">
        <v>1083</v>
      </c>
      <c r="G1873" s="2"/>
      <c r="H1873" s="2" t="s">
        <v>2176</v>
      </c>
      <c r="I1873" s="660"/>
    </row>
    <row r="1874" spans="1:9" x14ac:dyDescent="0.35">
      <c r="A1874" s="2" t="s">
        <v>346</v>
      </c>
      <c r="B1874" s="2" t="s">
        <v>1362</v>
      </c>
      <c r="C1874" s="2" t="s">
        <v>2169</v>
      </c>
      <c r="D1874" s="2"/>
      <c r="E1874" s="2">
        <v>150</v>
      </c>
      <c r="F1874" s="2" t="s">
        <v>1083</v>
      </c>
      <c r="G1874" s="2"/>
      <c r="H1874" s="2" t="s">
        <v>2176</v>
      </c>
      <c r="I1874" s="660"/>
    </row>
    <row r="1875" spans="1:9" x14ac:dyDescent="0.35">
      <c r="A1875" s="2" t="s">
        <v>346</v>
      </c>
      <c r="B1875" s="2" t="s">
        <v>1362</v>
      </c>
      <c r="C1875" s="2" t="s">
        <v>2168</v>
      </c>
      <c r="D1875" s="2"/>
      <c r="E1875" s="2">
        <v>180</v>
      </c>
      <c r="F1875" s="2" t="s">
        <v>1083</v>
      </c>
      <c r="G1875" s="2"/>
      <c r="H1875" s="2" t="s">
        <v>2176</v>
      </c>
      <c r="I1875" s="660"/>
    </row>
    <row r="1876" spans="1:9" ht="43.5" x14ac:dyDescent="0.35">
      <c r="A1876" s="2" t="s">
        <v>346</v>
      </c>
      <c r="B1876" s="2" t="s">
        <v>2174</v>
      </c>
      <c r="C1876" s="2" t="s">
        <v>2175</v>
      </c>
      <c r="D1876" s="826"/>
      <c r="E1876" s="2">
        <v>2500</v>
      </c>
      <c r="F1876" s="2" t="s">
        <v>2159</v>
      </c>
      <c r="G1876" s="2"/>
      <c r="H1876" s="2" t="s">
        <v>1354</v>
      </c>
      <c r="I1876" s="660"/>
    </row>
    <row r="1877" spans="1:9" ht="43.5" x14ac:dyDescent="0.35">
      <c r="A1877" s="2" t="s">
        <v>346</v>
      </c>
      <c r="B1877" s="2" t="s">
        <v>2174</v>
      </c>
      <c r="C1877" s="2"/>
      <c r="D1877" s="826"/>
      <c r="E1877" s="2">
        <v>2500</v>
      </c>
      <c r="F1877" s="2" t="s">
        <v>2159</v>
      </c>
      <c r="G1877" s="2"/>
      <c r="H1877" s="2" t="s">
        <v>1354</v>
      </c>
      <c r="I1877" s="660"/>
    </row>
    <row r="1878" spans="1:9" x14ac:dyDescent="0.35">
      <c r="A1878" s="2" t="s">
        <v>346</v>
      </c>
      <c r="B1878" s="2" t="s">
        <v>1362</v>
      </c>
      <c r="C1878" s="2" t="s">
        <v>106</v>
      </c>
      <c r="D1878" s="2"/>
      <c r="E1878" s="2">
        <v>100</v>
      </c>
      <c r="F1878" s="2" t="s">
        <v>1083</v>
      </c>
      <c r="G1878" s="2"/>
      <c r="H1878" s="2" t="s">
        <v>2173</v>
      </c>
      <c r="I1878" s="660"/>
    </row>
    <row r="1879" spans="1:9" x14ac:dyDescent="0.35">
      <c r="A1879" s="2" t="s">
        <v>346</v>
      </c>
      <c r="B1879" s="2" t="s">
        <v>1362</v>
      </c>
      <c r="C1879" s="2" t="s">
        <v>2169</v>
      </c>
      <c r="D1879" s="2"/>
      <c r="E1879" s="2">
        <v>50</v>
      </c>
      <c r="F1879" s="2" t="s">
        <v>1083</v>
      </c>
      <c r="G1879" s="2"/>
      <c r="H1879" s="2" t="s">
        <v>2173</v>
      </c>
      <c r="I1879" s="660"/>
    </row>
    <row r="1880" spans="1:9" x14ac:dyDescent="0.35">
      <c r="A1880" s="2" t="s">
        <v>346</v>
      </c>
      <c r="B1880" s="2" t="s">
        <v>1362</v>
      </c>
      <c r="C1880" s="2" t="s">
        <v>2168</v>
      </c>
      <c r="D1880" s="2"/>
      <c r="E1880" s="2">
        <v>50</v>
      </c>
      <c r="F1880" s="2" t="s">
        <v>1083</v>
      </c>
      <c r="G1880" s="2"/>
      <c r="H1880" s="2" t="s">
        <v>2173</v>
      </c>
      <c r="I1880" s="660"/>
    </row>
    <row r="1881" spans="1:9" x14ac:dyDescent="0.35">
      <c r="A1881" s="2" t="s">
        <v>346</v>
      </c>
      <c r="B1881" s="2" t="s">
        <v>1362</v>
      </c>
      <c r="C1881" s="2" t="s">
        <v>106</v>
      </c>
      <c r="D1881" s="2"/>
      <c r="E1881" s="2">
        <v>100</v>
      </c>
      <c r="F1881" s="2" t="s">
        <v>1083</v>
      </c>
      <c r="G1881" s="2"/>
      <c r="H1881" s="2" t="s">
        <v>2172</v>
      </c>
      <c r="I1881" s="660"/>
    </row>
    <row r="1882" spans="1:9" x14ac:dyDescent="0.35">
      <c r="A1882" s="2" t="s">
        <v>346</v>
      </c>
      <c r="B1882" s="2" t="s">
        <v>1362</v>
      </c>
      <c r="C1882" s="2" t="s">
        <v>2169</v>
      </c>
      <c r="D1882" s="2"/>
      <c r="E1882" s="2">
        <v>50</v>
      </c>
      <c r="F1882" s="2" t="s">
        <v>1083</v>
      </c>
      <c r="G1882" s="2"/>
      <c r="H1882" s="2" t="s">
        <v>2172</v>
      </c>
      <c r="I1882" s="660"/>
    </row>
    <row r="1883" spans="1:9" x14ac:dyDescent="0.35">
      <c r="A1883" s="2" t="s">
        <v>346</v>
      </c>
      <c r="B1883" s="2" t="s">
        <v>1362</v>
      </c>
      <c r="C1883" s="2" t="s">
        <v>2168</v>
      </c>
      <c r="D1883" s="2"/>
      <c r="E1883" s="2">
        <v>50</v>
      </c>
      <c r="F1883" s="2" t="s">
        <v>1083</v>
      </c>
      <c r="G1883" s="2"/>
      <c r="H1883" s="2" t="s">
        <v>2172</v>
      </c>
      <c r="I1883" s="660"/>
    </row>
    <row r="1884" spans="1:9" x14ac:dyDescent="0.35">
      <c r="A1884" s="2" t="s">
        <v>346</v>
      </c>
      <c r="B1884" s="2" t="s">
        <v>1362</v>
      </c>
      <c r="C1884" s="2" t="s">
        <v>106</v>
      </c>
      <c r="D1884" s="2"/>
      <c r="E1884" s="2">
        <v>100</v>
      </c>
      <c r="F1884" s="2" t="s">
        <v>1083</v>
      </c>
      <c r="G1884" s="2"/>
      <c r="H1884" s="2" t="s">
        <v>2058</v>
      </c>
      <c r="I1884" s="660"/>
    </row>
    <row r="1885" spans="1:9" x14ac:dyDescent="0.35">
      <c r="A1885" s="2" t="s">
        <v>346</v>
      </c>
      <c r="B1885" s="2" t="s">
        <v>1362</v>
      </c>
      <c r="C1885" s="2" t="s">
        <v>2169</v>
      </c>
      <c r="D1885" s="2"/>
      <c r="E1885" s="2">
        <v>50</v>
      </c>
      <c r="F1885" s="2" t="s">
        <v>1083</v>
      </c>
      <c r="G1885" s="2"/>
      <c r="H1885" s="2" t="s">
        <v>2058</v>
      </c>
      <c r="I1885" s="660"/>
    </row>
    <row r="1886" spans="1:9" x14ac:dyDescent="0.35">
      <c r="A1886" s="2" t="s">
        <v>346</v>
      </c>
      <c r="B1886" s="2" t="s">
        <v>1362</v>
      </c>
      <c r="C1886" s="2" t="s">
        <v>2168</v>
      </c>
      <c r="D1886" s="2"/>
      <c r="E1886" s="2">
        <v>50</v>
      </c>
      <c r="F1886" s="2" t="s">
        <v>1083</v>
      </c>
      <c r="G1886" s="2"/>
      <c r="H1886" s="2" t="s">
        <v>2058</v>
      </c>
      <c r="I1886" s="660"/>
    </row>
    <row r="1887" spans="1:9" x14ac:dyDescent="0.35">
      <c r="A1887" s="2" t="s">
        <v>346</v>
      </c>
      <c r="B1887" s="2" t="s">
        <v>1362</v>
      </c>
      <c r="C1887" s="2" t="s">
        <v>106</v>
      </c>
      <c r="D1887" s="2"/>
      <c r="E1887" s="2">
        <v>100</v>
      </c>
      <c r="F1887" s="2" t="s">
        <v>1083</v>
      </c>
      <c r="G1887" s="2"/>
      <c r="H1887" s="2" t="s">
        <v>2171</v>
      </c>
      <c r="I1887" s="660"/>
    </row>
    <row r="1888" spans="1:9" x14ac:dyDescent="0.35">
      <c r="A1888" s="2" t="s">
        <v>346</v>
      </c>
      <c r="B1888" s="2" t="s">
        <v>1362</v>
      </c>
      <c r="C1888" s="2" t="s">
        <v>2169</v>
      </c>
      <c r="D1888" s="2"/>
      <c r="E1888" s="2">
        <v>50</v>
      </c>
      <c r="F1888" s="2" t="s">
        <v>1083</v>
      </c>
      <c r="G1888" s="2"/>
      <c r="H1888" s="2" t="s">
        <v>2171</v>
      </c>
      <c r="I1888" s="660"/>
    </row>
    <row r="1889" spans="1:9" x14ac:dyDescent="0.35">
      <c r="A1889" s="2" t="s">
        <v>346</v>
      </c>
      <c r="B1889" s="2" t="s">
        <v>1362</v>
      </c>
      <c r="C1889" s="2" t="s">
        <v>2168</v>
      </c>
      <c r="D1889" s="2"/>
      <c r="E1889" s="2">
        <v>50</v>
      </c>
      <c r="F1889" s="2" t="s">
        <v>1083</v>
      </c>
      <c r="G1889" s="2"/>
      <c r="H1889" s="2" t="s">
        <v>2171</v>
      </c>
      <c r="I1889" s="660"/>
    </row>
    <row r="1890" spans="1:9" x14ac:dyDescent="0.35">
      <c r="A1890" s="2" t="s">
        <v>346</v>
      </c>
      <c r="B1890" s="2" t="s">
        <v>1362</v>
      </c>
      <c r="C1890" s="2" t="s">
        <v>106</v>
      </c>
      <c r="D1890" s="2"/>
      <c r="E1890" s="2">
        <v>100</v>
      </c>
      <c r="F1890" s="2" t="s">
        <v>1083</v>
      </c>
      <c r="G1890" s="2"/>
      <c r="H1890" s="2" t="s">
        <v>2170</v>
      </c>
      <c r="I1890" s="660"/>
    </row>
    <row r="1891" spans="1:9" x14ac:dyDescent="0.35">
      <c r="A1891" s="2" t="s">
        <v>346</v>
      </c>
      <c r="B1891" s="2" t="s">
        <v>1362</v>
      </c>
      <c r="C1891" s="2" t="s">
        <v>2169</v>
      </c>
      <c r="D1891" s="2"/>
      <c r="E1891" s="2">
        <v>50</v>
      </c>
      <c r="F1891" s="2" t="s">
        <v>1083</v>
      </c>
      <c r="G1891" s="141"/>
      <c r="H1891" s="2" t="s">
        <v>2170</v>
      </c>
      <c r="I1891" s="141"/>
    </row>
    <row r="1892" spans="1:9" x14ac:dyDescent="0.35">
      <c r="A1892" s="2" t="s">
        <v>346</v>
      </c>
      <c r="B1892" s="2" t="s">
        <v>1362</v>
      </c>
      <c r="C1892" s="2" t="s">
        <v>2168</v>
      </c>
      <c r="D1892" s="2"/>
      <c r="E1892" s="2">
        <v>50</v>
      </c>
      <c r="F1892" s="2" t="s">
        <v>1083</v>
      </c>
      <c r="G1892" s="141"/>
      <c r="H1892" s="2" t="s">
        <v>2170</v>
      </c>
      <c r="I1892" s="141"/>
    </row>
    <row r="1893" spans="1:9" x14ac:dyDescent="0.35">
      <c r="A1893" s="2" t="s">
        <v>346</v>
      </c>
      <c r="B1893" s="2" t="s">
        <v>1362</v>
      </c>
      <c r="C1893" s="2" t="s">
        <v>106</v>
      </c>
      <c r="D1893" s="2"/>
      <c r="E1893" s="2">
        <v>100</v>
      </c>
      <c r="F1893" s="2" t="s">
        <v>1083</v>
      </c>
      <c r="G1893" s="141"/>
      <c r="H1893" s="2" t="s">
        <v>2167</v>
      </c>
      <c r="I1893" s="141"/>
    </row>
    <row r="1894" spans="1:9" x14ac:dyDescent="0.35">
      <c r="A1894" s="2" t="s">
        <v>346</v>
      </c>
      <c r="B1894" s="2" t="s">
        <v>1362</v>
      </c>
      <c r="C1894" s="2" t="s">
        <v>2169</v>
      </c>
      <c r="D1894" s="2"/>
      <c r="E1894" s="2">
        <v>50</v>
      </c>
      <c r="F1894" s="2" t="s">
        <v>1083</v>
      </c>
      <c r="G1894" s="141"/>
      <c r="H1894" s="2" t="s">
        <v>2167</v>
      </c>
      <c r="I1894" s="141"/>
    </row>
    <row r="1895" spans="1:9" x14ac:dyDescent="0.35">
      <c r="A1895" s="2" t="s">
        <v>346</v>
      </c>
      <c r="B1895" s="2" t="s">
        <v>1362</v>
      </c>
      <c r="C1895" s="2" t="s">
        <v>2168</v>
      </c>
      <c r="D1895" s="2"/>
      <c r="E1895" s="2">
        <v>50</v>
      </c>
      <c r="F1895" s="2" t="s">
        <v>1083</v>
      </c>
      <c r="G1895" s="141"/>
      <c r="H1895" s="2" t="s">
        <v>2167</v>
      </c>
      <c r="I1895" s="141"/>
    </row>
    <row r="1896" spans="1:9" x14ac:dyDescent="0.35">
      <c r="A1896" s="2"/>
      <c r="B1896" s="141"/>
      <c r="C1896" s="141"/>
      <c r="D1896" s="141"/>
      <c r="E1896" s="141"/>
      <c r="F1896" s="141"/>
      <c r="G1896" s="141"/>
      <c r="H1896" s="141"/>
      <c r="I1896" s="141"/>
    </row>
    <row r="1897" spans="1:9" x14ac:dyDescent="0.35">
      <c r="D1897" s="856" t="s">
        <v>414</v>
      </c>
      <c r="E1897">
        <f>SUM(E1873:E1896)</f>
        <v>6830</v>
      </c>
    </row>
    <row r="1900" spans="1:9" x14ac:dyDescent="0.35">
      <c r="A1900" s="449"/>
      <c r="B1900" s="449"/>
      <c r="C1900" s="449"/>
      <c r="D1900" s="449"/>
      <c r="E1900" s="449"/>
      <c r="F1900" s="449"/>
      <c r="G1900" s="449"/>
    </row>
    <row r="1901" spans="1:9" x14ac:dyDescent="0.35">
      <c r="A1901" t="s">
        <v>1082</v>
      </c>
    </row>
    <row r="1902" spans="1:9" ht="116" x14ac:dyDescent="0.35">
      <c r="A1902" s="2" t="s">
        <v>1081</v>
      </c>
      <c r="B1902" s="2" t="s">
        <v>1080</v>
      </c>
      <c r="C1902" s="2" t="s">
        <v>1079</v>
      </c>
      <c r="D1902" s="2" t="s">
        <v>1078</v>
      </c>
      <c r="E1902" s="2" t="s">
        <v>1077</v>
      </c>
      <c r="F1902" s="2" t="s">
        <v>1076</v>
      </c>
      <c r="G1902" s="2" t="s">
        <v>1075</v>
      </c>
      <c r="H1902" s="2" t="s">
        <v>419</v>
      </c>
      <c r="I1902" s="660" t="s">
        <v>1074</v>
      </c>
    </row>
    <row r="1903" spans="1:9" ht="29" x14ac:dyDescent="0.35">
      <c r="A1903" s="2" t="s">
        <v>346</v>
      </c>
      <c r="B1903" s="2" t="s">
        <v>2161</v>
      </c>
      <c r="C1903" s="2" t="s">
        <v>2160</v>
      </c>
      <c r="D1903" s="2"/>
      <c r="E1903" s="2">
        <v>15</v>
      </c>
      <c r="F1903" s="2" t="s">
        <v>2159</v>
      </c>
      <c r="G1903" s="2"/>
      <c r="H1903" s="2" t="s">
        <v>1354</v>
      </c>
      <c r="I1903" s="660"/>
    </row>
    <row r="1904" spans="1:9" ht="29" x14ac:dyDescent="0.35">
      <c r="A1904" s="2" t="s">
        <v>346</v>
      </c>
      <c r="B1904" s="2" t="s">
        <v>2161</v>
      </c>
      <c r="C1904" s="2" t="s">
        <v>2160</v>
      </c>
      <c r="D1904" s="2"/>
      <c r="E1904" s="2">
        <v>15</v>
      </c>
      <c r="F1904" s="2" t="s">
        <v>2159</v>
      </c>
      <c r="G1904" s="2"/>
      <c r="H1904" s="2" t="s">
        <v>1354</v>
      </c>
      <c r="I1904" s="660"/>
    </row>
    <row r="1905" spans="1:9" ht="29" x14ac:dyDescent="0.35">
      <c r="A1905" s="2" t="s">
        <v>346</v>
      </c>
      <c r="B1905" s="2" t="s">
        <v>2166</v>
      </c>
      <c r="C1905" s="2" t="s">
        <v>2164</v>
      </c>
      <c r="D1905" s="2"/>
      <c r="E1905" s="2">
        <v>700</v>
      </c>
      <c r="F1905" s="2" t="s">
        <v>2159</v>
      </c>
      <c r="G1905" s="2"/>
      <c r="H1905" s="2" t="s">
        <v>1351</v>
      </c>
      <c r="I1905" s="660"/>
    </row>
    <row r="1906" spans="1:9" ht="29" x14ac:dyDescent="0.35">
      <c r="A1906" s="2" t="s">
        <v>346</v>
      </c>
      <c r="B1906" s="2" t="s">
        <v>2161</v>
      </c>
      <c r="C1906" s="2" t="s">
        <v>2160</v>
      </c>
      <c r="D1906" s="2"/>
      <c r="E1906" s="2">
        <v>10.51</v>
      </c>
      <c r="F1906" s="2" t="s">
        <v>2159</v>
      </c>
      <c r="G1906" s="2"/>
      <c r="H1906" s="2" t="s">
        <v>1351</v>
      </c>
      <c r="I1906" s="660"/>
    </row>
    <row r="1907" spans="1:9" ht="29" x14ac:dyDescent="0.35">
      <c r="A1907" s="2" t="s">
        <v>346</v>
      </c>
      <c r="B1907" s="2" t="s">
        <v>2165</v>
      </c>
      <c r="C1907" s="2" t="s">
        <v>2164</v>
      </c>
      <c r="D1907" s="2"/>
      <c r="E1907" s="2">
        <v>760</v>
      </c>
      <c r="F1907" s="2" t="s">
        <v>2159</v>
      </c>
      <c r="G1907" s="2"/>
      <c r="H1907" s="2" t="s">
        <v>1351</v>
      </c>
      <c r="I1907" s="660"/>
    </row>
    <row r="1908" spans="1:9" ht="29" x14ac:dyDescent="0.35">
      <c r="A1908" s="2" t="s">
        <v>346</v>
      </c>
      <c r="B1908" s="2" t="s">
        <v>2161</v>
      </c>
      <c r="C1908" s="2" t="s">
        <v>2160</v>
      </c>
      <c r="D1908" s="2"/>
      <c r="E1908" s="2">
        <v>10.51</v>
      </c>
      <c r="F1908" s="2" t="s">
        <v>2159</v>
      </c>
      <c r="G1908" s="2"/>
      <c r="H1908" s="2" t="s">
        <v>1351</v>
      </c>
      <c r="I1908" s="660"/>
    </row>
    <row r="1909" spans="1:9" ht="29" x14ac:dyDescent="0.35">
      <c r="A1909" s="2" t="s">
        <v>346</v>
      </c>
      <c r="B1909" s="2" t="s">
        <v>2163</v>
      </c>
      <c r="C1909" s="2" t="s">
        <v>2162</v>
      </c>
      <c r="D1909" s="2"/>
      <c r="E1909" s="2">
        <v>3500</v>
      </c>
      <c r="F1909" s="2" t="s">
        <v>2159</v>
      </c>
      <c r="G1909" s="2"/>
      <c r="H1909" s="2" t="s">
        <v>1351</v>
      </c>
      <c r="I1909" s="660"/>
    </row>
    <row r="1910" spans="1:9" ht="29" x14ac:dyDescent="0.35">
      <c r="A1910" s="2" t="s">
        <v>346</v>
      </c>
      <c r="B1910" s="2" t="s">
        <v>2161</v>
      </c>
      <c r="C1910" s="2" t="s">
        <v>2160</v>
      </c>
      <c r="D1910" s="2"/>
      <c r="E1910" s="2">
        <v>5</v>
      </c>
      <c r="F1910" s="2" t="s">
        <v>2159</v>
      </c>
      <c r="G1910" s="2"/>
      <c r="H1910" s="2" t="s">
        <v>1351</v>
      </c>
      <c r="I1910" s="660"/>
    </row>
    <row r="1911" spans="1:9" x14ac:dyDescent="0.35">
      <c r="A1911" s="2" t="s">
        <v>346</v>
      </c>
      <c r="B1911" s="2" t="s">
        <v>2155</v>
      </c>
      <c r="C1911" s="2" t="s">
        <v>2154</v>
      </c>
      <c r="D1911" s="2"/>
      <c r="E1911" s="2">
        <v>600</v>
      </c>
      <c r="F1911" s="2" t="s">
        <v>1083</v>
      </c>
      <c r="G1911" s="2"/>
      <c r="H1911" s="2" t="s">
        <v>1978</v>
      </c>
      <c r="I1911" s="660"/>
    </row>
    <row r="1912" spans="1:9" x14ac:dyDescent="0.35">
      <c r="A1912" s="2" t="s">
        <v>346</v>
      </c>
      <c r="B1912" s="2" t="s">
        <v>2155</v>
      </c>
      <c r="C1912" s="2" t="s">
        <v>2154</v>
      </c>
      <c r="D1912" s="2"/>
      <c r="E1912" s="2">
        <v>200</v>
      </c>
      <c r="F1912" s="2" t="s">
        <v>1083</v>
      </c>
      <c r="G1912" s="2"/>
      <c r="H1912" s="2" t="s">
        <v>2158</v>
      </c>
      <c r="I1912" s="660"/>
    </row>
    <row r="1913" spans="1:9" x14ac:dyDescent="0.35">
      <c r="A1913" s="2" t="s">
        <v>346</v>
      </c>
      <c r="B1913" s="2" t="s">
        <v>2155</v>
      </c>
      <c r="C1913" s="2" t="s">
        <v>2154</v>
      </c>
      <c r="D1913" s="2"/>
      <c r="E1913" s="2">
        <v>200</v>
      </c>
      <c r="F1913" s="2" t="s">
        <v>1083</v>
      </c>
      <c r="G1913" s="2"/>
      <c r="H1913" s="2" t="s">
        <v>2157</v>
      </c>
      <c r="I1913" s="660"/>
    </row>
    <row r="1914" spans="1:9" x14ac:dyDescent="0.35">
      <c r="A1914" s="2" t="s">
        <v>346</v>
      </c>
      <c r="B1914" s="2" t="s">
        <v>2155</v>
      </c>
      <c r="C1914" s="2" t="s">
        <v>2154</v>
      </c>
      <c r="D1914" s="2"/>
      <c r="E1914" s="2">
        <v>200</v>
      </c>
      <c r="F1914" s="2" t="s">
        <v>1083</v>
      </c>
      <c r="G1914" s="2"/>
      <c r="H1914" s="2" t="s">
        <v>2156</v>
      </c>
      <c r="I1914" s="660"/>
    </row>
    <row r="1915" spans="1:9" x14ac:dyDescent="0.35">
      <c r="A1915" s="2" t="s">
        <v>346</v>
      </c>
      <c r="B1915" s="2" t="s">
        <v>2155</v>
      </c>
      <c r="C1915" s="2" t="s">
        <v>2154</v>
      </c>
      <c r="D1915" s="2"/>
      <c r="E1915" s="2">
        <v>200</v>
      </c>
      <c r="F1915" s="2" t="s">
        <v>1083</v>
      </c>
      <c r="G1915" s="2"/>
      <c r="H1915" s="2" t="s">
        <v>1971</v>
      </c>
      <c r="I1915" s="660"/>
    </row>
    <row r="1916" spans="1:9" x14ac:dyDescent="0.35">
      <c r="A1916" s="2" t="s">
        <v>346</v>
      </c>
      <c r="B1916" s="2" t="s">
        <v>2155</v>
      </c>
      <c r="C1916" s="2" t="s">
        <v>2154</v>
      </c>
      <c r="D1916" s="2"/>
      <c r="E1916" s="2">
        <v>200</v>
      </c>
      <c r="F1916" s="2" t="s">
        <v>1083</v>
      </c>
      <c r="G1916" s="2"/>
      <c r="H1916" s="2" t="s">
        <v>1929</v>
      </c>
      <c r="I1916" s="660"/>
    </row>
    <row r="1917" spans="1:9" x14ac:dyDescent="0.35">
      <c r="A1917" s="2" t="s">
        <v>346</v>
      </c>
      <c r="B1917" s="2" t="s">
        <v>2155</v>
      </c>
      <c r="C1917" s="2" t="s">
        <v>2154</v>
      </c>
      <c r="D1917" s="2"/>
      <c r="E1917" s="2">
        <v>200</v>
      </c>
      <c r="F1917" s="2" t="s">
        <v>1083</v>
      </c>
      <c r="G1917" s="2"/>
      <c r="H1917" s="2" t="s">
        <v>1702</v>
      </c>
      <c r="I1917" s="660"/>
    </row>
    <row r="1918" spans="1:9" x14ac:dyDescent="0.35">
      <c r="A1918" s="2"/>
      <c r="B1918" s="2"/>
      <c r="C1918" s="2"/>
      <c r="D1918" s="2"/>
      <c r="E1918" s="2"/>
      <c r="F1918" s="2"/>
      <c r="G1918" s="2"/>
      <c r="H1918" s="2"/>
      <c r="I1918" s="660"/>
    </row>
    <row r="1919" spans="1:9" x14ac:dyDescent="0.35">
      <c r="D1919" s="856" t="s">
        <v>414</v>
      </c>
      <c r="E1919">
        <f>SUM(E1903:E1918)</f>
        <v>6816.02</v>
      </c>
    </row>
    <row r="1921" spans="1:9" x14ac:dyDescent="0.35">
      <c r="A1921" s="274" t="s">
        <v>55</v>
      </c>
      <c r="B1921" s="274"/>
      <c r="C1921" s="274"/>
      <c r="D1921" s="275" t="s">
        <v>106</v>
      </c>
      <c r="E1921" s="275"/>
    </row>
    <row r="1922" spans="1:9" x14ac:dyDescent="0.35">
      <c r="A1922" s="276" t="s">
        <v>53</v>
      </c>
      <c r="B1922" s="276"/>
      <c r="C1922" s="276"/>
      <c r="D1922" s="275"/>
      <c r="E1922" s="275"/>
    </row>
    <row r="1923" spans="1:9" x14ac:dyDescent="0.35">
      <c r="A1923" s="276" t="s">
        <v>54</v>
      </c>
      <c r="B1923" s="276"/>
      <c r="C1923" s="276"/>
      <c r="D1923" s="275" t="s">
        <v>83</v>
      </c>
      <c r="E1923" s="275"/>
    </row>
    <row r="1924" spans="1:9" x14ac:dyDescent="0.35">
      <c r="A1924" s="9"/>
      <c r="B1924" s="9"/>
      <c r="C1924" s="9"/>
      <c r="D1924" s="222"/>
      <c r="E1924" s="222"/>
    </row>
    <row r="1925" spans="1:9" x14ac:dyDescent="0.35">
      <c r="B1925" s="153" t="s">
        <v>21</v>
      </c>
    </row>
    <row r="1926" spans="1:9" x14ac:dyDescent="0.35">
      <c r="A1926" t="s">
        <v>69</v>
      </c>
      <c r="F1926" t="s">
        <v>2153</v>
      </c>
    </row>
    <row r="1927" spans="1:9" x14ac:dyDescent="0.35">
      <c r="A1927" t="s">
        <v>2152</v>
      </c>
    </row>
    <row r="1930" spans="1:9" x14ac:dyDescent="0.35">
      <c r="A1930" t="s">
        <v>1143</v>
      </c>
    </row>
    <row r="1931" spans="1:9" ht="101.5" x14ac:dyDescent="0.35">
      <c r="A1931" s="2" t="s">
        <v>1081</v>
      </c>
      <c r="B1931" s="2" t="s">
        <v>1142</v>
      </c>
      <c r="C1931" s="2" t="s">
        <v>1141</v>
      </c>
      <c r="D1931" s="2" t="s">
        <v>1140</v>
      </c>
      <c r="E1931" s="2" t="s">
        <v>1139</v>
      </c>
      <c r="F1931" s="2" t="s">
        <v>1138</v>
      </c>
      <c r="G1931" s="2" t="s">
        <v>1137</v>
      </c>
      <c r="H1931" s="2" t="s">
        <v>1136</v>
      </c>
      <c r="I1931" s="586" t="s">
        <v>1135</v>
      </c>
    </row>
    <row r="1932" spans="1:9" ht="43.5" x14ac:dyDescent="0.35">
      <c r="A1932" s="223" t="s">
        <v>2081</v>
      </c>
      <c r="B1932" s="141" t="s">
        <v>2112</v>
      </c>
      <c r="C1932" s="141" t="s">
        <v>2151</v>
      </c>
      <c r="D1932" s="141"/>
      <c r="E1932" s="141">
        <v>50</v>
      </c>
      <c r="F1932" s="141" t="s">
        <v>885</v>
      </c>
      <c r="G1932" s="141"/>
      <c r="H1932" s="10" t="s">
        <v>2126</v>
      </c>
      <c r="I1932" s="223" t="s">
        <v>2150</v>
      </c>
    </row>
    <row r="1933" spans="1:9" ht="43.5" x14ac:dyDescent="0.35">
      <c r="A1933" s="223" t="s">
        <v>2081</v>
      </c>
      <c r="B1933" s="141" t="s">
        <v>2112</v>
      </c>
      <c r="C1933" s="141" t="s">
        <v>2148</v>
      </c>
      <c r="D1933" s="141"/>
      <c r="E1933" s="141">
        <v>200</v>
      </c>
      <c r="F1933" s="141" t="s">
        <v>885</v>
      </c>
      <c r="G1933" s="141"/>
      <c r="H1933" s="141" t="s">
        <v>2126</v>
      </c>
      <c r="I1933" s="223" t="s">
        <v>2149</v>
      </c>
    </row>
    <row r="1934" spans="1:9" ht="43.5" x14ac:dyDescent="0.35">
      <c r="A1934" s="223" t="s">
        <v>2081</v>
      </c>
      <c r="B1934" s="141" t="s">
        <v>2112</v>
      </c>
      <c r="C1934" s="141" t="s">
        <v>2148</v>
      </c>
      <c r="D1934" s="141"/>
      <c r="E1934" s="141">
        <v>500</v>
      </c>
      <c r="F1934" s="141" t="s">
        <v>885</v>
      </c>
      <c r="G1934" s="141"/>
      <c r="H1934" s="141" t="s">
        <v>2110</v>
      </c>
      <c r="I1934" s="141"/>
    </row>
    <row r="1935" spans="1:9" ht="43.5" x14ac:dyDescent="0.35">
      <c r="A1935" s="223" t="s">
        <v>2081</v>
      </c>
      <c r="B1935" s="141" t="s">
        <v>2112</v>
      </c>
      <c r="C1935" s="223" t="s">
        <v>2147</v>
      </c>
      <c r="D1935" s="141"/>
      <c r="E1935" s="141">
        <v>120</v>
      </c>
      <c r="F1935" s="141" t="s">
        <v>885</v>
      </c>
      <c r="G1935" s="141"/>
      <c r="H1935" s="141" t="s">
        <v>2126</v>
      </c>
      <c r="I1935" s="223" t="s">
        <v>2146</v>
      </c>
    </row>
    <row r="1936" spans="1:9" ht="43.5" x14ac:dyDescent="0.35">
      <c r="A1936" s="223" t="s">
        <v>2081</v>
      </c>
      <c r="B1936" s="141" t="s">
        <v>2112</v>
      </c>
      <c r="C1936" s="141" t="s">
        <v>2145</v>
      </c>
      <c r="D1936" s="141"/>
      <c r="E1936" s="141">
        <v>120</v>
      </c>
      <c r="F1936" s="141" t="s">
        <v>885</v>
      </c>
      <c r="G1936" s="141"/>
      <c r="H1936" s="141" t="s">
        <v>2126</v>
      </c>
      <c r="I1936" s="223" t="s">
        <v>2144</v>
      </c>
    </row>
    <row r="1937" spans="1:9" ht="43.5" x14ac:dyDescent="0.35">
      <c r="A1937" s="223" t="s">
        <v>2081</v>
      </c>
      <c r="B1937" s="141" t="s">
        <v>2112</v>
      </c>
      <c r="C1937" s="141" t="s">
        <v>2142</v>
      </c>
      <c r="D1937" s="141"/>
      <c r="E1937" s="141">
        <v>120</v>
      </c>
      <c r="F1937" s="141" t="s">
        <v>885</v>
      </c>
      <c r="G1937" s="141"/>
      <c r="H1937" s="141" t="s">
        <v>2126</v>
      </c>
      <c r="I1937" s="223" t="s">
        <v>2143</v>
      </c>
    </row>
    <row r="1938" spans="1:9" ht="43.5" x14ac:dyDescent="0.35">
      <c r="A1938" s="223" t="s">
        <v>2081</v>
      </c>
      <c r="B1938" s="141" t="s">
        <v>2112</v>
      </c>
      <c r="C1938" s="141" t="s">
        <v>2142</v>
      </c>
      <c r="D1938" s="141"/>
      <c r="E1938" s="141">
        <v>20</v>
      </c>
      <c r="F1938" s="141" t="s">
        <v>885</v>
      </c>
      <c r="G1938" s="141"/>
      <c r="H1938" s="141" t="s">
        <v>2110</v>
      </c>
      <c r="I1938" s="223"/>
    </row>
    <row r="1939" spans="1:9" ht="43.5" x14ac:dyDescent="0.35">
      <c r="A1939" s="223" t="s">
        <v>2081</v>
      </c>
      <c r="B1939" s="141" t="s">
        <v>2112</v>
      </c>
      <c r="C1939" s="141" t="s">
        <v>2141</v>
      </c>
      <c r="D1939" s="141"/>
      <c r="E1939" s="141">
        <v>60</v>
      </c>
      <c r="F1939" s="141" t="s">
        <v>885</v>
      </c>
      <c r="G1939" s="141"/>
      <c r="H1939" s="141" t="s">
        <v>2126</v>
      </c>
      <c r="I1939" s="223" t="s">
        <v>2140</v>
      </c>
    </row>
    <row r="1940" spans="1:9" ht="43.5" x14ac:dyDescent="0.35">
      <c r="A1940" s="223" t="s">
        <v>2081</v>
      </c>
      <c r="B1940" s="141" t="s">
        <v>2112</v>
      </c>
      <c r="C1940" s="141" t="s">
        <v>2139</v>
      </c>
      <c r="D1940" s="141"/>
      <c r="E1940" s="141">
        <v>60</v>
      </c>
      <c r="F1940" s="141" t="s">
        <v>885</v>
      </c>
      <c r="G1940" s="141"/>
      <c r="H1940" s="141" t="s">
        <v>2126</v>
      </c>
      <c r="I1940" s="223" t="s">
        <v>2138</v>
      </c>
    </row>
    <row r="1941" spans="1:9" ht="43.5" x14ac:dyDescent="0.35">
      <c r="A1941" s="223" t="s">
        <v>2081</v>
      </c>
      <c r="B1941" s="141" t="s">
        <v>2112</v>
      </c>
      <c r="C1941" s="223" t="s">
        <v>2136</v>
      </c>
      <c r="D1941" s="141"/>
      <c r="E1941" s="141">
        <v>60</v>
      </c>
      <c r="F1941" s="141" t="s">
        <v>885</v>
      </c>
      <c r="G1941" s="141"/>
      <c r="H1941" s="141" t="s">
        <v>2126</v>
      </c>
      <c r="I1941" s="223" t="s">
        <v>2137</v>
      </c>
    </row>
    <row r="1942" spans="1:9" ht="43.5" x14ac:dyDescent="0.35">
      <c r="A1942" s="223" t="s">
        <v>2081</v>
      </c>
      <c r="B1942" s="141" t="s">
        <v>2112</v>
      </c>
      <c r="C1942" s="223" t="s">
        <v>2136</v>
      </c>
      <c r="D1942" s="141"/>
      <c r="E1942" s="141">
        <v>180</v>
      </c>
      <c r="F1942" s="141" t="s">
        <v>885</v>
      </c>
      <c r="G1942" s="141"/>
      <c r="H1942" s="141" t="s">
        <v>2110</v>
      </c>
      <c r="I1942" s="223"/>
    </row>
    <row r="1943" spans="1:9" ht="43.5" x14ac:dyDescent="0.35">
      <c r="A1943" s="223" t="s">
        <v>2081</v>
      </c>
      <c r="B1943" s="141" t="s">
        <v>2112</v>
      </c>
      <c r="C1943" s="223" t="s">
        <v>2134</v>
      </c>
      <c r="D1943" s="141"/>
      <c r="E1943" s="141">
        <v>60</v>
      </c>
      <c r="F1943" s="141" t="s">
        <v>885</v>
      </c>
      <c r="G1943" s="141"/>
      <c r="H1943" s="141" t="s">
        <v>2126</v>
      </c>
      <c r="I1943" s="223" t="s">
        <v>2135</v>
      </c>
    </row>
    <row r="1944" spans="1:9" ht="43.5" x14ac:dyDescent="0.35">
      <c r="A1944" s="223" t="s">
        <v>2081</v>
      </c>
      <c r="B1944" s="141" t="s">
        <v>2112</v>
      </c>
      <c r="C1944" s="223" t="s">
        <v>2134</v>
      </c>
      <c r="D1944" s="141"/>
      <c r="E1944" s="141">
        <v>180</v>
      </c>
      <c r="F1944" s="141" t="s">
        <v>885</v>
      </c>
      <c r="G1944" s="141"/>
      <c r="H1944" s="141" t="s">
        <v>2110</v>
      </c>
      <c r="I1944" s="223"/>
    </row>
    <row r="1945" spans="1:9" ht="43.5" x14ac:dyDescent="0.35">
      <c r="A1945" s="223" t="s">
        <v>2081</v>
      </c>
      <c r="B1945" s="141" t="s">
        <v>2112</v>
      </c>
      <c r="C1945" s="223" t="s">
        <v>2133</v>
      </c>
      <c r="D1945" s="141"/>
      <c r="E1945" s="141">
        <v>120</v>
      </c>
      <c r="F1945" s="141" t="s">
        <v>885</v>
      </c>
      <c r="G1945" s="141"/>
      <c r="H1945" s="141" t="s">
        <v>2126</v>
      </c>
      <c r="I1945" s="223" t="s">
        <v>2132</v>
      </c>
    </row>
    <row r="1946" spans="1:9" ht="43.5" x14ac:dyDescent="0.35">
      <c r="A1946" s="223" t="s">
        <v>2081</v>
      </c>
      <c r="B1946" s="141" t="s">
        <v>2112</v>
      </c>
      <c r="C1946" s="223" t="s">
        <v>2131</v>
      </c>
      <c r="D1946" s="141"/>
      <c r="E1946" s="141">
        <v>120</v>
      </c>
      <c r="F1946" s="141" t="s">
        <v>885</v>
      </c>
      <c r="G1946" s="141"/>
      <c r="H1946" s="141" t="s">
        <v>2126</v>
      </c>
      <c r="I1946" s="223" t="s">
        <v>2130</v>
      </c>
    </row>
    <row r="1947" spans="1:9" ht="43.5" x14ac:dyDescent="0.35">
      <c r="A1947" s="223" t="s">
        <v>2081</v>
      </c>
      <c r="B1947" s="141" t="s">
        <v>2112</v>
      </c>
      <c r="C1947" s="223" t="s">
        <v>2129</v>
      </c>
      <c r="D1947" s="141"/>
      <c r="E1947" s="141">
        <v>120</v>
      </c>
      <c r="F1947" s="141" t="s">
        <v>885</v>
      </c>
      <c r="G1947" s="141"/>
      <c r="H1947" s="141" t="s">
        <v>2126</v>
      </c>
      <c r="I1947" s="223" t="s">
        <v>2128</v>
      </c>
    </row>
    <row r="1948" spans="1:9" ht="43.5" x14ac:dyDescent="0.35">
      <c r="A1948" s="223" t="s">
        <v>2081</v>
      </c>
      <c r="B1948" s="141" t="s">
        <v>2112</v>
      </c>
      <c r="C1948" s="223" t="s">
        <v>2127</v>
      </c>
      <c r="D1948" s="141"/>
      <c r="E1948" s="141">
        <v>120</v>
      </c>
      <c r="F1948" s="141" t="s">
        <v>885</v>
      </c>
      <c r="G1948" s="141"/>
      <c r="H1948" s="141" t="s">
        <v>2126</v>
      </c>
      <c r="I1948" s="223" t="s">
        <v>2125</v>
      </c>
    </row>
    <row r="1949" spans="1:9" ht="43.5" x14ac:dyDescent="0.35">
      <c r="A1949" s="223" t="s">
        <v>2081</v>
      </c>
      <c r="B1949" s="141" t="s">
        <v>2112</v>
      </c>
      <c r="C1949" s="223" t="s">
        <v>2122</v>
      </c>
      <c r="D1949" s="141"/>
      <c r="E1949" s="141">
        <v>900</v>
      </c>
      <c r="F1949" s="141" t="s">
        <v>885</v>
      </c>
      <c r="G1949" s="141"/>
      <c r="H1949" s="141" t="s">
        <v>2096</v>
      </c>
      <c r="I1949" s="223" t="s">
        <v>2124</v>
      </c>
    </row>
    <row r="1950" spans="1:9" ht="43.5" x14ac:dyDescent="0.35">
      <c r="A1950" s="223" t="s">
        <v>2081</v>
      </c>
      <c r="B1950" s="141" t="s">
        <v>2112</v>
      </c>
      <c r="C1950" s="223" t="s">
        <v>2122</v>
      </c>
      <c r="D1950" s="141"/>
      <c r="E1950" s="141">
        <v>900</v>
      </c>
      <c r="F1950" s="141" t="s">
        <v>885</v>
      </c>
      <c r="G1950" s="141"/>
      <c r="H1950" s="141" t="s">
        <v>2123</v>
      </c>
      <c r="I1950" s="223"/>
    </row>
    <row r="1951" spans="1:9" ht="43.5" x14ac:dyDescent="0.35">
      <c r="A1951" s="223" t="s">
        <v>2081</v>
      </c>
      <c r="B1951" s="141" t="s">
        <v>2112</v>
      </c>
      <c r="C1951" s="223" t="s">
        <v>2122</v>
      </c>
      <c r="D1951" s="141"/>
      <c r="E1951" s="141">
        <v>900</v>
      </c>
      <c r="F1951" s="141" t="s">
        <v>885</v>
      </c>
      <c r="G1951" s="141"/>
      <c r="H1951" s="141" t="s">
        <v>2121</v>
      </c>
      <c r="I1951" s="223"/>
    </row>
    <row r="1952" spans="1:9" ht="43.5" x14ac:dyDescent="0.35">
      <c r="A1952" s="223" t="s">
        <v>2081</v>
      </c>
      <c r="B1952" s="141" t="s">
        <v>2112</v>
      </c>
      <c r="C1952" s="223" t="s">
        <v>2120</v>
      </c>
      <c r="D1952" s="141"/>
      <c r="E1952" s="141">
        <v>240</v>
      </c>
      <c r="F1952" s="141" t="s">
        <v>885</v>
      </c>
      <c r="G1952" s="141"/>
      <c r="H1952" s="141" t="s">
        <v>2110</v>
      </c>
      <c r="I1952" s="223" t="s">
        <v>2119</v>
      </c>
    </row>
    <row r="1953" spans="1:9" ht="43.5" x14ac:dyDescent="0.35">
      <c r="A1953" s="223" t="s">
        <v>2081</v>
      </c>
      <c r="B1953" s="141" t="s">
        <v>2112</v>
      </c>
      <c r="C1953" s="223" t="s">
        <v>2118</v>
      </c>
      <c r="D1953" s="141"/>
      <c r="E1953" s="141">
        <v>200</v>
      </c>
      <c r="F1953" s="141" t="s">
        <v>885</v>
      </c>
      <c r="G1953" s="141"/>
      <c r="H1953" s="141" t="s">
        <v>2110</v>
      </c>
      <c r="I1953" s="223" t="s">
        <v>2117</v>
      </c>
    </row>
    <row r="1954" spans="1:9" ht="43.5" x14ac:dyDescent="0.35">
      <c r="A1954" s="223" t="s">
        <v>2081</v>
      </c>
      <c r="B1954" s="141" t="s">
        <v>2112</v>
      </c>
      <c r="C1954" s="223" t="s">
        <v>2116</v>
      </c>
      <c r="D1954" s="141"/>
      <c r="E1954" s="141">
        <v>240</v>
      </c>
      <c r="F1954" s="141" t="s">
        <v>885</v>
      </c>
      <c r="G1954" s="141"/>
      <c r="H1954" s="141" t="s">
        <v>2110</v>
      </c>
      <c r="I1954" s="223" t="s">
        <v>2115</v>
      </c>
    </row>
    <row r="1955" spans="1:9" ht="43.5" x14ac:dyDescent="0.35">
      <c r="A1955" s="223" t="s">
        <v>2081</v>
      </c>
      <c r="B1955" s="141" t="s">
        <v>2112</v>
      </c>
      <c r="C1955" s="223" t="s">
        <v>2114</v>
      </c>
      <c r="D1955" s="141"/>
      <c r="E1955" s="141">
        <v>220</v>
      </c>
      <c r="F1955" s="141" t="s">
        <v>885</v>
      </c>
      <c r="G1955" s="141"/>
      <c r="H1955" s="141" t="s">
        <v>2110</v>
      </c>
      <c r="I1955" s="223" t="s">
        <v>2113</v>
      </c>
    </row>
    <row r="1956" spans="1:9" ht="43.5" x14ac:dyDescent="0.35">
      <c r="A1956" s="223" t="s">
        <v>2081</v>
      </c>
      <c r="B1956" s="141" t="s">
        <v>2112</v>
      </c>
      <c r="C1956" s="223" t="s">
        <v>2111</v>
      </c>
      <c r="D1956" s="141"/>
      <c r="E1956" s="141">
        <v>120</v>
      </c>
      <c r="F1956" s="141" t="s">
        <v>885</v>
      </c>
      <c r="G1956" s="141"/>
      <c r="H1956" s="141" t="s">
        <v>2110</v>
      </c>
      <c r="I1956" s="223" t="s">
        <v>2109</v>
      </c>
    </row>
    <row r="1957" spans="1:9" ht="43.5" x14ac:dyDescent="0.35">
      <c r="A1957" s="223" t="s">
        <v>2081</v>
      </c>
      <c r="B1957" s="855" t="s">
        <v>2108</v>
      </c>
      <c r="C1957" s="854" t="s">
        <v>2107</v>
      </c>
      <c r="D1957" s="855"/>
      <c r="E1957" s="458">
        <v>850</v>
      </c>
      <c r="F1957" s="855" t="s">
        <v>2106</v>
      </c>
      <c r="G1957" s="855"/>
      <c r="H1957" s="458" t="s">
        <v>2105</v>
      </c>
      <c r="I1957" s="223" t="s">
        <v>2104</v>
      </c>
    </row>
    <row r="1958" spans="1:9" x14ac:dyDescent="0.35">
      <c r="A1958" s="854"/>
      <c r="B1958" s="853"/>
      <c r="C1958" s="854"/>
      <c r="D1958" s="853" t="s">
        <v>414</v>
      </c>
      <c r="E1958" s="585">
        <f>SUM(E1932:E1957)</f>
        <v>6780</v>
      </c>
      <c r="F1958" s="853"/>
      <c r="G1958" s="853"/>
      <c r="H1958" s="585"/>
      <c r="I1958" s="854"/>
    </row>
    <row r="1959" spans="1:9" x14ac:dyDescent="0.35">
      <c r="A1959" s="854"/>
      <c r="B1959" s="854"/>
      <c r="C1959" s="853"/>
      <c r="D1959" s="854"/>
      <c r="E1959" s="853"/>
      <c r="F1959" s="585"/>
      <c r="G1959" s="853"/>
      <c r="H1959" s="853"/>
      <c r="I1959" s="585"/>
    </row>
    <row r="1960" spans="1:9" x14ac:dyDescent="0.35">
      <c r="A1960" s="138" t="s">
        <v>1082</v>
      </c>
    </row>
    <row r="1961" spans="1:9" ht="116" x14ac:dyDescent="0.35">
      <c r="A1961" s="2" t="s">
        <v>1081</v>
      </c>
      <c r="B1961" s="2" t="s">
        <v>1080</v>
      </c>
      <c r="C1961" s="2" t="s">
        <v>1079</v>
      </c>
      <c r="D1961" s="2" t="s">
        <v>1078</v>
      </c>
      <c r="E1961" s="2" t="s">
        <v>1077</v>
      </c>
      <c r="F1961" s="2" t="s">
        <v>1076</v>
      </c>
      <c r="G1961" s="2" t="s">
        <v>1075</v>
      </c>
      <c r="H1961" s="2" t="s">
        <v>419</v>
      </c>
      <c r="I1961" s="660" t="s">
        <v>1074</v>
      </c>
    </row>
    <row r="1962" spans="1:9" ht="43.5" x14ac:dyDescent="0.35">
      <c r="A1962" s="223" t="s">
        <v>2081</v>
      </c>
      <c r="B1962" s="141">
        <v>625</v>
      </c>
      <c r="C1962" s="223" t="s">
        <v>2103</v>
      </c>
      <c r="D1962" s="141"/>
      <c r="E1962" s="141">
        <v>240</v>
      </c>
      <c r="F1962" s="141" t="s">
        <v>885</v>
      </c>
      <c r="G1962" s="141"/>
      <c r="H1962" s="223" t="s">
        <v>2102</v>
      </c>
      <c r="I1962" s="223" t="s">
        <v>2101</v>
      </c>
    </row>
    <row r="1963" spans="1:9" ht="43.5" x14ac:dyDescent="0.35">
      <c r="A1963" s="223" t="s">
        <v>2081</v>
      </c>
      <c r="B1963" s="141">
        <v>626</v>
      </c>
      <c r="C1963" s="141" t="s">
        <v>1441</v>
      </c>
      <c r="D1963" s="141"/>
      <c r="E1963" s="141">
        <v>5</v>
      </c>
      <c r="F1963" s="141" t="s">
        <v>885</v>
      </c>
      <c r="G1963" s="141"/>
      <c r="H1963" s="141" t="s">
        <v>2100</v>
      </c>
      <c r="I1963" s="223" t="s">
        <v>2099</v>
      </c>
    </row>
    <row r="1964" spans="1:9" ht="43.5" x14ac:dyDescent="0.35">
      <c r="A1964" s="223" t="s">
        <v>2081</v>
      </c>
      <c r="B1964" s="141">
        <v>6811</v>
      </c>
      <c r="C1964" s="223" t="s">
        <v>113</v>
      </c>
      <c r="D1964" s="141"/>
      <c r="E1964" s="141">
        <v>91.7</v>
      </c>
      <c r="F1964" s="141" t="s">
        <v>885</v>
      </c>
      <c r="G1964" s="141"/>
      <c r="H1964" s="141" t="s">
        <v>2098</v>
      </c>
      <c r="I1964" s="223" t="s">
        <v>2097</v>
      </c>
    </row>
    <row r="1965" spans="1:9" ht="43.5" x14ac:dyDescent="0.35">
      <c r="A1965" s="223" t="s">
        <v>2081</v>
      </c>
      <c r="B1965" s="141">
        <v>628</v>
      </c>
      <c r="C1965" s="223" t="s">
        <v>2094</v>
      </c>
      <c r="D1965" s="141"/>
      <c r="E1965" s="141">
        <v>25.59</v>
      </c>
      <c r="F1965" s="141" t="s">
        <v>885</v>
      </c>
      <c r="G1965" s="141"/>
      <c r="H1965" s="141" t="s">
        <v>2096</v>
      </c>
      <c r="I1965" s="223" t="s">
        <v>2095</v>
      </c>
    </row>
    <row r="1966" spans="1:9" ht="43.5" x14ac:dyDescent="0.35">
      <c r="A1966" s="223" t="s">
        <v>2081</v>
      </c>
      <c r="B1966" s="141">
        <v>628</v>
      </c>
      <c r="C1966" s="223" t="s">
        <v>2094</v>
      </c>
      <c r="D1966" s="141"/>
      <c r="E1966" s="141">
        <v>42.84</v>
      </c>
      <c r="F1966" s="141" t="s">
        <v>885</v>
      </c>
      <c r="G1966" s="141"/>
      <c r="H1966" s="141" t="s">
        <v>2093</v>
      </c>
      <c r="I1966" s="223" t="s">
        <v>2092</v>
      </c>
    </row>
    <row r="1967" spans="1:9" ht="43.5" x14ac:dyDescent="0.35">
      <c r="A1967" s="223" t="s">
        <v>2081</v>
      </c>
      <c r="B1967" s="141">
        <v>627</v>
      </c>
      <c r="C1967" s="223" t="s">
        <v>2084</v>
      </c>
      <c r="D1967" s="141"/>
      <c r="E1967" s="141">
        <v>64.25</v>
      </c>
      <c r="F1967" s="141" t="s">
        <v>885</v>
      </c>
      <c r="G1967" s="223"/>
      <c r="H1967" s="141" t="s">
        <v>2091</v>
      </c>
      <c r="I1967" s="223" t="s">
        <v>2090</v>
      </c>
    </row>
    <row r="1968" spans="1:9" ht="43.5" x14ac:dyDescent="0.35">
      <c r="A1968" s="223" t="s">
        <v>2081</v>
      </c>
      <c r="B1968" s="141">
        <v>628.04999999999995</v>
      </c>
      <c r="C1968" s="223" t="s">
        <v>2089</v>
      </c>
      <c r="D1968" s="141"/>
      <c r="E1968" s="141">
        <v>299.88</v>
      </c>
      <c r="F1968" s="141" t="s">
        <v>2086</v>
      </c>
      <c r="G1968" s="223"/>
      <c r="H1968" s="141" t="s">
        <v>2083</v>
      </c>
      <c r="I1968" s="223" t="s">
        <v>2088</v>
      </c>
    </row>
    <row r="1969" spans="1:9" ht="43.5" x14ac:dyDescent="0.35">
      <c r="A1969" s="223" t="s">
        <v>2081</v>
      </c>
      <c r="B1969" s="141">
        <v>628.05999999999995</v>
      </c>
      <c r="C1969" s="223" t="s">
        <v>2087</v>
      </c>
      <c r="D1969" s="141"/>
      <c r="E1969" s="141">
        <v>500</v>
      </c>
      <c r="F1969" s="141" t="s">
        <v>2086</v>
      </c>
      <c r="G1969" s="223"/>
      <c r="H1969" s="141" t="s">
        <v>2083</v>
      </c>
      <c r="I1969" s="223" t="s">
        <v>2085</v>
      </c>
    </row>
    <row r="1970" spans="1:9" ht="43.5" x14ac:dyDescent="0.35">
      <c r="A1970" s="223" t="s">
        <v>2081</v>
      </c>
      <c r="B1970" s="141">
        <v>627.01</v>
      </c>
      <c r="C1970" s="223" t="s">
        <v>2084</v>
      </c>
      <c r="D1970" s="141"/>
      <c r="E1970" s="141">
        <v>35.869999999999997</v>
      </c>
      <c r="F1970" s="141" t="s">
        <v>885</v>
      </c>
      <c r="G1970" s="223"/>
      <c r="H1970" s="141" t="s">
        <v>2083</v>
      </c>
      <c r="I1970" s="223" t="s">
        <v>2082</v>
      </c>
    </row>
    <row r="1971" spans="1:9" ht="43.5" x14ac:dyDescent="0.35">
      <c r="A1971" s="223" t="s">
        <v>2081</v>
      </c>
      <c r="B1971" s="141"/>
      <c r="C1971" s="223"/>
      <c r="D1971" s="141"/>
      <c r="E1971" s="141">
        <f>SUM(E1962:E1970)</f>
        <v>1305.1299999999999</v>
      </c>
      <c r="F1971" s="141"/>
      <c r="G1971" s="141"/>
      <c r="H1971" s="141"/>
      <c r="I1971" s="223"/>
    </row>
    <row r="1972" spans="1:9" x14ac:dyDescent="0.35">
      <c r="A1972" s="274" t="s">
        <v>55</v>
      </c>
      <c r="B1972" s="274"/>
      <c r="C1972" s="274"/>
      <c r="D1972" s="274"/>
      <c r="E1972" s="275" t="s">
        <v>109</v>
      </c>
      <c r="F1972" s="275"/>
    </row>
    <row r="1973" spans="1:9" x14ac:dyDescent="0.35">
      <c r="A1973" s="276" t="s">
        <v>53</v>
      </c>
      <c r="B1973" s="276"/>
      <c r="C1973" s="276"/>
      <c r="D1973" s="276"/>
      <c r="E1973" s="275"/>
      <c r="F1973" s="275"/>
    </row>
    <row r="1974" spans="1:9" x14ac:dyDescent="0.35">
      <c r="A1974" s="276" t="s">
        <v>54</v>
      </c>
      <c r="B1974" s="276"/>
      <c r="C1974" s="276"/>
      <c r="D1974" s="276"/>
      <c r="E1974" s="275" t="s">
        <v>110</v>
      </c>
      <c r="F1974" s="275"/>
    </row>
    <row r="1975" spans="1:9" x14ac:dyDescent="0.35">
      <c r="B1975" s="153" t="s">
        <v>22</v>
      </c>
    </row>
    <row r="1976" spans="1:9" x14ac:dyDescent="0.35">
      <c r="A1976" t="s">
        <v>69</v>
      </c>
      <c r="E1976" t="s">
        <v>105</v>
      </c>
      <c r="F1976" t="s">
        <v>22</v>
      </c>
    </row>
    <row r="1977" spans="1:9" x14ac:dyDescent="0.35">
      <c r="A1977" t="s">
        <v>112</v>
      </c>
      <c r="C1977" t="s">
        <v>117</v>
      </c>
    </row>
    <row r="1980" spans="1:9" x14ac:dyDescent="0.35">
      <c r="A1980" t="s">
        <v>1143</v>
      </c>
    </row>
    <row r="1981" spans="1:9" ht="101.5" x14ac:dyDescent="0.35">
      <c r="A1981" s="2" t="s">
        <v>1081</v>
      </c>
      <c r="B1981" s="2" t="s">
        <v>1142</v>
      </c>
      <c r="C1981" s="2" t="s">
        <v>1141</v>
      </c>
      <c r="D1981" s="2" t="s">
        <v>1140</v>
      </c>
      <c r="E1981" s="2" t="s">
        <v>1139</v>
      </c>
      <c r="F1981" s="2" t="s">
        <v>1138</v>
      </c>
      <c r="G1981" s="2" t="s">
        <v>1137</v>
      </c>
      <c r="H1981" s="2" t="s">
        <v>1136</v>
      </c>
      <c r="I1981" s="660" t="s">
        <v>1135</v>
      </c>
    </row>
    <row r="1982" spans="1:9" x14ac:dyDescent="0.35">
      <c r="A1982" s="141"/>
      <c r="B1982" s="141"/>
      <c r="C1982" s="141"/>
      <c r="D1982" s="141"/>
      <c r="E1982" s="141">
        <v>0</v>
      </c>
      <c r="F1982" s="141"/>
      <c r="G1982" s="141"/>
      <c r="H1982" s="141"/>
      <c r="I1982" s="141"/>
    </row>
    <row r="1983" spans="1:9" x14ac:dyDescent="0.35">
      <c r="A1983" s="141"/>
      <c r="B1983" s="141"/>
      <c r="C1983" s="141"/>
      <c r="D1983" s="141"/>
      <c r="E1983" s="141"/>
      <c r="F1983" s="141"/>
      <c r="G1983" s="141"/>
      <c r="H1983" s="141"/>
      <c r="I1983" s="141"/>
    </row>
    <row r="1984" spans="1:9" x14ac:dyDescent="0.35">
      <c r="A1984" s="141"/>
      <c r="B1984" s="141"/>
      <c r="C1984" s="141"/>
      <c r="D1984" s="141"/>
      <c r="E1984" s="141"/>
      <c r="F1984" s="141"/>
      <c r="G1984" s="141"/>
      <c r="H1984" s="141"/>
      <c r="I1984" s="141"/>
    </row>
    <row r="1985" spans="1:9" x14ac:dyDescent="0.35">
      <c r="A1985" s="141"/>
      <c r="B1985" s="141"/>
      <c r="C1985" s="141"/>
      <c r="D1985" s="141"/>
      <c r="E1985" s="141"/>
      <c r="F1985" s="141"/>
      <c r="G1985" s="141"/>
      <c r="H1985" s="141"/>
      <c r="I1985" s="141"/>
    </row>
    <row r="1986" spans="1:9" x14ac:dyDescent="0.35">
      <c r="A1986" s="141"/>
      <c r="B1986" s="141"/>
      <c r="C1986" s="141"/>
      <c r="D1986" s="141"/>
      <c r="E1986" s="141"/>
      <c r="F1986" s="141"/>
      <c r="G1986" s="141"/>
      <c r="H1986" s="141"/>
      <c r="I1986" s="141"/>
    </row>
    <row r="1987" spans="1:9" x14ac:dyDescent="0.35">
      <c r="A1987" s="141"/>
      <c r="B1987" s="141"/>
      <c r="C1987" s="141"/>
      <c r="D1987" s="141"/>
      <c r="E1987" s="141"/>
      <c r="F1987" s="141"/>
      <c r="G1987" s="141"/>
      <c r="H1987" s="141"/>
      <c r="I1987" s="141"/>
    </row>
    <row r="1990" spans="1:9" x14ac:dyDescent="0.35">
      <c r="A1990" s="449"/>
      <c r="B1990" s="449"/>
      <c r="C1990" s="449"/>
      <c r="D1990" s="449"/>
      <c r="E1990" s="449"/>
      <c r="F1990" s="449"/>
      <c r="G1990" s="449"/>
    </row>
    <row r="1991" spans="1:9" x14ac:dyDescent="0.35">
      <c r="A1991" t="s">
        <v>1082</v>
      </c>
    </row>
    <row r="1992" spans="1:9" ht="116" x14ac:dyDescent="0.35">
      <c r="A1992" s="2" t="s">
        <v>1081</v>
      </c>
      <c r="B1992" s="2" t="s">
        <v>1080</v>
      </c>
      <c r="C1992" s="2" t="s">
        <v>1079</v>
      </c>
      <c r="D1992" s="2" t="s">
        <v>1078</v>
      </c>
      <c r="E1992" s="2" t="s">
        <v>1077</v>
      </c>
      <c r="F1992" s="2" t="s">
        <v>1076</v>
      </c>
      <c r="G1992" s="2" t="s">
        <v>1075</v>
      </c>
      <c r="H1992" s="2" t="s">
        <v>419</v>
      </c>
      <c r="I1992" s="660" t="s">
        <v>1074</v>
      </c>
    </row>
    <row r="1993" spans="1:9" x14ac:dyDescent="0.35">
      <c r="A1993" s="141"/>
      <c r="B1993" s="141"/>
      <c r="C1993" s="141"/>
      <c r="D1993" s="141"/>
      <c r="E1993" s="141">
        <v>0</v>
      </c>
      <c r="F1993" s="141"/>
      <c r="G1993" s="141"/>
      <c r="H1993" s="141"/>
      <c r="I1993" s="141"/>
    </row>
    <row r="1994" spans="1:9" x14ac:dyDescent="0.35">
      <c r="A1994" s="141"/>
      <c r="B1994" s="141"/>
      <c r="C1994" s="141"/>
      <c r="D1994" s="141"/>
      <c r="E1994" s="141"/>
      <c r="F1994" s="141"/>
      <c r="G1994" s="141"/>
      <c r="H1994" s="141"/>
      <c r="I1994" s="141"/>
    </row>
    <row r="1995" spans="1:9" x14ac:dyDescent="0.35">
      <c r="A1995" s="141"/>
      <c r="B1995" s="141"/>
      <c r="C1995" s="141"/>
      <c r="D1995" s="141"/>
      <c r="E1995" s="141"/>
      <c r="F1995" s="141"/>
      <c r="G1995" s="141"/>
      <c r="H1995" s="141"/>
      <c r="I1995" s="141"/>
    </row>
    <row r="1996" spans="1:9" x14ac:dyDescent="0.35">
      <c r="A1996" s="141"/>
      <c r="B1996" s="141"/>
      <c r="C1996" s="141"/>
      <c r="D1996" s="141"/>
      <c r="E1996" s="141"/>
      <c r="F1996" s="141"/>
      <c r="G1996" s="141"/>
      <c r="H1996" s="141"/>
      <c r="I1996" s="141"/>
    </row>
    <row r="1997" spans="1:9" x14ac:dyDescent="0.35">
      <c r="A1997" s="141"/>
      <c r="B1997" s="141"/>
      <c r="C1997" s="141"/>
      <c r="D1997" s="141"/>
      <c r="E1997" s="141"/>
      <c r="F1997" s="141"/>
      <c r="G1997" s="141"/>
      <c r="H1997" s="141"/>
      <c r="I1997" s="141"/>
    </row>
    <row r="1998" spans="1:9" x14ac:dyDescent="0.35">
      <c r="A1998" s="141"/>
      <c r="B1998" s="141"/>
      <c r="C1998" s="141"/>
      <c r="D1998" s="141"/>
      <c r="E1998" s="141"/>
      <c r="F1998" s="141"/>
      <c r="G1998" s="141"/>
      <c r="H1998" s="141"/>
      <c r="I1998" s="141"/>
    </row>
    <row r="2001" spans="1:9" x14ac:dyDescent="0.35">
      <c r="A2001" s="274" t="s">
        <v>55</v>
      </c>
      <c r="B2001" s="274"/>
      <c r="C2001" s="274"/>
      <c r="D2001" s="275"/>
      <c r="E2001" s="275"/>
    </row>
    <row r="2002" spans="1:9" x14ac:dyDescent="0.35">
      <c r="A2002" s="276" t="s">
        <v>53</v>
      </c>
      <c r="B2002" s="276"/>
      <c r="C2002" s="276"/>
      <c r="D2002" s="275"/>
      <c r="E2002" s="275"/>
    </row>
    <row r="2003" spans="1:9" x14ac:dyDescent="0.35">
      <c r="A2003" s="276" t="s">
        <v>54</v>
      </c>
      <c r="B2003" s="276"/>
      <c r="C2003" s="276"/>
      <c r="D2003" s="275"/>
      <c r="E2003" s="275"/>
    </row>
    <row r="2006" spans="1:9" x14ac:dyDescent="0.35">
      <c r="B2006" s="153" t="s">
        <v>23</v>
      </c>
    </row>
    <row r="2007" spans="1:9" x14ac:dyDescent="0.35">
      <c r="A2007" t="s">
        <v>69</v>
      </c>
      <c r="E2007" t="s">
        <v>119</v>
      </c>
    </row>
    <row r="2008" spans="1:9" x14ac:dyDescent="0.35">
      <c r="A2008" t="s">
        <v>751</v>
      </c>
    </row>
    <row r="2011" spans="1:9" x14ac:dyDescent="0.35">
      <c r="A2011" t="s">
        <v>1143</v>
      </c>
    </row>
    <row r="2012" spans="1:9" ht="101.5" x14ac:dyDescent="0.35">
      <c r="A2012" s="2" t="s">
        <v>1081</v>
      </c>
      <c r="B2012" s="2" t="s">
        <v>1142</v>
      </c>
      <c r="C2012" s="2" t="s">
        <v>1141</v>
      </c>
      <c r="D2012" s="2" t="s">
        <v>1140</v>
      </c>
      <c r="E2012" s="2" t="s">
        <v>1139</v>
      </c>
      <c r="F2012" s="2" t="s">
        <v>1138</v>
      </c>
      <c r="G2012" s="2" t="s">
        <v>1137</v>
      </c>
      <c r="H2012" s="2" t="s">
        <v>1136</v>
      </c>
      <c r="I2012" s="660" t="s">
        <v>1135</v>
      </c>
    </row>
    <row r="2013" spans="1:9" x14ac:dyDescent="0.35">
      <c r="A2013" s="201" t="s">
        <v>23</v>
      </c>
      <c r="B2013" s="201" t="s">
        <v>1343</v>
      </c>
      <c r="C2013" s="201" t="s">
        <v>2080</v>
      </c>
      <c r="D2013" s="201"/>
      <c r="E2013" s="852">
        <v>200</v>
      </c>
      <c r="F2013" s="201" t="s">
        <v>885</v>
      </c>
      <c r="G2013" s="201" t="s">
        <v>2025</v>
      </c>
      <c r="H2013" s="201" t="s">
        <v>2060</v>
      </c>
      <c r="I2013" s="201"/>
    </row>
    <row r="2014" spans="1:9" x14ac:dyDescent="0.35">
      <c r="A2014" s="846" t="s">
        <v>23</v>
      </c>
      <c r="B2014" s="846" t="s">
        <v>1343</v>
      </c>
      <c r="C2014" s="846" t="s">
        <v>2079</v>
      </c>
      <c r="D2014" s="846"/>
      <c r="E2014" s="201">
        <v>5000</v>
      </c>
      <c r="F2014" s="201" t="s">
        <v>885</v>
      </c>
      <c r="G2014" s="201" t="s">
        <v>2025</v>
      </c>
      <c r="H2014" s="201" t="s">
        <v>2029</v>
      </c>
      <c r="I2014" s="846" t="s">
        <v>2078</v>
      </c>
    </row>
    <row r="2015" spans="1:9" x14ac:dyDescent="0.35">
      <c r="A2015" s="844"/>
      <c r="B2015" s="844"/>
      <c r="C2015" s="844"/>
      <c r="D2015" s="844"/>
      <c r="E2015" s="201">
        <v>5000</v>
      </c>
      <c r="F2015" s="201" t="s">
        <v>885</v>
      </c>
      <c r="G2015" s="201" t="s">
        <v>2025</v>
      </c>
      <c r="H2015" s="201" t="s">
        <v>2060</v>
      </c>
      <c r="I2015" s="844"/>
    </row>
    <row r="2016" spans="1:9" x14ac:dyDescent="0.35">
      <c r="A2016" s="201" t="s">
        <v>23</v>
      </c>
      <c r="B2016" s="201" t="s">
        <v>1343</v>
      </c>
      <c r="C2016" s="201" t="s">
        <v>2077</v>
      </c>
      <c r="D2016" s="201"/>
      <c r="E2016" s="201">
        <v>500</v>
      </c>
      <c r="F2016" s="201" t="s">
        <v>885</v>
      </c>
      <c r="G2016" s="201" t="s">
        <v>2025</v>
      </c>
      <c r="H2016" s="201" t="s">
        <v>2041</v>
      </c>
      <c r="I2016" s="201"/>
    </row>
    <row r="2017" spans="1:9" x14ac:dyDescent="0.35">
      <c r="A2017" s="201" t="s">
        <v>23</v>
      </c>
      <c r="B2017" s="201" t="s">
        <v>1343</v>
      </c>
      <c r="C2017" s="201" t="s">
        <v>2076</v>
      </c>
      <c r="D2017" s="201"/>
      <c r="E2017" s="201">
        <v>4800</v>
      </c>
      <c r="F2017" s="201" t="s">
        <v>885</v>
      </c>
      <c r="G2017" s="201" t="s">
        <v>2025</v>
      </c>
      <c r="H2017" s="201" t="s">
        <v>1991</v>
      </c>
      <c r="I2017" s="201"/>
    </row>
    <row r="2018" spans="1:9" x14ac:dyDescent="0.35">
      <c r="A2018" s="846" t="s">
        <v>23</v>
      </c>
      <c r="B2018" s="846" t="s">
        <v>1343</v>
      </c>
      <c r="C2018" s="846" t="s">
        <v>2075</v>
      </c>
      <c r="D2018" s="846"/>
      <c r="E2018" s="201">
        <v>200</v>
      </c>
      <c r="F2018" s="201" t="s">
        <v>885</v>
      </c>
      <c r="G2018" s="201" t="s">
        <v>2025</v>
      </c>
      <c r="H2018" s="201" t="s">
        <v>2029</v>
      </c>
      <c r="I2018" s="846" t="s">
        <v>2074</v>
      </c>
    </row>
    <row r="2019" spans="1:9" x14ac:dyDescent="0.35">
      <c r="A2019" s="845"/>
      <c r="B2019" s="845"/>
      <c r="C2019" s="845"/>
      <c r="D2019" s="845"/>
      <c r="E2019" s="201">
        <v>200</v>
      </c>
      <c r="F2019" s="201" t="s">
        <v>885</v>
      </c>
      <c r="G2019" s="201" t="s">
        <v>2025</v>
      </c>
      <c r="H2019" s="201" t="s">
        <v>2064</v>
      </c>
      <c r="I2019" s="845"/>
    </row>
    <row r="2020" spans="1:9" x14ac:dyDescent="0.35">
      <c r="A2020" s="845"/>
      <c r="B2020" s="845"/>
      <c r="C2020" s="845"/>
      <c r="D2020" s="845"/>
      <c r="E2020" s="201">
        <v>200</v>
      </c>
      <c r="F2020" s="201" t="s">
        <v>885</v>
      </c>
      <c r="G2020" s="201" t="s">
        <v>2025</v>
      </c>
      <c r="H2020" s="201" t="s">
        <v>1995</v>
      </c>
      <c r="I2020" s="845"/>
    </row>
    <row r="2021" spans="1:9" x14ac:dyDescent="0.35">
      <c r="A2021" s="844"/>
      <c r="B2021" s="844"/>
      <c r="C2021" s="844"/>
      <c r="D2021" s="844"/>
      <c r="E2021" s="201">
        <v>200</v>
      </c>
      <c r="F2021" s="201" t="s">
        <v>885</v>
      </c>
      <c r="G2021" s="201" t="s">
        <v>2025</v>
      </c>
      <c r="H2021" s="201" t="s">
        <v>2024</v>
      </c>
      <c r="I2021" s="844"/>
    </row>
    <row r="2022" spans="1:9" x14ac:dyDescent="0.35">
      <c r="A2022" s="201" t="s">
        <v>23</v>
      </c>
      <c r="B2022" s="201" t="s">
        <v>1343</v>
      </c>
      <c r="C2022" s="201" t="s">
        <v>2073</v>
      </c>
      <c r="D2022" s="201"/>
      <c r="E2022" s="201">
        <v>2800</v>
      </c>
      <c r="F2022" s="201" t="s">
        <v>885</v>
      </c>
      <c r="G2022" s="201" t="s">
        <v>2025</v>
      </c>
      <c r="H2022" s="201" t="s">
        <v>2026</v>
      </c>
      <c r="I2022" s="201"/>
    </row>
    <row r="2023" spans="1:9" ht="43.5" x14ac:dyDescent="0.35">
      <c r="A2023" s="846" t="s">
        <v>23</v>
      </c>
      <c r="B2023" s="846" t="s">
        <v>1343</v>
      </c>
      <c r="C2023" s="846" t="s">
        <v>2072</v>
      </c>
      <c r="D2023" s="846"/>
      <c r="E2023" s="201">
        <v>1500</v>
      </c>
      <c r="F2023" s="851" t="s">
        <v>2070</v>
      </c>
      <c r="G2023" s="201"/>
      <c r="H2023" s="201" t="s">
        <v>1962</v>
      </c>
      <c r="I2023" s="848" t="s">
        <v>2071</v>
      </c>
    </row>
    <row r="2024" spans="1:9" ht="43.5" x14ac:dyDescent="0.35">
      <c r="A2024" s="844"/>
      <c r="B2024" s="844"/>
      <c r="C2024" s="844"/>
      <c r="D2024" s="844"/>
      <c r="E2024" s="201">
        <v>200</v>
      </c>
      <c r="F2024" s="851" t="s">
        <v>2070</v>
      </c>
      <c r="G2024" s="201"/>
      <c r="H2024" s="201" t="s">
        <v>1720</v>
      </c>
      <c r="I2024" s="847"/>
    </row>
    <row r="2025" spans="1:9" x14ac:dyDescent="0.35">
      <c r="A2025" s="201" t="s">
        <v>23</v>
      </c>
      <c r="B2025" s="201" t="s">
        <v>1343</v>
      </c>
      <c r="C2025" s="201" t="s">
        <v>2069</v>
      </c>
      <c r="D2025" s="201"/>
      <c r="E2025" s="201">
        <v>2500</v>
      </c>
      <c r="F2025" s="201" t="s">
        <v>885</v>
      </c>
      <c r="G2025" s="201" t="s">
        <v>2025</v>
      </c>
      <c r="H2025" s="201" t="s">
        <v>2036</v>
      </c>
      <c r="I2025" s="201"/>
    </row>
    <row r="2026" spans="1:9" x14ac:dyDescent="0.35">
      <c r="A2026" s="846" t="s">
        <v>23</v>
      </c>
      <c r="B2026" s="846" t="s">
        <v>1343</v>
      </c>
      <c r="C2026" s="846" t="s">
        <v>2068</v>
      </c>
      <c r="D2026" s="846"/>
      <c r="E2026" s="201">
        <v>200</v>
      </c>
      <c r="F2026" s="201" t="s">
        <v>885</v>
      </c>
      <c r="G2026" s="201" t="s">
        <v>2025</v>
      </c>
      <c r="H2026" s="201" t="s">
        <v>2067</v>
      </c>
      <c r="I2026" s="846" t="s">
        <v>2066</v>
      </c>
    </row>
    <row r="2027" spans="1:9" x14ac:dyDescent="0.35">
      <c r="A2027" s="845"/>
      <c r="B2027" s="845"/>
      <c r="C2027" s="845"/>
      <c r="D2027" s="845"/>
      <c r="E2027" s="201">
        <v>4800</v>
      </c>
      <c r="F2027" s="201" t="s">
        <v>885</v>
      </c>
      <c r="G2027" s="201" t="s">
        <v>2025</v>
      </c>
      <c r="H2027" s="201" t="s">
        <v>2065</v>
      </c>
      <c r="I2027" s="845"/>
    </row>
    <row r="2028" spans="1:9" x14ac:dyDescent="0.35">
      <c r="A2028" s="845"/>
      <c r="B2028" s="845"/>
      <c r="C2028" s="845"/>
      <c r="D2028" s="845"/>
      <c r="E2028" s="201">
        <v>200</v>
      </c>
      <c r="F2028" s="201" t="s">
        <v>885</v>
      </c>
      <c r="G2028" s="201" t="s">
        <v>2025</v>
      </c>
      <c r="H2028" s="201" t="s">
        <v>2064</v>
      </c>
      <c r="I2028" s="845"/>
    </row>
    <row r="2029" spans="1:9" x14ac:dyDescent="0.35">
      <c r="A2029" s="845"/>
      <c r="B2029" s="845"/>
      <c r="C2029" s="845"/>
      <c r="D2029" s="845"/>
      <c r="E2029" s="201">
        <v>200</v>
      </c>
      <c r="F2029" s="201" t="s">
        <v>885</v>
      </c>
      <c r="G2029" s="201" t="s">
        <v>2025</v>
      </c>
      <c r="H2029" s="201" t="s">
        <v>2063</v>
      </c>
      <c r="I2029" s="845"/>
    </row>
    <row r="2030" spans="1:9" x14ac:dyDescent="0.35">
      <c r="A2030" s="844"/>
      <c r="B2030" s="844"/>
      <c r="C2030" s="844"/>
      <c r="D2030" s="844"/>
      <c r="E2030" s="201">
        <v>200</v>
      </c>
      <c r="F2030" s="201" t="s">
        <v>885</v>
      </c>
      <c r="G2030" s="201" t="s">
        <v>2025</v>
      </c>
      <c r="H2030" s="201" t="s">
        <v>2036</v>
      </c>
      <c r="I2030" s="844"/>
    </row>
    <row r="2031" spans="1:9" x14ac:dyDescent="0.35">
      <c r="A2031" s="846" t="s">
        <v>23</v>
      </c>
      <c r="B2031" s="846" t="s">
        <v>1343</v>
      </c>
      <c r="C2031" s="846" t="s">
        <v>2062</v>
      </c>
      <c r="D2031" s="846"/>
      <c r="E2031" s="201">
        <v>900</v>
      </c>
      <c r="F2031" s="201" t="s">
        <v>885</v>
      </c>
      <c r="G2031" s="201" t="s">
        <v>2025</v>
      </c>
      <c r="H2031" s="201" t="s">
        <v>2049</v>
      </c>
      <c r="I2031" s="846" t="s">
        <v>2061</v>
      </c>
    </row>
    <row r="2032" spans="1:9" x14ac:dyDescent="0.35">
      <c r="A2032" s="845"/>
      <c r="B2032" s="845"/>
      <c r="C2032" s="845"/>
      <c r="D2032" s="845"/>
      <c r="E2032" s="201">
        <v>1900</v>
      </c>
      <c r="F2032" s="201" t="s">
        <v>885</v>
      </c>
      <c r="G2032" s="201" t="s">
        <v>2025</v>
      </c>
      <c r="H2032" s="201" t="s">
        <v>2029</v>
      </c>
      <c r="I2032" s="845"/>
    </row>
    <row r="2033" spans="1:9" x14ac:dyDescent="0.35">
      <c r="A2033" s="845"/>
      <c r="B2033" s="845"/>
      <c r="C2033" s="845"/>
      <c r="D2033" s="845"/>
      <c r="E2033" s="201">
        <v>1900</v>
      </c>
      <c r="F2033" s="201" t="s">
        <v>885</v>
      </c>
      <c r="G2033" s="201" t="s">
        <v>2025</v>
      </c>
      <c r="H2033" s="201" t="s">
        <v>2060</v>
      </c>
      <c r="I2033" s="845"/>
    </row>
    <row r="2034" spans="1:9" x14ac:dyDescent="0.35">
      <c r="A2034" s="845"/>
      <c r="B2034" s="845"/>
      <c r="C2034" s="845"/>
      <c r="D2034" s="845"/>
      <c r="E2034" s="201">
        <v>200</v>
      </c>
      <c r="F2034" s="201" t="s">
        <v>885</v>
      </c>
      <c r="G2034" s="201" t="s">
        <v>2025</v>
      </c>
      <c r="H2034" s="201" t="s">
        <v>2059</v>
      </c>
      <c r="I2034" s="845"/>
    </row>
    <row r="2035" spans="1:9" x14ac:dyDescent="0.35">
      <c r="A2035" s="845"/>
      <c r="B2035" s="845"/>
      <c r="C2035" s="845"/>
      <c r="D2035" s="845"/>
      <c r="E2035" s="201">
        <v>4600</v>
      </c>
      <c r="F2035" s="201" t="s">
        <v>885</v>
      </c>
      <c r="G2035" s="201" t="s">
        <v>2025</v>
      </c>
      <c r="H2035" s="201" t="s">
        <v>1811</v>
      </c>
      <c r="I2035" s="845"/>
    </row>
    <row r="2036" spans="1:9" x14ac:dyDescent="0.35">
      <c r="A2036" s="844"/>
      <c r="B2036" s="844"/>
      <c r="C2036" s="844"/>
      <c r="D2036" s="844"/>
      <c r="E2036" s="201">
        <v>2000</v>
      </c>
      <c r="F2036" s="201" t="s">
        <v>885</v>
      </c>
      <c r="G2036" s="201" t="s">
        <v>2025</v>
      </c>
      <c r="H2036" s="201" t="s">
        <v>2058</v>
      </c>
      <c r="I2036" s="844"/>
    </row>
    <row r="2037" spans="1:9" x14ac:dyDescent="0.35">
      <c r="A2037" s="849" t="s">
        <v>23</v>
      </c>
      <c r="B2037" s="849" t="s">
        <v>1343</v>
      </c>
      <c r="C2037" s="849" t="s">
        <v>2057</v>
      </c>
      <c r="D2037" s="849"/>
      <c r="E2037" s="201">
        <v>600</v>
      </c>
      <c r="F2037" s="201" t="s">
        <v>885</v>
      </c>
      <c r="G2037" s="201" t="s">
        <v>2025</v>
      </c>
      <c r="H2037" s="201" t="s">
        <v>2039</v>
      </c>
      <c r="I2037" s="849"/>
    </row>
    <row r="2038" spans="1:9" ht="43.5" x14ac:dyDescent="0.35">
      <c r="A2038" s="846" t="s">
        <v>23</v>
      </c>
      <c r="B2038" s="846" t="s">
        <v>1343</v>
      </c>
      <c r="C2038" s="846" t="s">
        <v>2056</v>
      </c>
      <c r="D2038" s="846"/>
      <c r="E2038" s="201">
        <v>1000</v>
      </c>
      <c r="F2038" s="851" t="s">
        <v>2042</v>
      </c>
      <c r="G2038" s="201"/>
      <c r="H2038" s="201" t="s">
        <v>1302</v>
      </c>
      <c r="I2038" s="848" t="s">
        <v>2055</v>
      </c>
    </row>
    <row r="2039" spans="1:9" ht="43.5" x14ac:dyDescent="0.35">
      <c r="A2039" s="844"/>
      <c r="B2039" s="844"/>
      <c r="C2039" s="844"/>
      <c r="D2039" s="844"/>
      <c r="E2039" s="201">
        <v>1550</v>
      </c>
      <c r="F2039" s="851" t="s">
        <v>2042</v>
      </c>
      <c r="G2039" s="201"/>
      <c r="H2039" s="201" t="s">
        <v>2005</v>
      </c>
      <c r="I2039" s="847"/>
    </row>
    <row r="2040" spans="1:9" x14ac:dyDescent="0.35">
      <c r="A2040" s="846" t="s">
        <v>23</v>
      </c>
      <c r="B2040" s="846" t="s">
        <v>1343</v>
      </c>
      <c r="C2040" s="846" t="s">
        <v>2054</v>
      </c>
      <c r="D2040" s="846"/>
      <c r="E2040" s="201">
        <v>200</v>
      </c>
      <c r="F2040" s="201" t="s">
        <v>885</v>
      </c>
      <c r="G2040" s="201" t="s">
        <v>2025</v>
      </c>
      <c r="H2040" s="201" t="s">
        <v>2049</v>
      </c>
      <c r="I2040" s="846" t="s">
        <v>2053</v>
      </c>
    </row>
    <row r="2041" spans="1:9" x14ac:dyDescent="0.35">
      <c r="A2041" s="845"/>
      <c r="B2041" s="845"/>
      <c r="C2041" s="845"/>
      <c r="D2041" s="845"/>
      <c r="E2041" s="201">
        <v>200</v>
      </c>
      <c r="F2041" s="201" t="s">
        <v>885</v>
      </c>
      <c r="G2041" s="201" t="s">
        <v>2025</v>
      </c>
      <c r="H2041" s="201" t="s">
        <v>2027</v>
      </c>
      <c r="I2041" s="845"/>
    </row>
    <row r="2042" spans="1:9" x14ac:dyDescent="0.35">
      <c r="A2042" s="845"/>
      <c r="B2042" s="845"/>
      <c r="C2042" s="845"/>
      <c r="D2042" s="845"/>
      <c r="E2042" s="201">
        <v>1800</v>
      </c>
      <c r="F2042" s="201" t="s">
        <v>885</v>
      </c>
      <c r="G2042" s="201" t="s">
        <v>2025</v>
      </c>
      <c r="H2042" s="201" t="s">
        <v>2026</v>
      </c>
      <c r="I2042" s="845"/>
    </row>
    <row r="2043" spans="1:9" x14ac:dyDescent="0.35">
      <c r="A2043" s="845"/>
      <c r="B2043" s="845"/>
      <c r="C2043" s="845"/>
      <c r="D2043" s="845"/>
      <c r="E2043" s="201">
        <v>200</v>
      </c>
      <c r="F2043" s="201" t="s">
        <v>885</v>
      </c>
      <c r="G2043" s="201" t="s">
        <v>2025</v>
      </c>
      <c r="H2043" s="201" t="s">
        <v>2052</v>
      </c>
      <c r="I2043" s="845"/>
    </row>
    <row r="2044" spans="1:9" x14ac:dyDescent="0.35">
      <c r="A2044" s="844"/>
      <c r="B2044" s="844"/>
      <c r="C2044" s="844"/>
      <c r="D2044" s="844"/>
      <c r="E2044" s="201">
        <v>600</v>
      </c>
      <c r="F2044" s="201" t="s">
        <v>885</v>
      </c>
      <c r="G2044" s="201" t="s">
        <v>2025</v>
      </c>
      <c r="H2044" s="201" t="s">
        <v>1711</v>
      </c>
      <c r="I2044" s="844"/>
    </row>
    <row r="2045" spans="1:9" x14ac:dyDescent="0.35">
      <c r="A2045" s="849" t="s">
        <v>23</v>
      </c>
      <c r="B2045" s="849" t="s">
        <v>1343</v>
      </c>
      <c r="C2045" s="849" t="s">
        <v>2051</v>
      </c>
      <c r="D2045" s="849"/>
      <c r="E2045" s="201">
        <v>100</v>
      </c>
      <c r="F2045" s="201" t="s">
        <v>885</v>
      </c>
      <c r="G2045" s="201" t="s">
        <v>2025</v>
      </c>
      <c r="H2045" s="201" t="s">
        <v>1975</v>
      </c>
      <c r="I2045" s="849"/>
    </row>
    <row r="2046" spans="1:9" x14ac:dyDescent="0.35">
      <c r="A2046" s="846" t="s">
        <v>23</v>
      </c>
      <c r="B2046" s="846" t="s">
        <v>1343</v>
      </c>
      <c r="C2046" s="846" t="s">
        <v>2050</v>
      </c>
      <c r="D2046" s="846"/>
      <c r="E2046" s="201">
        <v>600</v>
      </c>
      <c r="F2046" s="201" t="s">
        <v>885</v>
      </c>
      <c r="G2046" s="201" t="s">
        <v>2025</v>
      </c>
      <c r="H2046" s="201" t="s">
        <v>2049</v>
      </c>
      <c r="I2046" s="846" t="s">
        <v>2048</v>
      </c>
    </row>
    <row r="2047" spans="1:9" x14ac:dyDescent="0.35">
      <c r="A2047" s="845"/>
      <c r="B2047" s="845"/>
      <c r="C2047" s="845"/>
      <c r="D2047" s="845"/>
      <c r="E2047" s="201">
        <v>500</v>
      </c>
      <c r="F2047" s="201" t="s">
        <v>885</v>
      </c>
      <c r="G2047" s="201" t="s">
        <v>2025</v>
      </c>
      <c r="H2047" s="201" t="s">
        <v>2039</v>
      </c>
      <c r="I2047" s="845"/>
    </row>
    <row r="2048" spans="1:9" x14ac:dyDescent="0.35">
      <c r="A2048" s="845"/>
      <c r="B2048" s="845"/>
      <c r="C2048" s="845"/>
      <c r="D2048" s="845"/>
      <c r="E2048" s="201">
        <v>500</v>
      </c>
      <c r="F2048" s="201" t="s">
        <v>885</v>
      </c>
      <c r="G2048" s="201" t="s">
        <v>2025</v>
      </c>
      <c r="H2048" s="201" t="s">
        <v>2034</v>
      </c>
      <c r="I2048" s="845"/>
    </row>
    <row r="2049" spans="1:9" x14ac:dyDescent="0.35">
      <c r="A2049" s="845"/>
      <c r="B2049" s="845"/>
      <c r="C2049" s="845"/>
      <c r="D2049" s="845"/>
      <c r="E2049" s="201">
        <v>500</v>
      </c>
      <c r="F2049" s="201" t="s">
        <v>885</v>
      </c>
      <c r="G2049" s="201" t="s">
        <v>2025</v>
      </c>
      <c r="H2049" s="201" t="s">
        <v>2026</v>
      </c>
      <c r="I2049" s="845"/>
    </row>
    <row r="2050" spans="1:9" x14ac:dyDescent="0.35">
      <c r="A2050" s="844"/>
      <c r="B2050" s="844"/>
      <c r="C2050" s="844"/>
      <c r="D2050" s="844"/>
      <c r="E2050" s="201">
        <v>500</v>
      </c>
      <c r="F2050" s="201" t="s">
        <v>885</v>
      </c>
      <c r="G2050" s="201" t="s">
        <v>2025</v>
      </c>
      <c r="H2050" s="201" t="s">
        <v>1995</v>
      </c>
      <c r="I2050" s="844"/>
    </row>
    <row r="2051" spans="1:9" x14ac:dyDescent="0.35">
      <c r="A2051" s="846" t="s">
        <v>23</v>
      </c>
      <c r="B2051" s="846" t="s">
        <v>1343</v>
      </c>
      <c r="C2051" s="846" t="s">
        <v>2047</v>
      </c>
      <c r="D2051" s="846"/>
      <c r="E2051" s="201">
        <v>3000</v>
      </c>
      <c r="F2051" s="201" t="s">
        <v>885</v>
      </c>
      <c r="G2051" s="201" t="s">
        <v>2025</v>
      </c>
      <c r="H2051" s="201" t="s">
        <v>2005</v>
      </c>
      <c r="I2051" s="846" t="s">
        <v>2046</v>
      </c>
    </row>
    <row r="2052" spans="1:9" x14ac:dyDescent="0.35">
      <c r="A2052" s="844"/>
      <c r="B2052" s="844"/>
      <c r="C2052" s="844"/>
      <c r="D2052" s="844"/>
      <c r="E2052" s="201">
        <v>1800</v>
      </c>
      <c r="F2052" s="201" t="s">
        <v>885</v>
      </c>
      <c r="G2052" s="201" t="s">
        <v>2025</v>
      </c>
      <c r="H2052" s="201" t="s">
        <v>2045</v>
      </c>
      <c r="I2052" s="844"/>
    </row>
    <row r="2053" spans="1:9" ht="43.5" x14ac:dyDescent="0.35">
      <c r="A2053" s="846" t="s">
        <v>23</v>
      </c>
      <c r="B2053" s="846" t="s">
        <v>1343</v>
      </c>
      <c r="C2053" s="846" t="s">
        <v>2044</v>
      </c>
      <c r="D2053" s="846"/>
      <c r="E2053" s="201">
        <v>700</v>
      </c>
      <c r="F2053" s="851" t="s">
        <v>2042</v>
      </c>
      <c r="G2053" s="201"/>
      <c r="H2053" s="201" t="s">
        <v>1302</v>
      </c>
      <c r="I2053" s="846" t="s">
        <v>2043</v>
      </c>
    </row>
    <row r="2054" spans="1:9" ht="43.5" x14ac:dyDescent="0.35">
      <c r="A2054" s="845"/>
      <c r="B2054" s="845"/>
      <c r="C2054" s="845"/>
      <c r="D2054" s="845"/>
      <c r="E2054" s="201">
        <v>100</v>
      </c>
      <c r="F2054" s="851" t="s">
        <v>2042</v>
      </c>
      <c r="G2054" s="201"/>
      <c r="H2054" s="201" t="s">
        <v>2005</v>
      </c>
      <c r="I2054" s="845"/>
    </row>
    <row r="2055" spans="1:9" x14ac:dyDescent="0.35">
      <c r="A2055" s="844"/>
      <c r="B2055" s="844"/>
      <c r="C2055" s="844"/>
      <c r="D2055" s="844"/>
      <c r="E2055" s="201">
        <v>50</v>
      </c>
      <c r="F2055" s="201" t="s">
        <v>885</v>
      </c>
      <c r="G2055" s="201" t="s">
        <v>2025</v>
      </c>
      <c r="H2055" s="201" t="s">
        <v>2041</v>
      </c>
      <c r="I2055" s="844"/>
    </row>
    <row r="2056" spans="1:9" x14ac:dyDescent="0.35">
      <c r="A2056" s="846" t="s">
        <v>23</v>
      </c>
      <c r="B2056" s="846" t="s">
        <v>1343</v>
      </c>
      <c r="C2056" s="846" t="s">
        <v>2040</v>
      </c>
      <c r="D2056" s="846"/>
      <c r="E2056" s="201">
        <v>100</v>
      </c>
      <c r="F2056" s="201" t="s">
        <v>885</v>
      </c>
      <c r="G2056" s="201" t="s">
        <v>2025</v>
      </c>
      <c r="H2056" s="201" t="s">
        <v>2039</v>
      </c>
      <c r="I2056" s="848" t="s">
        <v>2038</v>
      </c>
    </row>
    <row r="2057" spans="1:9" x14ac:dyDescent="0.35">
      <c r="A2057" s="845"/>
      <c r="B2057" s="845"/>
      <c r="C2057" s="845"/>
      <c r="D2057" s="845"/>
      <c r="E2057" s="201">
        <v>200</v>
      </c>
      <c r="F2057" s="201" t="s">
        <v>885</v>
      </c>
      <c r="G2057" s="201" t="s">
        <v>2025</v>
      </c>
      <c r="H2057" s="201" t="s">
        <v>2037</v>
      </c>
      <c r="I2057" s="850"/>
    </row>
    <row r="2058" spans="1:9" x14ac:dyDescent="0.35">
      <c r="A2058" s="845"/>
      <c r="B2058" s="845"/>
      <c r="C2058" s="845"/>
      <c r="D2058" s="845"/>
      <c r="E2058" s="201">
        <v>200</v>
      </c>
      <c r="F2058" s="201" t="s">
        <v>885</v>
      </c>
      <c r="G2058" s="201" t="s">
        <v>2025</v>
      </c>
      <c r="H2058" s="201" t="s">
        <v>1711</v>
      </c>
      <c r="I2058" s="850"/>
    </row>
    <row r="2059" spans="1:9" x14ac:dyDescent="0.35">
      <c r="A2059" s="844"/>
      <c r="B2059" s="844"/>
      <c r="C2059" s="844"/>
      <c r="D2059" s="844"/>
      <c r="E2059" s="201">
        <v>100</v>
      </c>
      <c r="F2059" s="201" t="s">
        <v>885</v>
      </c>
      <c r="G2059" s="201" t="s">
        <v>2025</v>
      </c>
      <c r="H2059" s="201" t="s">
        <v>2036</v>
      </c>
      <c r="I2059" s="847"/>
    </row>
    <row r="2060" spans="1:9" x14ac:dyDescent="0.35">
      <c r="A2060" s="849" t="s">
        <v>23</v>
      </c>
      <c r="B2060" s="849" t="s">
        <v>1343</v>
      </c>
      <c r="C2060" s="849" t="s">
        <v>2035</v>
      </c>
      <c r="D2060" s="849"/>
      <c r="E2060" s="201">
        <v>200</v>
      </c>
      <c r="F2060" s="201" t="s">
        <v>885</v>
      </c>
      <c r="G2060" s="201" t="s">
        <v>2025</v>
      </c>
      <c r="H2060" s="201" t="s">
        <v>2034</v>
      </c>
      <c r="I2060" s="849"/>
    </row>
    <row r="2061" spans="1:9" x14ac:dyDescent="0.35">
      <c r="A2061" s="846" t="s">
        <v>23</v>
      </c>
      <c r="B2061" s="846" t="s">
        <v>1343</v>
      </c>
      <c r="C2061" s="846" t="s">
        <v>2033</v>
      </c>
      <c r="D2061" s="846"/>
      <c r="E2061" s="201">
        <v>400</v>
      </c>
      <c r="F2061" s="201" t="s">
        <v>885</v>
      </c>
      <c r="G2061" s="201" t="s">
        <v>2025</v>
      </c>
      <c r="H2061" s="201" t="s">
        <v>2032</v>
      </c>
      <c r="I2061" s="848" t="s">
        <v>2031</v>
      </c>
    </row>
    <row r="2062" spans="1:9" x14ac:dyDescent="0.35">
      <c r="A2062" s="844"/>
      <c r="B2062" s="844"/>
      <c r="C2062" s="844"/>
      <c r="D2062" s="844"/>
      <c r="E2062" s="201">
        <v>1200</v>
      </c>
      <c r="F2062" s="201" t="s">
        <v>885</v>
      </c>
      <c r="G2062" s="201" t="s">
        <v>2025</v>
      </c>
      <c r="H2062" s="201" t="s">
        <v>1929</v>
      </c>
      <c r="I2062" s="847"/>
    </row>
    <row r="2063" spans="1:9" x14ac:dyDescent="0.35">
      <c r="A2063" s="846" t="s">
        <v>23</v>
      </c>
      <c r="B2063" s="846" t="s">
        <v>1343</v>
      </c>
      <c r="C2063" s="846" t="s">
        <v>2030</v>
      </c>
      <c r="D2063" s="846"/>
      <c r="E2063" s="201">
        <v>200</v>
      </c>
      <c r="F2063" s="201" t="s">
        <v>885</v>
      </c>
      <c r="G2063" s="201" t="s">
        <v>2025</v>
      </c>
      <c r="H2063" s="201" t="s">
        <v>2029</v>
      </c>
      <c r="I2063" s="846" t="s">
        <v>2028</v>
      </c>
    </row>
    <row r="2064" spans="1:9" x14ac:dyDescent="0.35">
      <c r="A2064" s="845"/>
      <c r="B2064" s="845"/>
      <c r="C2064" s="845"/>
      <c r="D2064" s="845"/>
      <c r="E2064" s="201">
        <v>200</v>
      </c>
      <c r="F2064" s="201" t="s">
        <v>885</v>
      </c>
      <c r="G2064" s="201" t="s">
        <v>2025</v>
      </c>
      <c r="H2064" s="201" t="s">
        <v>2027</v>
      </c>
      <c r="I2064" s="845"/>
    </row>
    <row r="2065" spans="1:9" x14ac:dyDescent="0.35">
      <c r="A2065" s="845"/>
      <c r="B2065" s="845"/>
      <c r="C2065" s="845"/>
      <c r="D2065" s="845"/>
      <c r="E2065" s="201">
        <v>200</v>
      </c>
      <c r="F2065" s="201" t="s">
        <v>885</v>
      </c>
      <c r="G2065" s="201" t="s">
        <v>2025</v>
      </c>
      <c r="H2065" s="201" t="s">
        <v>2026</v>
      </c>
      <c r="I2065" s="845"/>
    </row>
    <row r="2066" spans="1:9" x14ac:dyDescent="0.35">
      <c r="A2066" s="845"/>
      <c r="B2066" s="845"/>
      <c r="C2066" s="845"/>
      <c r="D2066" s="845"/>
      <c r="E2066" s="201">
        <v>200</v>
      </c>
      <c r="F2066" s="201" t="s">
        <v>885</v>
      </c>
      <c r="G2066" s="201" t="s">
        <v>2025</v>
      </c>
      <c r="H2066" s="201" t="s">
        <v>1711</v>
      </c>
      <c r="I2066" s="845"/>
    </row>
    <row r="2067" spans="1:9" x14ac:dyDescent="0.35">
      <c r="A2067" s="845"/>
      <c r="B2067" s="845"/>
      <c r="C2067" s="845"/>
      <c r="D2067" s="845"/>
      <c r="E2067" s="201">
        <v>200</v>
      </c>
      <c r="F2067" s="201" t="s">
        <v>885</v>
      </c>
      <c r="G2067" s="201" t="s">
        <v>2025</v>
      </c>
      <c r="H2067" s="201" t="s">
        <v>1995</v>
      </c>
      <c r="I2067" s="845"/>
    </row>
    <row r="2068" spans="1:9" x14ac:dyDescent="0.35">
      <c r="A2068" s="844"/>
      <c r="B2068" s="844"/>
      <c r="C2068" s="844"/>
      <c r="D2068" s="844"/>
      <c r="E2068" s="201">
        <v>200</v>
      </c>
      <c r="F2068" s="201" t="s">
        <v>885</v>
      </c>
      <c r="G2068" s="201" t="s">
        <v>2025</v>
      </c>
      <c r="H2068" s="201" t="s">
        <v>2024</v>
      </c>
      <c r="I2068" s="844"/>
    </row>
    <row r="2069" spans="1:9" x14ac:dyDescent="0.35">
      <c r="D2069" t="s">
        <v>414</v>
      </c>
      <c r="E2069" s="843">
        <f>SUM(E2013:E2068)</f>
        <v>58500</v>
      </c>
    </row>
    <row r="2071" spans="1:9" x14ac:dyDescent="0.35">
      <c r="A2071" s="449"/>
      <c r="B2071" s="449"/>
      <c r="C2071" s="449"/>
      <c r="D2071" s="449"/>
      <c r="E2071" s="449"/>
      <c r="F2071" s="449"/>
      <c r="G2071" s="449"/>
    </row>
    <row r="2072" spans="1:9" x14ac:dyDescent="0.35">
      <c r="A2072" t="s">
        <v>1082</v>
      </c>
    </row>
    <row r="2073" spans="1:9" ht="116" x14ac:dyDescent="0.35">
      <c r="A2073" s="2" t="s">
        <v>1081</v>
      </c>
      <c r="B2073" s="2" t="s">
        <v>1080</v>
      </c>
      <c r="C2073" s="2" t="s">
        <v>1079</v>
      </c>
      <c r="D2073" s="2" t="s">
        <v>1078</v>
      </c>
      <c r="E2073" s="2" t="s">
        <v>1077</v>
      </c>
      <c r="F2073" s="2" t="s">
        <v>1076</v>
      </c>
      <c r="G2073" s="2" t="s">
        <v>1075</v>
      </c>
      <c r="H2073" s="2" t="s">
        <v>419</v>
      </c>
      <c r="I2073" s="660" t="s">
        <v>1074</v>
      </c>
    </row>
    <row r="2074" spans="1:9" ht="29" x14ac:dyDescent="0.35">
      <c r="A2074" s="7" t="s">
        <v>23</v>
      </c>
      <c r="B2074" s="7" t="s">
        <v>1997</v>
      </c>
      <c r="C2074" s="7" t="s">
        <v>1996</v>
      </c>
      <c r="D2074" s="7"/>
      <c r="E2074" s="7">
        <v>23.8</v>
      </c>
      <c r="F2074" s="7" t="s">
        <v>1607</v>
      </c>
      <c r="G2074" s="7"/>
      <c r="H2074" s="7" t="s">
        <v>1351</v>
      </c>
      <c r="I2074" s="7" t="s">
        <v>2023</v>
      </c>
    </row>
    <row r="2075" spans="1:9" ht="29" x14ac:dyDescent="0.35">
      <c r="A2075" s="7" t="s">
        <v>23</v>
      </c>
      <c r="B2075" s="7" t="s">
        <v>1997</v>
      </c>
      <c r="C2075" s="7" t="s">
        <v>1996</v>
      </c>
      <c r="D2075" s="7"/>
      <c r="E2075" s="7">
        <v>565.25</v>
      </c>
      <c r="F2075" s="7" t="s">
        <v>1607</v>
      </c>
      <c r="G2075" s="7"/>
      <c r="H2075" s="7" t="s">
        <v>1351</v>
      </c>
      <c r="I2075" s="7" t="s">
        <v>2022</v>
      </c>
    </row>
    <row r="2076" spans="1:9" ht="29" x14ac:dyDescent="0.35">
      <c r="A2076" s="7" t="s">
        <v>23</v>
      </c>
      <c r="B2076" s="7" t="s">
        <v>2004</v>
      </c>
      <c r="C2076" s="7" t="s">
        <v>2003</v>
      </c>
      <c r="D2076" s="7"/>
      <c r="E2076" s="7">
        <v>500</v>
      </c>
      <c r="F2076" s="7" t="s">
        <v>1607</v>
      </c>
      <c r="G2076" s="7"/>
      <c r="H2076" s="7" t="s">
        <v>1351</v>
      </c>
      <c r="I2076" s="7" t="s">
        <v>2021</v>
      </c>
    </row>
    <row r="2077" spans="1:9" ht="29" x14ac:dyDescent="0.35">
      <c r="A2077" s="7" t="s">
        <v>23</v>
      </c>
      <c r="B2077" s="7" t="s">
        <v>2002</v>
      </c>
      <c r="C2077" s="7" t="s">
        <v>2001</v>
      </c>
      <c r="D2077" s="842"/>
      <c r="E2077" s="7">
        <v>500</v>
      </c>
      <c r="F2077" s="7" t="s">
        <v>1607</v>
      </c>
      <c r="G2077" s="7"/>
      <c r="H2077" s="7" t="s">
        <v>1351</v>
      </c>
      <c r="I2077" s="7" t="s">
        <v>2020</v>
      </c>
    </row>
    <row r="2078" spans="1:9" ht="29" x14ac:dyDescent="0.35">
      <c r="A2078" s="7" t="s">
        <v>23</v>
      </c>
      <c r="B2078" s="7" t="s">
        <v>881</v>
      </c>
      <c r="C2078" s="7" t="s">
        <v>1994</v>
      </c>
      <c r="D2078" s="7"/>
      <c r="E2078" s="7">
        <v>137.54</v>
      </c>
      <c r="F2078" s="7" t="s">
        <v>885</v>
      </c>
      <c r="G2078" s="7"/>
      <c r="H2078" s="7" t="s">
        <v>1978</v>
      </c>
      <c r="I2078" s="7" t="s">
        <v>2019</v>
      </c>
    </row>
    <row r="2079" spans="1:9" ht="29" x14ac:dyDescent="0.35">
      <c r="A2079" s="7" t="s">
        <v>23</v>
      </c>
      <c r="B2079" s="7" t="s">
        <v>899</v>
      </c>
      <c r="C2079" s="7" t="s">
        <v>2018</v>
      </c>
      <c r="D2079" s="7"/>
      <c r="E2079" s="7">
        <v>199.92</v>
      </c>
      <c r="F2079" s="7" t="s">
        <v>885</v>
      </c>
      <c r="G2079" s="7"/>
      <c r="H2079" s="7" t="s">
        <v>2017</v>
      </c>
      <c r="I2079" s="7" t="s">
        <v>2016</v>
      </c>
    </row>
    <row r="2080" spans="1:9" x14ac:dyDescent="0.35">
      <c r="A2080" s="7" t="s">
        <v>23</v>
      </c>
      <c r="B2080" s="7" t="s">
        <v>881</v>
      </c>
      <c r="C2080" s="7" t="s">
        <v>1994</v>
      </c>
      <c r="D2080" s="7"/>
      <c r="E2080" s="7">
        <v>110.53</v>
      </c>
      <c r="F2080" s="7" t="s">
        <v>885</v>
      </c>
      <c r="G2080" s="7"/>
      <c r="H2080" s="7" t="s">
        <v>1951</v>
      </c>
      <c r="I2080" s="7"/>
    </row>
    <row r="2081" spans="1:9" ht="29" x14ac:dyDescent="0.35">
      <c r="A2081" s="7" t="s">
        <v>23</v>
      </c>
      <c r="B2081" s="7" t="s">
        <v>881</v>
      </c>
      <c r="C2081" s="7" t="s">
        <v>1994</v>
      </c>
      <c r="D2081" s="7"/>
      <c r="E2081" s="7">
        <v>178.86</v>
      </c>
      <c r="F2081" s="7" t="s">
        <v>885</v>
      </c>
      <c r="G2081" s="7"/>
      <c r="H2081" s="7" t="s">
        <v>1314</v>
      </c>
      <c r="I2081" s="7" t="s">
        <v>2015</v>
      </c>
    </row>
    <row r="2082" spans="1:9" x14ac:dyDescent="0.35">
      <c r="A2082" s="7" t="s">
        <v>23</v>
      </c>
      <c r="B2082" s="7" t="s">
        <v>881</v>
      </c>
      <c r="C2082" s="7" t="s">
        <v>1992</v>
      </c>
      <c r="D2082" s="7"/>
      <c r="E2082" s="7">
        <v>7542.99</v>
      </c>
      <c r="F2082" s="7" t="s">
        <v>885</v>
      </c>
      <c r="G2082" s="7"/>
      <c r="H2082" s="7" t="s">
        <v>1719</v>
      </c>
      <c r="I2082" s="7"/>
    </row>
    <row r="2083" spans="1:9" x14ac:dyDescent="0.35">
      <c r="A2083" s="7" t="s">
        <v>23</v>
      </c>
      <c r="B2083" s="7" t="s">
        <v>2014</v>
      </c>
      <c r="C2083" s="7" t="s">
        <v>1994</v>
      </c>
      <c r="D2083" s="7"/>
      <c r="E2083" s="7">
        <v>109</v>
      </c>
      <c r="F2083" s="7" t="s">
        <v>885</v>
      </c>
      <c r="G2083" s="7"/>
      <c r="H2083" s="7" t="s">
        <v>2013</v>
      </c>
      <c r="I2083" s="7"/>
    </row>
    <row r="2084" spans="1:9" x14ac:dyDescent="0.35">
      <c r="A2084" s="7" t="s">
        <v>23</v>
      </c>
      <c r="B2084" s="7" t="s">
        <v>881</v>
      </c>
      <c r="C2084" s="7" t="s">
        <v>1992</v>
      </c>
      <c r="D2084" s="7"/>
      <c r="E2084" s="7">
        <v>7603.9</v>
      </c>
      <c r="F2084" s="7" t="s">
        <v>885</v>
      </c>
      <c r="G2084" s="7"/>
      <c r="H2084" s="7" t="s">
        <v>2012</v>
      </c>
      <c r="I2084" s="7"/>
    </row>
    <row r="2085" spans="1:9" x14ac:dyDescent="0.35">
      <c r="A2085" s="7" t="s">
        <v>23</v>
      </c>
      <c r="B2085" s="7" t="s">
        <v>905</v>
      </c>
      <c r="C2085" s="7" t="s">
        <v>2011</v>
      </c>
      <c r="D2085" s="7"/>
      <c r="E2085" s="7">
        <v>1000.45</v>
      </c>
      <c r="F2085" s="7" t="s">
        <v>885</v>
      </c>
      <c r="G2085" s="7"/>
      <c r="H2085" s="7" t="s">
        <v>1754</v>
      </c>
      <c r="I2085" s="7"/>
    </row>
    <row r="2086" spans="1:9" x14ac:dyDescent="0.35">
      <c r="A2086" s="7" t="s">
        <v>23</v>
      </c>
      <c r="B2086" s="7" t="s">
        <v>905</v>
      </c>
      <c r="C2086" s="7" t="s">
        <v>2011</v>
      </c>
      <c r="D2086" s="7"/>
      <c r="E2086" s="7">
        <v>309.5</v>
      </c>
      <c r="F2086" s="7" t="s">
        <v>885</v>
      </c>
      <c r="G2086" s="7"/>
      <c r="H2086" s="7" t="s">
        <v>1754</v>
      </c>
      <c r="I2086" s="7"/>
    </row>
    <row r="2087" spans="1:9" x14ac:dyDescent="0.35">
      <c r="A2087" s="7" t="s">
        <v>23</v>
      </c>
      <c r="B2087" s="7" t="s">
        <v>881</v>
      </c>
      <c r="C2087" s="7" t="s">
        <v>1994</v>
      </c>
      <c r="D2087" s="7"/>
      <c r="E2087" s="7">
        <v>335.73</v>
      </c>
      <c r="F2087" s="7" t="s">
        <v>885</v>
      </c>
      <c r="G2087" s="7"/>
      <c r="H2087" s="7" t="s">
        <v>2010</v>
      </c>
      <c r="I2087" s="7"/>
    </row>
    <row r="2088" spans="1:9" x14ac:dyDescent="0.35">
      <c r="A2088" s="7" t="s">
        <v>23</v>
      </c>
      <c r="B2088" s="7" t="s">
        <v>881</v>
      </c>
      <c r="C2088" s="7" t="s">
        <v>1992</v>
      </c>
      <c r="D2088" s="7"/>
      <c r="E2088" s="7">
        <v>7611.51</v>
      </c>
      <c r="F2088" s="7" t="s">
        <v>885</v>
      </c>
      <c r="G2088" s="7"/>
      <c r="H2088" s="7" t="s">
        <v>2009</v>
      </c>
      <c r="I2088" s="7"/>
    </row>
    <row r="2089" spans="1:9" ht="29" x14ac:dyDescent="0.35">
      <c r="A2089" s="7" t="s">
        <v>23</v>
      </c>
      <c r="B2089" s="7" t="s">
        <v>2008</v>
      </c>
      <c r="C2089" s="7" t="s">
        <v>2007</v>
      </c>
      <c r="D2089" s="7"/>
      <c r="E2089" s="7">
        <v>3082.1</v>
      </c>
      <c r="F2089" s="7" t="s">
        <v>885</v>
      </c>
      <c r="G2089" s="7"/>
      <c r="H2089" s="7" t="s">
        <v>2006</v>
      </c>
      <c r="I2089" s="7"/>
    </row>
    <row r="2090" spans="1:9" x14ac:dyDescent="0.35">
      <c r="A2090" s="7" t="s">
        <v>23</v>
      </c>
      <c r="B2090" s="7" t="s">
        <v>881</v>
      </c>
      <c r="C2090" s="7" t="s">
        <v>1992</v>
      </c>
      <c r="D2090" s="7"/>
      <c r="E2090" s="7">
        <v>7610.35</v>
      </c>
      <c r="F2090" s="7" t="s">
        <v>885</v>
      </c>
      <c r="G2090" s="7"/>
      <c r="H2090" s="7" t="s">
        <v>2005</v>
      </c>
      <c r="I2090" s="7"/>
    </row>
    <row r="2091" spans="1:9" x14ac:dyDescent="0.35">
      <c r="A2091" s="7" t="s">
        <v>23</v>
      </c>
      <c r="B2091" s="7" t="s">
        <v>1997</v>
      </c>
      <c r="C2091" s="7" t="s">
        <v>1996</v>
      </c>
      <c r="D2091" s="7"/>
      <c r="E2091" s="7">
        <v>505.75</v>
      </c>
      <c r="F2091" s="7" t="s">
        <v>1607</v>
      </c>
      <c r="G2091" s="7"/>
      <c r="H2091" s="7" t="s">
        <v>1998</v>
      </c>
      <c r="I2091" s="7"/>
    </row>
    <row r="2092" spans="1:9" x14ac:dyDescent="0.35">
      <c r="A2092" s="7" t="s">
        <v>23</v>
      </c>
      <c r="B2092" s="7" t="s">
        <v>1997</v>
      </c>
      <c r="C2092" s="7" t="s">
        <v>1996</v>
      </c>
      <c r="D2092" s="7"/>
      <c r="E2092" s="7">
        <v>505.75</v>
      </c>
      <c r="F2092" s="7" t="s">
        <v>1607</v>
      </c>
      <c r="G2092" s="7"/>
      <c r="H2092" s="7" t="s">
        <v>1998</v>
      </c>
      <c r="I2092" s="7"/>
    </row>
    <row r="2093" spans="1:9" x14ac:dyDescent="0.35">
      <c r="A2093" s="7" t="s">
        <v>23</v>
      </c>
      <c r="B2093" s="7" t="s">
        <v>1997</v>
      </c>
      <c r="C2093" s="7" t="s">
        <v>1996</v>
      </c>
      <c r="D2093" s="7"/>
      <c r="E2093" s="7">
        <v>65.45</v>
      </c>
      <c r="F2093" s="7" t="s">
        <v>1607</v>
      </c>
      <c r="G2093" s="7"/>
      <c r="H2093" s="7" t="s">
        <v>1998</v>
      </c>
      <c r="I2093" s="7"/>
    </row>
    <row r="2094" spans="1:9" x14ac:dyDescent="0.35">
      <c r="A2094" s="7" t="s">
        <v>23</v>
      </c>
      <c r="B2094" s="7" t="s">
        <v>1997</v>
      </c>
      <c r="C2094" s="7" t="s">
        <v>1996</v>
      </c>
      <c r="D2094" s="7"/>
      <c r="E2094" s="7">
        <v>109.48</v>
      </c>
      <c r="F2094" s="7" t="s">
        <v>1607</v>
      </c>
      <c r="G2094" s="7"/>
      <c r="H2094" s="7" t="s">
        <v>1998</v>
      </c>
      <c r="I2094" s="7"/>
    </row>
    <row r="2095" spans="1:9" x14ac:dyDescent="0.35">
      <c r="A2095" s="7" t="s">
        <v>23</v>
      </c>
      <c r="B2095" s="7" t="s">
        <v>2004</v>
      </c>
      <c r="C2095" s="7" t="s">
        <v>2003</v>
      </c>
      <c r="D2095" s="7"/>
      <c r="E2095" s="7">
        <v>500</v>
      </c>
      <c r="F2095" s="7" t="s">
        <v>1607</v>
      </c>
      <c r="G2095" s="7"/>
      <c r="H2095" s="7" t="s">
        <v>1998</v>
      </c>
      <c r="I2095" s="7"/>
    </row>
    <row r="2096" spans="1:9" x14ac:dyDescent="0.35">
      <c r="A2096" s="7" t="s">
        <v>23</v>
      </c>
      <c r="B2096" s="7" t="s">
        <v>2002</v>
      </c>
      <c r="C2096" s="7" t="s">
        <v>2001</v>
      </c>
      <c r="D2096" s="7"/>
      <c r="E2096" s="7">
        <v>500</v>
      </c>
      <c r="F2096" s="7" t="s">
        <v>1607</v>
      </c>
      <c r="G2096" s="7"/>
      <c r="H2096" s="7" t="s">
        <v>1998</v>
      </c>
      <c r="I2096" s="7"/>
    </row>
    <row r="2097" spans="1:9" x14ac:dyDescent="0.35">
      <c r="A2097" s="7" t="s">
        <v>23</v>
      </c>
      <c r="B2097" s="7" t="s">
        <v>1997</v>
      </c>
      <c r="C2097" s="7" t="s">
        <v>1996</v>
      </c>
      <c r="D2097" s="7"/>
      <c r="E2097" s="7">
        <v>505.75</v>
      </c>
      <c r="F2097" s="7" t="s">
        <v>1607</v>
      </c>
      <c r="G2097" s="7"/>
      <c r="H2097" s="7" t="s">
        <v>1998</v>
      </c>
      <c r="I2097" s="7"/>
    </row>
    <row r="2098" spans="1:9" x14ac:dyDescent="0.35">
      <c r="A2098" s="7" t="s">
        <v>23</v>
      </c>
      <c r="B2098" s="7" t="s">
        <v>1997</v>
      </c>
      <c r="C2098" s="7" t="s">
        <v>1996</v>
      </c>
      <c r="D2098" s="7"/>
      <c r="E2098" s="7">
        <v>65.45</v>
      </c>
      <c r="F2098" s="7" t="s">
        <v>1607</v>
      </c>
      <c r="G2098" s="7"/>
      <c r="H2098" s="7" t="s">
        <v>1998</v>
      </c>
      <c r="I2098" s="7"/>
    </row>
    <row r="2099" spans="1:9" x14ac:dyDescent="0.35">
      <c r="A2099" s="7" t="s">
        <v>23</v>
      </c>
      <c r="B2099" s="7" t="s">
        <v>2000</v>
      </c>
      <c r="C2099" s="7" t="s">
        <v>1999</v>
      </c>
      <c r="D2099" s="7"/>
      <c r="E2099" s="7">
        <v>50</v>
      </c>
      <c r="F2099" s="7" t="s">
        <v>1607</v>
      </c>
      <c r="G2099" s="7"/>
      <c r="H2099" s="7" t="s">
        <v>1998</v>
      </c>
      <c r="I2099" s="7"/>
    </row>
    <row r="2100" spans="1:9" x14ac:dyDescent="0.35">
      <c r="A2100" s="7" t="s">
        <v>23</v>
      </c>
      <c r="B2100" s="7" t="s">
        <v>1997</v>
      </c>
      <c r="C2100" s="7" t="s">
        <v>1996</v>
      </c>
      <c r="D2100" s="7"/>
      <c r="E2100" s="7">
        <v>303.45</v>
      </c>
      <c r="F2100" s="7" t="s">
        <v>1607</v>
      </c>
      <c r="G2100" s="7"/>
      <c r="H2100" s="7" t="s">
        <v>1998</v>
      </c>
      <c r="I2100" s="7"/>
    </row>
    <row r="2101" spans="1:9" x14ac:dyDescent="0.35">
      <c r="A2101" s="7" t="s">
        <v>23</v>
      </c>
      <c r="B2101" s="7" t="s">
        <v>2000</v>
      </c>
      <c r="C2101" s="7" t="s">
        <v>1999</v>
      </c>
      <c r="D2101" s="7"/>
      <c r="E2101" s="7">
        <v>50</v>
      </c>
      <c r="F2101" s="7" t="s">
        <v>1607</v>
      </c>
      <c r="G2101" s="7"/>
      <c r="H2101" s="7" t="s">
        <v>1998</v>
      </c>
      <c r="I2101" s="7"/>
    </row>
    <row r="2102" spans="1:9" x14ac:dyDescent="0.35">
      <c r="A2102" s="7" t="s">
        <v>23</v>
      </c>
      <c r="B2102" s="7" t="s">
        <v>1997</v>
      </c>
      <c r="C2102" s="7" t="s">
        <v>1996</v>
      </c>
      <c r="D2102" s="7"/>
      <c r="E2102" s="7">
        <v>1071</v>
      </c>
      <c r="F2102" s="7" t="s">
        <v>885</v>
      </c>
      <c r="G2102" s="7"/>
      <c r="H2102" s="7" t="s">
        <v>1995</v>
      </c>
      <c r="I2102" s="7"/>
    </row>
    <row r="2103" spans="1:9" x14ac:dyDescent="0.35">
      <c r="A2103" s="7" t="s">
        <v>23</v>
      </c>
      <c r="B2103" s="7" t="s">
        <v>881</v>
      </c>
      <c r="C2103" s="7" t="s">
        <v>1994</v>
      </c>
      <c r="D2103" s="7"/>
      <c r="E2103" s="7">
        <v>225.21</v>
      </c>
      <c r="F2103" s="7" t="s">
        <v>885</v>
      </c>
      <c r="G2103" s="7"/>
      <c r="H2103" s="7" t="s">
        <v>1993</v>
      </c>
      <c r="I2103" s="7"/>
    </row>
    <row r="2104" spans="1:9" x14ac:dyDescent="0.35">
      <c r="A2104" s="7" t="s">
        <v>23</v>
      </c>
      <c r="B2104" s="7" t="s">
        <v>881</v>
      </c>
      <c r="C2104" s="7" t="s">
        <v>1992</v>
      </c>
      <c r="D2104" s="7"/>
      <c r="E2104" s="7">
        <v>7682.84</v>
      </c>
      <c r="F2104" s="7" t="s">
        <v>885</v>
      </c>
      <c r="G2104" s="7"/>
      <c r="H2104" s="7" t="s">
        <v>1991</v>
      </c>
      <c r="I2104" s="7"/>
    </row>
    <row r="2105" spans="1:9" x14ac:dyDescent="0.35">
      <c r="E2105">
        <f>SUM(E2074:E2104)</f>
        <v>49561.56</v>
      </c>
    </row>
    <row r="2107" spans="1:9" x14ac:dyDescent="0.35">
      <c r="A2107" s="274" t="s">
        <v>55</v>
      </c>
      <c r="B2107" s="274"/>
      <c r="C2107" s="274"/>
      <c r="D2107" s="275" t="s">
        <v>417</v>
      </c>
      <c r="E2107" s="275"/>
    </row>
    <row r="2108" spans="1:9" x14ac:dyDescent="0.35">
      <c r="A2108" s="276" t="s">
        <v>53</v>
      </c>
      <c r="B2108" s="276"/>
      <c r="C2108" s="276"/>
      <c r="D2108" s="275"/>
      <c r="E2108" s="275"/>
    </row>
    <row r="2109" spans="1:9" x14ac:dyDescent="0.35">
      <c r="A2109" s="276" t="s">
        <v>54</v>
      </c>
      <c r="B2109" s="276"/>
      <c r="C2109" s="276"/>
      <c r="D2109" s="275" t="s">
        <v>85</v>
      </c>
      <c r="E2109" s="275"/>
    </row>
    <row r="2110" spans="1:9" x14ac:dyDescent="0.35">
      <c r="A2110" s="9"/>
      <c r="B2110" s="9"/>
      <c r="C2110" s="9"/>
      <c r="D2110" s="222"/>
      <c r="E2110" s="222"/>
    </row>
    <row r="2111" spans="1:9" x14ac:dyDescent="0.35">
      <c r="B2111" s="153" t="s">
        <v>24</v>
      </c>
    </row>
    <row r="2112" spans="1:9" x14ac:dyDescent="0.35">
      <c r="A2112" t="s">
        <v>69</v>
      </c>
      <c r="E2112" t="s">
        <v>1882</v>
      </c>
    </row>
    <row r="2113" spans="1:9" x14ac:dyDescent="0.35">
      <c r="A2113" t="s">
        <v>84</v>
      </c>
    </row>
    <row r="2116" spans="1:9" x14ac:dyDescent="0.35">
      <c r="A2116" t="s">
        <v>1143</v>
      </c>
    </row>
    <row r="2117" spans="1:9" ht="101.5" x14ac:dyDescent="0.35">
      <c r="A2117" s="2" t="s">
        <v>1081</v>
      </c>
      <c r="B2117" s="2" t="s">
        <v>1142</v>
      </c>
      <c r="C2117" s="2" t="s">
        <v>1141</v>
      </c>
      <c r="D2117" s="2" t="s">
        <v>1140</v>
      </c>
      <c r="E2117" s="2" t="s">
        <v>1139</v>
      </c>
      <c r="F2117" s="2" t="s">
        <v>1138</v>
      </c>
      <c r="G2117" s="2" t="s">
        <v>1137</v>
      </c>
      <c r="H2117" s="2" t="s">
        <v>1136</v>
      </c>
      <c r="I2117" s="660" t="s">
        <v>1135</v>
      </c>
    </row>
    <row r="2118" spans="1:9" x14ac:dyDescent="0.35">
      <c r="A2118" s="141"/>
      <c r="B2118" s="141"/>
      <c r="C2118" s="141"/>
      <c r="D2118" s="141"/>
      <c r="E2118" s="141"/>
      <c r="F2118" s="141"/>
      <c r="G2118" s="141"/>
      <c r="H2118" s="141"/>
      <c r="I2118" s="141"/>
    </row>
    <row r="2119" spans="1:9" x14ac:dyDescent="0.35">
      <c r="A2119" s="141"/>
      <c r="B2119" s="141"/>
      <c r="C2119" s="141"/>
      <c r="D2119" s="141"/>
      <c r="E2119" s="141"/>
      <c r="F2119" s="141"/>
      <c r="G2119" s="141"/>
      <c r="H2119" s="141"/>
      <c r="I2119" s="141"/>
    </row>
    <row r="2120" spans="1:9" x14ac:dyDescent="0.35">
      <c r="A2120" s="141"/>
      <c r="B2120" s="141"/>
      <c r="C2120" s="141"/>
      <c r="D2120" s="141"/>
      <c r="E2120" s="141"/>
      <c r="F2120" s="141"/>
      <c r="G2120" s="141"/>
      <c r="H2120" s="141"/>
      <c r="I2120" s="141"/>
    </row>
    <row r="2121" spans="1:9" x14ac:dyDescent="0.35">
      <c r="A2121" s="141"/>
      <c r="B2121" s="141"/>
      <c r="C2121" s="141"/>
      <c r="D2121" s="141"/>
      <c r="E2121" s="141"/>
      <c r="F2121" s="141"/>
      <c r="G2121" s="141"/>
      <c r="H2121" s="141"/>
      <c r="I2121" s="141"/>
    </row>
    <row r="2122" spans="1:9" x14ac:dyDescent="0.35">
      <c r="A2122" s="141"/>
      <c r="B2122" s="141"/>
      <c r="C2122" s="141"/>
      <c r="D2122" s="141"/>
      <c r="E2122" s="141"/>
      <c r="F2122" s="141"/>
      <c r="G2122" s="141"/>
      <c r="H2122" s="141"/>
      <c r="I2122" s="141"/>
    </row>
    <row r="2123" spans="1:9" x14ac:dyDescent="0.35">
      <c r="A2123" s="141"/>
      <c r="B2123" s="141"/>
      <c r="C2123" s="141"/>
      <c r="D2123" s="141"/>
      <c r="E2123" s="141"/>
      <c r="F2123" s="141"/>
      <c r="G2123" s="141"/>
      <c r="H2123" s="141"/>
      <c r="I2123" s="141"/>
    </row>
    <row r="2126" spans="1:9" x14ac:dyDescent="0.35">
      <c r="A2126" s="449"/>
      <c r="B2126" s="449"/>
      <c r="C2126" s="449"/>
      <c r="D2126" s="449"/>
      <c r="E2126" s="449"/>
      <c r="F2126" s="449"/>
      <c r="G2126" s="449"/>
    </row>
    <row r="2127" spans="1:9" x14ac:dyDescent="0.35">
      <c r="A2127" t="s">
        <v>1082</v>
      </c>
    </row>
    <row r="2128" spans="1:9" ht="116" x14ac:dyDescent="0.35">
      <c r="A2128" s="2" t="s">
        <v>1081</v>
      </c>
      <c r="B2128" s="2" t="s">
        <v>1080</v>
      </c>
      <c r="C2128" s="2" t="s">
        <v>1079</v>
      </c>
      <c r="D2128" s="2" t="s">
        <v>1078</v>
      </c>
      <c r="E2128" s="2" t="s">
        <v>1077</v>
      </c>
      <c r="F2128" s="2" t="s">
        <v>1076</v>
      </c>
      <c r="G2128" s="2" t="s">
        <v>1075</v>
      </c>
      <c r="H2128" s="2" t="s">
        <v>419</v>
      </c>
      <c r="I2128" s="660" t="s">
        <v>1074</v>
      </c>
    </row>
    <row r="2129" spans="1:9" x14ac:dyDescent="0.35">
      <c r="A2129" s="141"/>
      <c r="B2129" s="141"/>
      <c r="C2129" s="141"/>
      <c r="D2129" s="141"/>
      <c r="E2129" s="141"/>
      <c r="F2129" s="141"/>
      <c r="G2129" s="141"/>
      <c r="H2129" s="141"/>
      <c r="I2129" s="141"/>
    </row>
    <row r="2130" spans="1:9" x14ac:dyDescent="0.35">
      <c r="A2130" s="141"/>
      <c r="B2130" s="141"/>
      <c r="C2130" s="141"/>
      <c r="D2130" s="141"/>
      <c r="E2130" s="141"/>
      <c r="F2130" s="141"/>
      <c r="G2130" s="141"/>
      <c r="H2130" s="141"/>
      <c r="I2130" s="141"/>
    </row>
    <row r="2131" spans="1:9" x14ac:dyDescent="0.35">
      <c r="A2131" s="141"/>
      <c r="B2131" s="141"/>
      <c r="C2131" s="141"/>
      <c r="D2131" s="141"/>
      <c r="E2131" s="141"/>
      <c r="F2131" s="141"/>
      <c r="G2131" s="141"/>
      <c r="H2131" s="141"/>
      <c r="I2131" s="141"/>
    </row>
    <row r="2132" spans="1:9" x14ac:dyDescent="0.35">
      <c r="A2132" s="141"/>
      <c r="B2132" s="141"/>
      <c r="C2132" s="141"/>
      <c r="D2132" s="141"/>
      <c r="E2132" s="141"/>
      <c r="F2132" s="141"/>
      <c r="G2132" s="141"/>
      <c r="H2132" s="141"/>
      <c r="I2132" s="141"/>
    </row>
    <row r="2133" spans="1:9" x14ac:dyDescent="0.35">
      <c r="A2133" s="141"/>
      <c r="B2133" s="141"/>
      <c r="C2133" s="141"/>
      <c r="D2133" s="141"/>
      <c r="E2133" s="141"/>
      <c r="F2133" s="141"/>
      <c r="G2133" s="141"/>
      <c r="H2133" s="141"/>
      <c r="I2133" s="141"/>
    </row>
    <row r="2134" spans="1:9" x14ac:dyDescent="0.35">
      <c r="A2134" s="141"/>
      <c r="B2134" s="141"/>
      <c r="C2134" s="141"/>
      <c r="D2134" s="141"/>
      <c r="E2134" s="141"/>
      <c r="F2134" s="141"/>
      <c r="G2134" s="141"/>
      <c r="H2134" s="141"/>
      <c r="I2134" s="141"/>
    </row>
    <row r="2137" spans="1:9" x14ac:dyDescent="0.35">
      <c r="A2137" s="274" t="s">
        <v>55</v>
      </c>
      <c r="B2137" s="274"/>
      <c r="C2137" s="274"/>
      <c r="D2137" s="275"/>
      <c r="E2137" s="275"/>
    </row>
    <row r="2138" spans="1:9" x14ac:dyDescent="0.35">
      <c r="A2138" s="276" t="s">
        <v>53</v>
      </c>
      <c r="B2138" s="276"/>
      <c r="C2138" s="276"/>
      <c r="D2138" s="275"/>
      <c r="E2138" s="275"/>
    </row>
    <row r="2139" spans="1:9" x14ac:dyDescent="0.35">
      <c r="A2139" s="276" t="s">
        <v>54</v>
      </c>
      <c r="B2139" s="276"/>
      <c r="C2139" s="276"/>
      <c r="D2139" s="275"/>
      <c r="E2139" s="275"/>
    </row>
    <row r="2140" spans="1:9" x14ac:dyDescent="0.35">
      <c r="A2140" s="9"/>
      <c r="B2140" s="9"/>
      <c r="C2140" s="9"/>
      <c r="D2140" s="222"/>
      <c r="E2140" s="222"/>
    </row>
    <row r="2141" spans="1:9" x14ac:dyDescent="0.35">
      <c r="B2141" s="153" t="s">
        <v>25</v>
      </c>
    </row>
    <row r="2142" spans="1:9" x14ac:dyDescent="0.35">
      <c r="A2142" t="s">
        <v>69</v>
      </c>
      <c r="E2142" t="s">
        <v>105</v>
      </c>
      <c r="F2142" t="s">
        <v>121</v>
      </c>
    </row>
    <row r="2143" spans="1:9" x14ac:dyDescent="0.35">
      <c r="A2143" t="s">
        <v>84</v>
      </c>
      <c r="C2143" t="s">
        <v>123</v>
      </c>
    </row>
    <row r="2146" spans="1:9" x14ac:dyDescent="0.35">
      <c r="A2146" t="s">
        <v>1143</v>
      </c>
    </row>
    <row r="2147" spans="1:9" ht="101.5" x14ac:dyDescent="0.35">
      <c r="A2147" s="2" t="s">
        <v>1081</v>
      </c>
      <c r="B2147" s="2" t="s">
        <v>1142</v>
      </c>
      <c r="C2147" s="2" t="s">
        <v>1141</v>
      </c>
      <c r="D2147" s="2" t="s">
        <v>1140</v>
      </c>
      <c r="E2147" s="2" t="s">
        <v>1990</v>
      </c>
      <c r="F2147" s="2" t="s">
        <v>1138</v>
      </c>
      <c r="G2147" s="2" t="s">
        <v>1137</v>
      </c>
      <c r="H2147" s="2" t="s">
        <v>1136</v>
      </c>
      <c r="I2147" s="660" t="s">
        <v>1135</v>
      </c>
    </row>
    <row r="2148" spans="1:9" x14ac:dyDescent="0.35">
      <c r="A2148" s="141" t="s">
        <v>121</v>
      </c>
      <c r="B2148" s="141" t="s">
        <v>1316</v>
      </c>
      <c r="C2148" s="10" t="s">
        <v>1981</v>
      </c>
      <c r="D2148" s="10"/>
      <c r="E2148" s="170">
        <v>100</v>
      </c>
      <c r="F2148" s="170" t="s">
        <v>885</v>
      </c>
      <c r="G2148" s="170"/>
      <c r="H2148" s="170" t="s">
        <v>1987</v>
      </c>
      <c r="I2148" s="170"/>
    </row>
    <row r="2149" spans="1:9" x14ac:dyDescent="0.35">
      <c r="A2149" s="141" t="s">
        <v>121</v>
      </c>
      <c r="B2149" s="141" t="s">
        <v>1316</v>
      </c>
      <c r="C2149" s="10" t="s">
        <v>1984</v>
      </c>
      <c r="D2149" s="10"/>
      <c r="E2149" s="170">
        <v>100</v>
      </c>
      <c r="F2149" s="170" t="s">
        <v>885</v>
      </c>
      <c r="G2149" s="170"/>
      <c r="H2149" s="170" t="s">
        <v>1987</v>
      </c>
      <c r="I2149" s="170"/>
    </row>
    <row r="2150" spans="1:9" x14ac:dyDescent="0.35">
      <c r="A2150" s="141" t="s">
        <v>121</v>
      </c>
      <c r="B2150" s="141" t="s">
        <v>1316</v>
      </c>
      <c r="C2150" s="10" t="s">
        <v>122</v>
      </c>
      <c r="D2150" s="10"/>
      <c r="E2150" s="170">
        <v>100</v>
      </c>
      <c r="F2150" s="170" t="s">
        <v>885</v>
      </c>
      <c r="G2150" s="170"/>
      <c r="H2150" s="170" t="s">
        <v>1987</v>
      </c>
      <c r="I2150" s="170"/>
    </row>
    <row r="2151" spans="1:9" x14ac:dyDescent="0.35">
      <c r="A2151" s="141" t="s">
        <v>121</v>
      </c>
      <c r="B2151" s="141" t="s">
        <v>1316</v>
      </c>
      <c r="C2151" s="10" t="s">
        <v>1976</v>
      </c>
      <c r="D2151" s="10"/>
      <c r="E2151" s="170">
        <v>100</v>
      </c>
      <c r="F2151" s="170" t="s">
        <v>885</v>
      </c>
      <c r="G2151" s="170"/>
      <c r="H2151" s="170" t="s">
        <v>1987</v>
      </c>
      <c r="I2151" s="170"/>
    </row>
    <row r="2152" spans="1:9" x14ac:dyDescent="0.35">
      <c r="A2152" s="141" t="s">
        <v>121</v>
      </c>
      <c r="B2152" s="141" t="s">
        <v>1316</v>
      </c>
      <c r="C2152" s="10" t="s">
        <v>1989</v>
      </c>
      <c r="D2152" s="10"/>
      <c r="E2152" s="170">
        <v>100</v>
      </c>
      <c r="F2152" s="170" t="s">
        <v>885</v>
      </c>
      <c r="G2152" s="170"/>
      <c r="H2152" s="170" t="s">
        <v>1987</v>
      </c>
      <c r="I2152" s="170"/>
    </row>
    <row r="2153" spans="1:9" x14ac:dyDescent="0.35">
      <c r="A2153" s="141" t="s">
        <v>121</v>
      </c>
      <c r="B2153" s="141" t="s">
        <v>1316</v>
      </c>
      <c r="C2153" s="10" t="s">
        <v>1988</v>
      </c>
      <c r="D2153" s="10"/>
      <c r="E2153" s="170">
        <v>75</v>
      </c>
      <c r="F2153" s="170" t="s">
        <v>885</v>
      </c>
      <c r="G2153" s="170"/>
      <c r="H2153" s="170" t="s">
        <v>1987</v>
      </c>
      <c r="I2153" s="170"/>
    </row>
    <row r="2154" spans="1:9" x14ac:dyDescent="0.35">
      <c r="A2154" s="141" t="s">
        <v>121</v>
      </c>
      <c r="B2154" s="141" t="s">
        <v>1316</v>
      </c>
      <c r="C2154" s="10" t="s">
        <v>1970</v>
      </c>
      <c r="D2154" s="10"/>
      <c r="E2154" s="170">
        <v>50</v>
      </c>
      <c r="F2154" s="170" t="s">
        <v>885</v>
      </c>
      <c r="G2154" s="170"/>
      <c r="H2154" s="170" t="s">
        <v>1987</v>
      </c>
      <c r="I2154" s="170"/>
    </row>
    <row r="2155" spans="1:9" x14ac:dyDescent="0.35">
      <c r="A2155" s="141" t="s">
        <v>121</v>
      </c>
      <c r="B2155" s="141" t="s">
        <v>1316</v>
      </c>
      <c r="C2155" s="10" t="s">
        <v>1985</v>
      </c>
      <c r="D2155" s="10"/>
      <c r="E2155" s="170">
        <v>50</v>
      </c>
      <c r="F2155" s="170" t="s">
        <v>885</v>
      </c>
      <c r="G2155" s="170"/>
      <c r="H2155" s="170" t="s">
        <v>1987</v>
      </c>
      <c r="I2155" s="170"/>
    </row>
    <row r="2156" spans="1:9" x14ac:dyDescent="0.35">
      <c r="A2156" s="141" t="s">
        <v>121</v>
      </c>
      <c r="B2156" s="141" t="s">
        <v>1316</v>
      </c>
      <c r="C2156" s="10" t="s">
        <v>1979</v>
      </c>
      <c r="D2156" s="10"/>
      <c r="E2156" s="170">
        <v>100</v>
      </c>
      <c r="F2156" s="170" t="s">
        <v>885</v>
      </c>
      <c r="G2156" s="170"/>
      <c r="H2156" s="170" t="s">
        <v>1987</v>
      </c>
      <c r="I2156" s="170"/>
    </row>
    <row r="2157" spans="1:9" x14ac:dyDescent="0.35">
      <c r="A2157" s="141" t="s">
        <v>121</v>
      </c>
      <c r="B2157" s="141" t="s">
        <v>1316</v>
      </c>
      <c r="C2157" s="10" t="s">
        <v>1979</v>
      </c>
      <c r="D2157" s="10"/>
      <c r="E2157" s="170">
        <v>100</v>
      </c>
      <c r="F2157" s="170" t="s">
        <v>885</v>
      </c>
      <c r="G2157" s="170"/>
      <c r="H2157" s="170" t="s">
        <v>1986</v>
      </c>
      <c r="I2157" s="170"/>
    </row>
    <row r="2158" spans="1:9" x14ac:dyDescent="0.35">
      <c r="A2158" s="141" t="s">
        <v>121</v>
      </c>
      <c r="B2158" s="141" t="s">
        <v>1316</v>
      </c>
      <c r="C2158" s="10" t="s">
        <v>1967</v>
      </c>
      <c r="D2158" s="10"/>
      <c r="E2158" s="170">
        <v>150</v>
      </c>
      <c r="F2158" s="170" t="s">
        <v>885</v>
      </c>
      <c r="G2158" s="170"/>
      <c r="H2158" s="170" t="s">
        <v>100</v>
      </c>
      <c r="I2158" s="170"/>
    </row>
    <row r="2159" spans="1:9" x14ac:dyDescent="0.35">
      <c r="A2159" s="141" t="s">
        <v>121</v>
      </c>
      <c r="B2159" s="141" t="s">
        <v>1316</v>
      </c>
      <c r="C2159" s="10" t="s">
        <v>1985</v>
      </c>
      <c r="D2159" s="10"/>
      <c r="E2159" s="170">
        <v>50</v>
      </c>
      <c r="F2159" s="170" t="s">
        <v>885</v>
      </c>
      <c r="G2159" s="170"/>
      <c r="H2159" s="170" t="s">
        <v>100</v>
      </c>
      <c r="I2159" s="170"/>
    </row>
    <row r="2160" spans="1:9" x14ac:dyDescent="0.35">
      <c r="A2160" s="141" t="s">
        <v>121</v>
      </c>
      <c r="B2160" s="141" t="s">
        <v>1316</v>
      </c>
      <c r="C2160" s="10" t="s">
        <v>1976</v>
      </c>
      <c r="D2160" s="10"/>
      <c r="E2160" s="170">
        <v>100</v>
      </c>
      <c r="F2160" s="170" t="s">
        <v>885</v>
      </c>
      <c r="G2160" s="170"/>
      <c r="H2160" s="170" t="s">
        <v>100</v>
      </c>
      <c r="I2160" s="170"/>
    </row>
    <row r="2161" spans="1:9" x14ac:dyDescent="0.35">
      <c r="A2161" s="141" t="s">
        <v>121</v>
      </c>
      <c r="B2161" s="141" t="s">
        <v>1316</v>
      </c>
      <c r="C2161" s="10" t="s">
        <v>1981</v>
      </c>
      <c r="D2161" s="10"/>
      <c r="E2161" s="170">
        <v>100</v>
      </c>
      <c r="F2161" s="170" t="s">
        <v>885</v>
      </c>
      <c r="G2161" s="170"/>
      <c r="H2161" s="170" t="s">
        <v>100</v>
      </c>
      <c r="I2161" s="170"/>
    </row>
    <row r="2162" spans="1:9" x14ac:dyDescent="0.35">
      <c r="A2162" s="141" t="s">
        <v>121</v>
      </c>
      <c r="B2162" s="141" t="s">
        <v>1316</v>
      </c>
      <c r="C2162" s="10" t="s">
        <v>1970</v>
      </c>
      <c r="D2162" s="10"/>
      <c r="E2162" s="170">
        <v>100</v>
      </c>
      <c r="F2162" s="170" t="s">
        <v>885</v>
      </c>
      <c r="G2162" s="170"/>
      <c r="H2162" s="170" t="s">
        <v>1983</v>
      </c>
      <c r="I2162" s="170"/>
    </row>
    <row r="2163" spans="1:9" x14ac:dyDescent="0.35">
      <c r="A2163" s="141" t="s">
        <v>121</v>
      </c>
      <c r="B2163" s="141" t="s">
        <v>1316</v>
      </c>
      <c r="C2163" s="10" t="s">
        <v>122</v>
      </c>
      <c r="D2163" s="10"/>
      <c r="E2163" s="170">
        <v>100</v>
      </c>
      <c r="F2163" s="170" t="s">
        <v>885</v>
      </c>
      <c r="G2163" s="170"/>
      <c r="H2163" s="170" t="s">
        <v>1983</v>
      </c>
      <c r="I2163" s="170"/>
    </row>
    <row r="2164" spans="1:9" x14ac:dyDescent="0.35">
      <c r="A2164" s="141" t="s">
        <v>121</v>
      </c>
      <c r="B2164" s="141" t="s">
        <v>1316</v>
      </c>
      <c r="C2164" s="10" t="s">
        <v>1979</v>
      </c>
      <c r="D2164" s="10"/>
      <c r="E2164" s="170">
        <v>100</v>
      </c>
      <c r="F2164" s="170" t="s">
        <v>885</v>
      </c>
      <c r="G2164" s="170"/>
      <c r="H2164" s="170" t="s">
        <v>1983</v>
      </c>
      <c r="I2164" s="170"/>
    </row>
    <row r="2165" spans="1:9" x14ac:dyDescent="0.35">
      <c r="A2165" s="141" t="s">
        <v>121</v>
      </c>
      <c r="B2165" s="141" t="s">
        <v>1316</v>
      </c>
      <c r="C2165" s="10" t="s">
        <v>1984</v>
      </c>
      <c r="D2165" s="10"/>
      <c r="E2165" s="170">
        <v>100</v>
      </c>
      <c r="F2165" s="170" t="s">
        <v>885</v>
      </c>
      <c r="G2165" s="170"/>
      <c r="H2165" s="170" t="s">
        <v>1983</v>
      </c>
      <c r="I2165" s="170"/>
    </row>
    <row r="2166" spans="1:9" x14ac:dyDescent="0.35">
      <c r="A2166" s="141" t="s">
        <v>121</v>
      </c>
      <c r="B2166" s="141" t="s">
        <v>1316</v>
      </c>
      <c r="C2166" s="10" t="s">
        <v>122</v>
      </c>
      <c r="D2166" s="10"/>
      <c r="E2166" s="170">
        <v>100</v>
      </c>
      <c r="F2166" s="170" t="s">
        <v>885</v>
      </c>
      <c r="G2166" s="170"/>
      <c r="H2166" s="170" t="s">
        <v>1982</v>
      </c>
      <c r="I2166" s="170"/>
    </row>
    <row r="2167" spans="1:9" x14ac:dyDescent="0.35">
      <c r="A2167" s="141" t="s">
        <v>121</v>
      </c>
      <c r="B2167" s="141" t="s">
        <v>1316</v>
      </c>
      <c r="C2167" s="10" t="s">
        <v>1967</v>
      </c>
      <c r="D2167" s="10"/>
      <c r="E2167" s="170">
        <v>75</v>
      </c>
      <c r="F2167" s="170" t="s">
        <v>885</v>
      </c>
      <c r="G2167" s="170"/>
      <c r="H2167" s="170" t="s">
        <v>1982</v>
      </c>
      <c r="I2167" s="170"/>
    </row>
    <row r="2168" spans="1:9" x14ac:dyDescent="0.35">
      <c r="A2168" s="141" t="s">
        <v>121</v>
      </c>
      <c r="B2168" s="141" t="s">
        <v>1316</v>
      </c>
      <c r="C2168" s="10" t="s">
        <v>1969</v>
      </c>
      <c r="D2168" s="10"/>
      <c r="E2168" s="170">
        <v>100</v>
      </c>
      <c r="F2168" s="170" t="s">
        <v>885</v>
      </c>
      <c r="G2168" s="170"/>
      <c r="H2168" s="170" t="s">
        <v>1982</v>
      </c>
      <c r="I2168" s="170"/>
    </row>
    <row r="2169" spans="1:9" x14ac:dyDescent="0.35">
      <c r="A2169" s="141" t="s">
        <v>121</v>
      </c>
      <c r="B2169" s="141" t="s">
        <v>1316</v>
      </c>
      <c r="C2169" s="10" t="s">
        <v>1976</v>
      </c>
      <c r="D2169" s="10"/>
      <c r="E2169" s="170">
        <v>100</v>
      </c>
      <c r="F2169" s="170" t="s">
        <v>885</v>
      </c>
      <c r="G2169" s="170"/>
      <c r="H2169" s="170" t="s">
        <v>1982</v>
      </c>
      <c r="I2169" s="170"/>
    </row>
    <row r="2170" spans="1:9" x14ac:dyDescent="0.35">
      <c r="A2170" s="141" t="s">
        <v>121</v>
      </c>
      <c r="B2170" s="141" t="s">
        <v>1316</v>
      </c>
      <c r="C2170" s="10" t="s">
        <v>1981</v>
      </c>
      <c r="D2170" s="10"/>
      <c r="E2170" s="170">
        <v>100</v>
      </c>
      <c r="F2170" s="170" t="s">
        <v>885</v>
      </c>
      <c r="G2170" s="170"/>
      <c r="H2170" s="170" t="s">
        <v>1982</v>
      </c>
      <c r="I2170" s="170"/>
    </row>
    <row r="2171" spans="1:9" x14ac:dyDescent="0.35">
      <c r="A2171" s="141" t="s">
        <v>121</v>
      </c>
      <c r="B2171" s="141" t="s">
        <v>1316</v>
      </c>
      <c r="C2171" s="10" t="s">
        <v>1970</v>
      </c>
      <c r="D2171" s="10"/>
      <c r="E2171" s="170">
        <v>50</v>
      </c>
      <c r="F2171" s="170" t="s">
        <v>885</v>
      </c>
      <c r="G2171" s="170"/>
      <c r="H2171" s="170" t="s">
        <v>1980</v>
      </c>
      <c r="I2171" s="170"/>
    </row>
    <row r="2172" spans="1:9" x14ac:dyDescent="0.35">
      <c r="A2172" s="141" t="s">
        <v>121</v>
      </c>
      <c r="B2172" s="141" t="s">
        <v>1316</v>
      </c>
      <c r="C2172" s="10" t="s">
        <v>122</v>
      </c>
      <c r="D2172" s="10"/>
      <c r="E2172" s="170">
        <v>500</v>
      </c>
      <c r="F2172" s="170" t="s">
        <v>885</v>
      </c>
      <c r="G2172" s="170"/>
      <c r="H2172" s="170" t="s">
        <v>1980</v>
      </c>
      <c r="I2172" s="170"/>
    </row>
    <row r="2173" spans="1:9" x14ac:dyDescent="0.35">
      <c r="A2173" s="141" t="s">
        <v>121</v>
      </c>
      <c r="B2173" s="141" t="s">
        <v>1316</v>
      </c>
      <c r="C2173" s="10" t="s">
        <v>1981</v>
      </c>
      <c r="D2173" s="10"/>
      <c r="E2173" s="170">
        <v>100</v>
      </c>
      <c r="F2173" s="170" t="s">
        <v>885</v>
      </c>
      <c r="G2173" s="170"/>
      <c r="H2173" s="170" t="s">
        <v>1980</v>
      </c>
      <c r="I2173" s="170"/>
    </row>
    <row r="2174" spans="1:9" x14ac:dyDescent="0.35">
      <c r="A2174" s="141" t="s">
        <v>121</v>
      </c>
      <c r="B2174" s="141" t="s">
        <v>1316</v>
      </c>
      <c r="C2174" s="10" t="s">
        <v>1976</v>
      </c>
      <c r="D2174" s="10"/>
      <c r="E2174" s="170">
        <v>100</v>
      </c>
      <c r="F2174" s="170" t="s">
        <v>885</v>
      </c>
      <c r="G2174" s="170"/>
      <c r="H2174" s="170" t="s">
        <v>1980</v>
      </c>
      <c r="I2174" s="170"/>
    </row>
    <row r="2175" spans="1:9" x14ac:dyDescent="0.35">
      <c r="A2175" s="141" t="s">
        <v>121</v>
      </c>
      <c r="B2175" s="141" t="s">
        <v>1316</v>
      </c>
      <c r="C2175" s="10" t="s">
        <v>1973</v>
      </c>
      <c r="D2175" s="10"/>
      <c r="E2175" s="170">
        <v>50</v>
      </c>
      <c r="F2175" s="170" t="s">
        <v>885</v>
      </c>
      <c r="G2175" s="170"/>
      <c r="H2175" s="170" t="s">
        <v>1978</v>
      </c>
      <c r="I2175" s="170"/>
    </row>
    <row r="2176" spans="1:9" x14ac:dyDescent="0.35">
      <c r="A2176" s="141" t="s">
        <v>121</v>
      </c>
      <c r="B2176" s="141" t="s">
        <v>1316</v>
      </c>
      <c r="C2176" s="10" t="s">
        <v>1979</v>
      </c>
      <c r="D2176" s="10"/>
      <c r="E2176" s="170">
        <v>200</v>
      </c>
      <c r="F2176" s="170" t="s">
        <v>885</v>
      </c>
      <c r="G2176" s="170"/>
      <c r="H2176" s="170" t="s">
        <v>1978</v>
      </c>
      <c r="I2176" s="170"/>
    </row>
    <row r="2177" spans="1:9" x14ac:dyDescent="0.35">
      <c r="A2177" s="141" t="s">
        <v>121</v>
      </c>
      <c r="B2177" s="141" t="s">
        <v>1316</v>
      </c>
      <c r="C2177" s="10" t="s">
        <v>1969</v>
      </c>
      <c r="D2177" s="10"/>
      <c r="E2177" s="170">
        <v>100</v>
      </c>
      <c r="F2177" s="170" t="s">
        <v>885</v>
      </c>
      <c r="G2177" s="170"/>
      <c r="H2177" s="170" t="s">
        <v>1978</v>
      </c>
      <c r="I2177" s="170"/>
    </row>
    <row r="2178" spans="1:9" x14ac:dyDescent="0.35">
      <c r="A2178" s="141" t="s">
        <v>121</v>
      </c>
      <c r="B2178" s="141" t="s">
        <v>1316</v>
      </c>
      <c r="C2178" s="10" t="s">
        <v>1968</v>
      </c>
      <c r="D2178" s="10"/>
      <c r="E2178" s="170">
        <v>100</v>
      </c>
      <c r="F2178" s="170" t="s">
        <v>885</v>
      </c>
      <c r="G2178" s="170"/>
      <c r="H2178" s="170" t="s">
        <v>1978</v>
      </c>
      <c r="I2178" s="170"/>
    </row>
    <row r="2179" spans="1:9" x14ac:dyDescent="0.35">
      <c r="A2179" s="141" t="s">
        <v>121</v>
      </c>
      <c r="B2179" s="141" t="s">
        <v>1316</v>
      </c>
      <c r="C2179" s="10" t="s">
        <v>1976</v>
      </c>
      <c r="D2179" s="10"/>
      <c r="E2179" s="170">
        <v>100</v>
      </c>
      <c r="F2179" s="170" t="s">
        <v>885</v>
      </c>
      <c r="G2179" s="170"/>
      <c r="H2179" s="170" t="s">
        <v>1978</v>
      </c>
      <c r="I2179" s="170"/>
    </row>
    <row r="2180" spans="1:9" x14ac:dyDescent="0.35">
      <c r="A2180" s="141" t="s">
        <v>121</v>
      </c>
      <c r="B2180" s="141" t="s">
        <v>1316</v>
      </c>
      <c r="C2180" s="10" t="s">
        <v>1976</v>
      </c>
      <c r="D2180" s="10"/>
      <c r="E2180" s="170">
        <v>100</v>
      </c>
      <c r="F2180" s="170" t="s">
        <v>885</v>
      </c>
      <c r="G2180" s="170"/>
      <c r="H2180" s="170" t="s">
        <v>1977</v>
      </c>
      <c r="I2180" s="170"/>
    </row>
    <row r="2181" spans="1:9" x14ac:dyDescent="0.35">
      <c r="A2181" s="141" t="s">
        <v>121</v>
      </c>
      <c r="B2181" s="141" t="s">
        <v>1316</v>
      </c>
      <c r="C2181" s="10" t="s">
        <v>1976</v>
      </c>
      <c r="D2181" s="10"/>
      <c r="E2181" s="170">
        <v>100</v>
      </c>
      <c r="F2181" s="170" t="s">
        <v>885</v>
      </c>
      <c r="G2181" s="170"/>
      <c r="H2181" s="170" t="s">
        <v>1975</v>
      </c>
      <c r="I2181" s="170"/>
    </row>
    <row r="2182" spans="1:9" x14ac:dyDescent="0.35">
      <c r="A2182" s="141" t="s">
        <v>121</v>
      </c>
      <c r="B2182" s="141" t="s">
        <v>1316</v>
      </c>
      <c r="C2182" s="10" t="s">
        <v>1974</v>
      </c>
      <c r="D2182" s="10"/>
      <c r="E2182" s="170">
        <v>100</v>
      </c>
      <c r="F2182" s="170" t="s">
        <v>885</v>
      </c>
      <c r="G2182" s="170"/>
      <c r="H2182" s="170" t="s">
        <v>1932</v>
      </c>
      <c r="I2182" s="170"/>
    </row>
    <row r="2183" spans="1:9" x14ac:dyDescent="0.35">
      <c r="A2183" s="141" t="s">
        <v>121</v>
      </c>
      <c r="B2183" s="141" t="s">
        <v>1316</v>
      </c>
      <c r="C2183" s="10" t="s">
        <v>1970</v>
      </c>
      <c r="D2183" s="10"/>
      <c r="E2183" s="170">
        <v>100</v>
      </c>
      <c r="F2183" s="170" t="s">
        <v>885</v>
      </c>
      <c r="G2183" s="170"/>
      <c r="H2183" s="170" t="s">
        <v>1971</v>
      </c>
      <c r="I2183" s="170"/>
    </row>
    <row r="2184" spans="1:9" x14ac:dyDescent="0.35">
      <c r="A2184" s="141" t="s">
        <v>121</v>
      </c>
      <c r="B2184" s="141" t="s">
        <v>1316</v>
      </c>
      <c r="C2184" s="10" t="s">
        <v>1969</v>
      </c>
      <c r="D2184" s="10"/>
      <c r="E2184" s="170">
        <v>50</v>
      </c>
      <c r="F2184" s="170" t="s">
        <v>885</v>
      </c>
      <c r="G2184" s="170"/>
      <c r="H2184" s="170" t="s">
        <v>1971</v>
      </c>
      <c r="I2184" s="170"/>
    </row>
    <row r="2185" spans="1:9" x14ac:dyDescent="0.35">
      <c r="A2185" s="141" t="s">
        <v>121</v>
      </c>
      <c r="B2185" s="141" t="s">
        <v>1316</v>
      </c>
      <c r="C2185" s="10" t="s">
        <v>1973</v>
      </c>
      <c r="D2185" s="10"/>
      <c r="E2185" s="170">
        <v>50</v>
      </c>
      <c r="F2185" s="170" t="s">
        <v>885</v>
      </c>
      <c r="G2185" s="170"/>
      <c r="H2185" s="170" t="s">
        <v>1971</v>
      </c>
      <c r="I2185" s="170"/>
    </row>
    <row r="2186" spans="1:9" x14ac:dyDescent="0.35">
      <c r="A2186" s="141" t="s">
        <v>121</v>
      </c>
      <c r="B2186" s="141" t="s">
        <v>1316</v>
      </c>
      <c r="C2186" s="10" t="s">
        <v>1972</v>
      </c>
      <c r="D2186" s="10"/>
      <c r="E2186" s="170">
        <v>200</v>
      </c>
      <c r="F2186" s="170" t="s">
        <v>885</v>
      </c>
      <c r="G2186" s="170"/>
      <c r="H2186" s="170" t="s">
        <v>1971</v>
      </c>
      <c r="I2186" s="170"/>
    </row>
    <row r="2187" spans="1:9" x14ac:dyDescent="0.35">
      <c r="A2187" s="141" t="s">
        <v>121</v>
      </c>
      <c r="B2187" s="141" t="s">
        <v>1316</v>
      </c>
      <c r="C2187" s="10" t="s">
        <v>1970</v>
      </c>
      <c r="D2187" s="10"/>
      <c r="E2187" s="170">
        <v>100</v>
      </c>
      <c r="F2187" s="170" t="s">
        <v>885</v>
      </c>
      <c r="G2187" s="170"/>
      <c r="H2187" s="170" t="s">
        <v>1966</v>
      </c>
      <c r="I2187" s="170"/>
    </row>
    <row r="2188" spans="1:9" x14ac:dyDescent="0.35">
      <c r="A2188" s="141" t="s">
        <v>121</v>
      </c>
      <c r="B2188" s="141" t="s">
        <v>1316</v>
      </c>
      <c r="C2188" s="10" t="s">
        <v>1969</v>
      </c>
      <c r="D2188" s="10"/>
      <c r="E2188" s="170">
        <v>50</v>
      </c>
      <c r="F2188" s="170" t="s">
        <v>885</v>
      </c>
      <c r="G2188" s="170"/>
      <c r="H2188" s="170" t="s">
        <v>1966</v>
      </c>
      <c r="I2188" s="170"/>
    </row>
    <row r="2189" spans="1:9" x14ac:dyDescent="0.35">
      <c r="A2189" s="141" t="s">
        <v>121</v>
      </c>
      <c r="B2189" s="141" t="s">
        <v>1316</v>
      </c>
      <c r="C2189" s="10" t="s">
        <v>1968</v>
      </c>
      <c r="D2189" s="10"/>
      <c r="E2189" s="170">
        <v>100</v>
      </c>
      <c r="F2189" s="170" t="s">
        <v>885</v>
      </c>
      <c r="G2189" s="170"/>
      <c r="H2189" s="170" t="s">
        <v>1966</v>
      </c>
      <c r="I2189" s="170"/>
    </row>
    <row r="2190" spans="1:9" x14ac:dyDescent="0.35">
      <c r="A2190" s="141" t="s">
        <v>121</v>
      </c>
      <c r="B2190" s="141" t="s">
        <v>1316</v>
      </c>
      <c r="C2190" s="10" t="s">
        <v>1967</v>
      </c>
      <c r="D2190" s="10"/>
      <c r="E2190" s="170">
        <v>100</v>
      </c>
      <c r="F2190" s="170" t="s">
        <v>885</v>
      </c>
      <c r="G2190" s="170"/>
      <c r="H2190" s="170" t="s">
        <v>1966</v>
      </c>
      <c r="I2190" s="170"/>
    </row>
    <row r="2191" spans="1:9" x14ac:dyDescent="0.35">
      <c r="A2191" s="141"/>
      <c r="B2191" s="200" t="s">
        <v>414</v>
      </c>
      <c r="C2191" s="10"/>
      <c r="D2191" s="10"/>
      <c r="E2191" s="841">
        <v>4500</v>
      </c>
      <c r="F2191" s="170" t="s">
        <v>885</v>
      </c>
      <c r="G2191" s="170"/>
      <c r="H2191" s="170"/>
      <c r="I2191" s="170"/>
    </row>
    <row r="2194" spans="1:9" x14ac:dyDescent="0.35">
      <c r="A2194" s="449"/>
      <c r="B2194" s="449"/>
      <c r="C2194" s="449"/>
      <c r="D2194" s="449"/>
      <c r="E2194" s="449"/>
      <c r="F2194" s="449"/>
      <c r="G2194" s="449"/>
    </row>
    <row r="2195" spans="1:9" x14ac:dyDescent="0.35">
      <c r="A2195" t="s">
        <v>1082</v>
      </c>
    </row>
    <row r="2196" spans="1:9" ht="116" x14ac:dyDescent="0.35">
      <c r="A2196" s="2" t="s">
        <v>1081</v>
      </c>
      <c r="B2196" s="2" t="s">
        <v>1080</v>
      </c>
      <c r="C2196" s="2" t="s">
        <v>1079</v>
      </c>
      <c r="D2196" s="2" t="s">
        <v>1078</v>
      </c>
      <c r="E2196" s="2" t="s">
        <v>1965</v>
      </c>
      <c r="F2196" s="2" t="s">
        <v>1076</v>
      </c>
      <c r="G2196" s="2" t="s">
        <v>1075</v>
      </c>
      <c r="H2196" s="2" t="s">
        <v>419</v>
      </c>
      <c r="I2196" s="660" t="s">
        <v>1074</v>
      </c>
    </row>
    <row r="2197" spans="1:9" x14ac:dyDescent="0.35">
      <c r="A2197" s="141" t="s">
        <v>121</v>
      </c>
      <c r="B2197" s="839" t="s">
        <v>1964</v>
      </c>
      <c r="C2197" s="141"/>
      <c r="D2197" s="141"/>
      <c r="E2197" s="141"/>
      <c r="F2197" s="141"/>
      <c r="G2197" s="141"/>
      <c r="H2197" s="141"/>
      <c r="I2197" s="141"/>
    </row>
    <row r="2198" spans="1:9" x14ac:dyDescent="0.35">
      <c r="A2198" s="141"/>
      <c r="B2198" s="839"/>
      <c r="C2198" s="170" t="s">
        <v>1963</v>
      </c>
      <c r="D2198" s="170"/>
      <c r="E2198" s="837" t="s">
        <v>1961</v>
      </c>
      <c r="F2198" s="170" t="s">
        <v>885</v>
      </c>
      <c r="G2198" s="141"/>
      <c r="H2198" s="840" t="s">
        <v>1962</v>
      </c>
      <c r="I2198" s="141"/>
    </row>
    <row r="2199" spans="1:9" x14ac:dyDescent="0.35">
      <c r="A2199" s="141"/>
      <c r="B2199" s="839" t="s">
        <v>414</v>
      </c>
      <c r="C2199" s="141"/>
      <c r="D2199" s="141"/>
      <c r="E2199" s="836" t="s">
        <v>1961</v>
      </c>
      <c r="F2199" s="170" t="s">
        <v>885</v>
      </c>
      <c r="G2199" s="141"/>
      <c r="H2199" s="141"/>
      <c r="I2199" s="141"/>
    </row>
    <row r="2200" spans="1:9" x14ac:dyDescent="0.35">
      <c r="A2200" s="141" t="s">
        <v>121</v>
      </c>
      <c r="B2200" s="141" t="s">
        <v>1960</v>
      </c>
      <c r="C2200" s="141"/>
      <c r="D2200" s="141"/>
      <c r="E2200" s="752"/>
      <c r="F2200" s="141"/>
      <c r="G2200" s="141"/>
      <c r="H2200" s="141"/>
      <c r="I2200" s="141"/>
    </row>
    <row r="2201" spans="1:9" x14ac:dyDescent="0.35">
      <c r="A2201" s="141"/>
      <c r="B2201" s="141"/>
      <c r="C2201" s="141" t="s">
        <v>1952</v>
      </c>
      <c r="D2201" s="170"/>
      <c r="E2201" s="837">
        <v>6</v>
      </c>
      <c r="F2201" s="170" t="s">
        <v>885</v>
      </c>
      <c r="G2201" s="170"/>
      <c r="H2201" s="170" t="s">
        <v>1954</v>
      </c>
      <c r="I2201" s="141"/>
    </row>
    <row r="2202" spans="1:9" x14ac:dyDescent="0.35">
      <c r="A2202" s="141"/>
      <c r="B2202" s="141"/>
      <c r="C2202" s="141" t="s">
        <v>1952</v>
      </c>
      <c r="D2202" s="170"/>
      <c r="E2202" s="837" t="s">
        <v>1959</v>
      </c>
      <c r="F2202" s="170" t="s">
        <v>885</v>
      </c>
      <c r="G2202" s="170"/>
      <c r="H2202" s="170" t="s">
        <v>1958</v>
      </c>
      <c r="I2202" s="141"/>
    </row>
    <row r="2203" spans="1:9" x14ac:dyDescent="0.35">
      <c r="A2203" s="141"/>
      <c r="B2203" s="141"/>
      <c r="C2203" s="141" t="s">
        <v>1952</v>
      </c>
      <c r="D2203" s="170"/>
      <c r="E2203" s="837"/>
      <c r="F2203" s="170"/>
      <c r="G2203" s="170"/>
      <c r="H2203" s="170"/>
      <c r="I2203" s="141"/>
    </row>
    <row r="2204" spans="1:9" x14ac:dyDescent="0.35">
      <c r="B2204" s="141" t="s">
        <v>414</v>
      </c>
      <c r="C2204" s="141"/>
      <c r="D2204" s="170"/>
      <c r="E2204" s="836">
        <v>832.8</v>
      </c>
      <c r="F2204" s="170"/>
      <c r="G2204" s="170"/>
      <c r="H2204" s="832"/>
      <c r="I2204" s="141"/>
    </row>
    <row r="2205" spans="1:9" x14ac:dyDescent="0.35">
      <c r="A2205" s="141" t="s">
        <v>121</v>
      </c>
      <c r="B2205" s="141" t="s">
        <v>1957</v>
      </c>
      <c r="C2205" s="141"/>
      <c r="D2205" s="141"/>
      <c r="E2205" s="752"/>
      <c r="F2205" s="141"/>
      <c r="G2205" s="141"/>
      <c r="H2205" s="141"/>
      <c r="I2205" s="141"/>
    </row>
    <row r="2206" spans="1:9" x14ac:dyDescent="0.35">
      <c r="A2206" s="141"/>
      <c r="B2206" s="141"/>
      <c r="C2206" s="141" t="s">
        <v>1952</v>
      </c>
      <c r="D2206" s="170"/>
      <c r="E2206" s="837">
        <v>60</v>
      </c>
      <c r="F2206" s="170" t="s">
        <v>885</v>
      </c>
      <c r="G2206" s="170"/>
      <c r="H2206" s="170" t="s">
        <v>1956</v>
      </c>
      <c r="I2206" s="141"/>
    </row>
    <row r="2207" spans="1:9" x14ac:dyDescent="0.35">
      <c r="A2207" s="141"/>
      <c r="B2207" s="141"/>
      <c r="C2207" s="141" t="s">
        <v>1952</v>
      </c>
      <c r="D2207" s="170"/>
      <c r="E2207" s="837">
        <v>30</v>
      </c>
      <c r="F2207" s="170" t="s">
        <v>885</v>
      </c>
      <c r="G2207" s="170"/>
      <c r="H2207" s="170" t="s">
        <v>1955</v>
      </c>
      <c r="I2207" s="141"/>
    </row>
    <row r="2208" spans="1:9" x14ac:dyDescent="0.35">
      <c r="A2208" s="141"/>
      <c r="B2208" s="141"/>
      <c r="C2208" s="141" t="s">
        <v>1952</v>
      </c>
      <c r="D2208" s="170"/>
      <c r="E2208" s="837">
        <v>30</v>
      </c>
      <c r="F2208" s="170" t="s">
        <v>885</v>
      </c>
      <c r="G2208" s="170"/>
      <c r="H2208" s="170" t="s">
        <v>1954</v>
      </c>
      <c r="I2208" s="141"/>
    </row>
    <row r="2209" spans="1:9" x14ac:dyDescent="0.35">
      <c r="A2209" s="141"/>
      <c r="B2209" s="141"/>
      <c r="C2209" s="141" t="s">
        <v>1952</v>
      </c>
      <c r="D2209" s="170"/>
      <c r="E2209" s="837">
        <v>60</v>
      </c>
      <c r="F2209" s="170" t="s">
        <v>885</v>
      </c>
      <c r="G2209" s="141"/>
      <c r="H2209" s="832" t="s">
        <v>1953</v>
      </c>
      <c r="I2209" s="141"/>
    </row>
    <row r="2210" spans="1:9" x14ac:dyDescent="0.35">
      <c r="A2210" s="141"/>
      <c r="B2210" s="141"/>
      <c r="C2210" s="141" t="s">
        <v>1952</v>
      </c>
      <c r="D2210" s="170"/>
      <c r="E2210" s="837">
        <v>180</v>
      </c>
      <c r="F2210" s="170" t="s">
        <v>885</v>
      </c>
      <c r="G2210" s="141"/>
      <c r="H2210" s="832" t="s">
        <v>1951</v>
      </c>
      <c r="I2210" s="141"/>
    </row>
    <row r="2211" spans="1:9" x14ac:dyDescent="0.35">
      <c r="A2211" s="141"/>
      <c r="B2211" s="141" t="s">
        <v>414</v>
      </c>
      <c r="C2211" s="141"/>
      <c r="D2211" s="141"/>
      <c r="E2211" s="836" t="s">
        <v>1950</v>
      </c>
      <c r="F2211" s="170"/>
      <c r="G2211" s="141"/>
      <c r="H2211" s="160"/>
      <c r="I2211" s="141"/>
    </row>
    <row r="2212" spans="1:9" x14ac:dyDescent="0.35">
      <c r="A2212" s="141" t="s">
        <v>121</v>
      </c>
      <c r="B2212" s="141" t="s">
        <v>1949</v>
      </c>
      <c r="C2212" s="141"/>
      <c r="D2212" s="170"/>
      <c r="E2212" s="837"/>
      <c r="F2212" s="170"/>
      <c r="G2212" s="141"/>
      <c r="H2212" s="160"/>
      <c r="I2212" s="141"/>
    </row>
    <row r="2213" spans="1:9" x14ac:dyDescent="0.35">
      <c r="A2213" s="141"/>
      <c r="B2213" s="141"/>
      <c r="C2213" s="141" t="s">
        <v>1948</v>
      </c>
      <c r="D2213" s="10"/>
      <c r="E2213" s="837" t="s">
        <v>1947</v>
      </c>
      <c r="F2213" s="170" t="s">
        <v>885</v>
      </c>
      <c r="G2213" s="10"/>
      <c r="H2213" s="170" t="s">
        <v>1851</v>
      </c>
      <c r="I2213" s="141"/>
    </row>
    <row r="2214" spans="1:9" x14ac:dyDescent="0.35">
      <c r="A2214" s="141"/>
      <c r="B2214" s="141"/>
      <c r="C2214" s="141" t="s">
        <v>1945</v>
      </c>
      <c r="D2214" s="10"/>
      <c r="E2214" s="838">
        <v>800</v>
      </c>
      <c r="F2214" s="170" t="s">
        <v>885</v>
      </c>
      <c r="G2214" s="10"/>
      <c r="H2214" s="170" t="s">
        <v>1946</v>
      </c>
      <c r="I2214" s="141"/>
    </row>
    <row r="2215" spans="1:9" x14ac:dyDescent="0.35">
      <c r="A2215" s="141"/>
      <c r="B2215" s="141"/>
      <c r="C2215" s="141" t="s">
        <v>1945</v>
      </c>
      <c r="D2215" s="10"/>
      <c r="E2215" s="838">
        <v>500</v>
      </c>
      <c r="F2215" s="170" t="s">
        <v>885</v>
      </c>
      <c r="G2215" s="141"/>
      <c r="H2215" s="832" t="s">
        <v>1944</v>
      </c>
      <c r="I2215" s="141"/>
    </row>
    <row r="2216" spans="1:9" x14ac:dyDescent="0.35">
      <c r="A2216" s="141"/>
      <c r="B2216" s="141"/>
      <c r="C2216" s="747" t="s">
        <v>1922</v>
      </c>
      <c r="D2216" s="141"/>
      <c r="E2216" s="835" t="s">
        <v>1921</v>
      </c>
      <c r="F2216" s="748" t="s">
        <v>885</v>
      </c>
      <c r="G2216" s="141"/>
      <c r="H2216" s="832" t="s">
        <v>1708</v>
      </c>
      <c r="I2216" s="141"/>
    </row>
    <row r="2217" spans="1:9" x14ac:dyDescent="0.35">
      <c r="A2217" s="141"/>
      <c r="B2217" s="141" t="s">
        <v>414</v>
      </c>
      <c r="C2217" s="141"/>
      <c r="D2217" s="141"/>
      <c r="E2217" s="836" t="s">
        <v>1943</v>
      </c>
      <c r="F2217" s="170"/>
      <c r="G2217" s="141"/>
      <c r="H2217" s="160"/>
      <c r="I2217" s="141"/>
    </row>
    <row r="2218" spans="1:9" x14ac:dyDescent="0.35">
      <c r="A2218" s="141" t="s">
        <v>121</v>
      </c>
      <c r="B2218" s="141" t="s">
        <v>1942</v>
      </c>
      <c r="C2218" s="141"/>
      <c r="D2218" s="141"/>
      <c r="E2218" s="752"/>
      <c r="F2218" s="141"/>
      <c r="G2218" s="141"/>
      <c r="H2218" s="141"/>
      <c r="I2218" s="141"/>
    </row>
    <row r="2219" spans="1:9" x14ac:dyDescent="0.35">
      <c r="A2219" s="141"/>
      <c r="B2219" s="141"/>
      <c r="C2219" s="140" t="s">
        <v>1941</v>
      </c>
      <c r="D2219" s="170"/>
      <c r="E2219" s="837" t="s">
        <v>1940</v>
      </c>
      <c r="F2219" s="170" t="s">
        <v>885</v>
      </c>
      <c r="G2219" s="170"/>
      <c r="H2219" s="832" t="s">
        <v>1731</v>
      </c>
      <c r="I2219" s="141"/>
    </row>
    <row r="2220" spans="1:9" x14ac:dyDescent="0.35">
      <c r="A2220" s="141"/>
      <c r="B2220" s="141"/>
      <c r="C2220" s="141" t="s">
        <v>1931</v>
      </c>
      <c r="D2220" s="170"/>
      <c r="E2220" s="837">
        <v>200</v>
      </c>
      <c r="F2220" s="170" t="s">
        <v>885</v>
      </c>
      <c r="G2220" s="141"/>
      <c r="H2220" s="832" t="s">
        <v>1725</v>
      </c>
      <c r="I2220" s="141"/>
    </row>
    <row r="2221" spans="1:9" x14ac:dyDescent="0.35">
      <c r="A2221" s="141"/>
      <c r="B2221" s="141"/>
      <c r="C2221" s="141" t="s">
        <v>1931</v>
      </c>
      <c r="D2221" s="170"/>
      <c r="E2221" s="837" t="s">
        <v>1939</v>
      </c>
      <c r="F2221" s="170" t="s">
        <v>885</v>
      </c>
      <c r="G2221" s="141"/>
      <c r="H2221" s="832" t="s">
        <v>1725</v>
      </c>
      <c r="I2221" s="141"/>
    </row>
    <row r="2222" spans="1:9" x14ac:dyDescent="0.35">
      <c r="A2222" s="141"/>
      <c r="B2222" s="141"/>
      <c r="C2222" s="141" t="s">
        <v>1931</v>
      </c>
      <c r="D2222" s="170"/>
      <c r="E2222" s="837" t="s">
        <v>1938</v>
      </c>
      <c r="F2222" s="170" t="s">
        <v>885</v>
      </c>
      <c r="G2222" s="141"/>
      <c r="H2222" s="832" t="s">
        <v>1937</v>
      </c>
      <c r="I2222" s="141"/>
    </row>
    <row r="2223" spans="1:9" x14ac:dyDescent="0.35">
      <c r="A2223" s="141"/>
      <c r="B2223" s="141"/>
      <c r="C2223" s="140" t="s">
        <v>1311</v>
      </c>
      <c r="D2223" s="170"/>
      <c r="E2223" s="837">
        <v>20.83</v>
      </c>
      <c r="F2223" s="170" t="s">
        <v>885</v>
      </c>
      <c r="G2223" s="170"/>
      <c r="H2223" s="832" t="s">
        <v>1936</v>
      </c>
      <c r="I2223" s="141"/>
    </row>
    <row r="2224" spans="1:9" x14ac:dyDescent="0.35">
      <c r="A2224" s="141"/>
      <c r="B2224" s="141"/>
      <c r="C2224" s="141" t="s">
        <v>1931</v>
      </c>
      <c r="D2224" s="170"/>
      <c r="E2224" s="837" t="s">
        <v>1935</v>
      </c>
      <c r="F2224" s="170" t="s">
        <v>885</v>
      </c>
      <c r="G2224" s="170"/>
      <c r="H2224" s="832" t="s">
        <v>1934</v>
      </c>
      <c r="I2224" s="141"/>
    </row>
    <row r="2225" spans="1:9" x14ac:dyDescent="0.35">
      <c r="A2225" s="141"/>
      <c r="B2225" s="141"/>
      <c r="C2225" s="141" t="s">
        <v>1931</v>
      </c>
      <c r="D2225" s="170"/>
      <c r="E2225" s="837" t="s">
        <v>1933</v>
      </c>
      <c r="F2225" s="170" t="s">
        <v>885</v>
      </c>
      <c r="G2225" s="170"/>
      <c r="H2225" s="832" t="s">
        <v>1932</v>
      </c>
      <c r="I2225" s="141"/>
    </row>
    <row r="2226" spans="1:9" x14ac:dyDescent="0.35">
      <c r="A2226" s="141"/>
      <c r="B2226" s="141"/>
      <c r="C2226" s="141" t="s">
        <v>1931</v>
      </c>
      <c r="D2226" s="170"/>
      <c r="E2226" s="837" t="s">
        <v>1930</v>
      </c>
      <c r="F2226" s="170" t="s">
        <v>885</v>
      </c>
      <c r="G2226" s="170"/>
      <c r="H2226" s="832" t="s">
        <v>1929</v>
      </c>
      <c r="I2226" s="141"/>
    </row>
    <row r="2227" spans="1:9" x14ac:dyDescent="0.35">
      <c r="A2227" s="141"/>
      <c r="B2227" s="141" t="s">
        <v>414</v>
      </c>
      <c r="C2227" s="170"/>
      <c r="D2227" s="170"/>
      <c r="E2227" s="836" t="s">
        <v>1928</v>
      </c>
      <c r="F2227" s="170" t="s">
        <v>885</v>
      </c>
      <c r="G2227" s="170"/>
      <c r="H2227" s="832"/>
      <c r="I2227" s="141"/>
    </row>
    <row r="2228" spans="1:9" x14ac:dyDescent="0.35">
      <c r="A2228" s="141" t="s">
        <v>121</v>
      </c>
      <c r="B2228" s="141" t="s">
        <v>1927</v>
      </c>
      <c r="C2228" s="141" t="s">
        <v>1926</v>
      </c>
      <c r="D2228" s="170"/>
      <c r="E2228" s="837" t="s">
        <v>1924</v>
      </c>
      <c r="F2228" s="170" t="s">
        <v>1925</v>
      </c>
      <c r="G2228" s="141"/>
      <c r="H2228" s="832" t="s">
        <v>124</v>
      </c>
      <c r="I2228" s="141"/>
    </row>
    <row r="2229" spans="1:9" x14ac:dyDescent="0.35">
      <c r="A2229" s="141"/>
      <c r="B2229" s="141" t="s">
        <v>414</v>
      </c>
      <c r="C2229" s="141"/>
      <c r="D2229" s="170"/>
      <c r="E2229" s="836" t="s">
        <v>1924</v>
      </c>
      <c r="F2229" s="170"/>
      <c r="G2229" s="141"/>
      <c r="H2229" s="160"/>
      <c r="I2229" s="141"/>
    </row>
    <row r="2230" spans="1:9" x14ac:dyDescent="0.35">
      <c r="A2230" s="747" t="s">
        <v>121</v>
      </c>
      <c r="B2230" s="747" t="s">
        <v>1923</v>
      </c>
      <c r="C2230" s="141"/>
      <c r="D2230" s="141"/>
      <c r="E2230" s="752"/>
      <c r="F2230" s="141"/>
      <c r="G2230" s="141"/>
      <c r="H2230" s="141"/>
      <c r="I2230" s="141"/>
    </row>
    <row r="2231" spans="1:9" x14ac:dyDescent="0.35">
      <c r="A2231" s="747"/>
      <c r="B2231" s="747"/>
      <c r="C2231" s="747" t="s">
        <v>1922</v>
      </c>
      <c r="D2231" s="141"/>
      <c r="E2231" s="835" t="s">
        <v>1921</v>
      </c>
      <c r="F2231" s="748" t="s">
        <v>885</v>
      </c>
      <c r="G2231" s="141"/>
      <c r="H2231" s="832" t="s">
        <v>1708</v>
      </c>
      <c r="I2231" s="141"/>
    </row>
    <row r="2232" spans="1:9" x14ac:dyDescent="0.35">
      <c r="A2232" s="747"/>
      <c r="B2232" s="747" t="s">
        <v>414</v>
      </c>
      <c r="C2232" s="747"/>
      <c r="D2232" s="141"/>
      <c r="E2232" s="834" t="s">
        <v>1921</v>
      </c>
      <c r="F2232" s="748"/>
      <c r="G2232" s="141"/>
      <c r="H2232" s="832"/>
      <c r="I2232" s="141"/>
    </row>
    <row r="2233" spans="1:9" x14ac:dyDescent="0.35">
      <c r="A2233" s="747"/>
      <c r="B2233" s="747"/>
      <c r="C2233" s="747"/>
      <c r="D2233" s="141"/>
      <c r="E2233" s="833"/>
      <c r="F2233" s="748"/>
      <c r="G2233" s="141"/>
      <c r="H2233" s="832"/>
      <c r="I2233" s="141"/>
    </row>
    <row r="2234" spans="1:9" x14ac:dyDescent="0.35">
      <c r="A2234" s="585"/>
      <c r="B2234" s="585"/>
      <c r="C2234" s="585"/>
      <c r="D2234" s="214"/>
      <c r="E2234" s="831"/>
      <c r="F2234" s="830"/>
      <c r="G2234" s="214"/>
      <c r="H2234" s="829"/>
      <c r="I2234" s="214"/>
    </row>
    <row r="2236" spans="1:9" x14ac:dyDescent="0.35">
      <c r="A2236" s="274" t="s">
        <v>55</v>
      </c>
      <c r="B2236" s="274"/>
      <c r="C2236" s="274"/>
      <c r="D2236" s="278" t="s">
        <v>122</v>
      </c>
      <c r="E2236" s="278"/>
    </row>
    <row r="2237" spans="1:9" x14ac:dyDescent="0.35">
      <c r="A2237" s="276" t="s">
        <v>53</v>
      </c>
      <c r="B2237" s="276"/>
      <c r="C2237" s="276"/>
      <c r="D2237" s="275"/>
      <c r="E2237" s="275"/>
    </row>
    <row r="2238" spans="1:9" x14ac:dyDescent="0.35">
      <c r="A2238" s="276" t="s">
        <v>54</v>
      </c>
      <c r="B2238" s="276"/>
      <c r="C2238" s="276"/>
      <c r="D2238" s="275" t="s">
        <v>1920</v>
      </c>
      <c r="E2238" s="275"/>
    </row>
    <row r="2239" spans="1:9" x14ac:dyDescent="0.35">
      <c r="A2239" s="9"/>
      <c r="B2239" s="9"/>
      <c r="C2239" s="9"/>
      <c r="D2239" s="222"/>
      <c r="E2239" s="222"/>
    </row>
    <row r="2240" spans="1:9" x14ac:dyDescent="0.35">
      <c r="B2240" s="153" t="s">
        <v>26</v>
      </c>
    </row>
    <row r="2241" spans="1:9" x14ac:dyDescent="0.35">
      <c r="A2241" t="s">
        <v>69</v>
      </c>
      <c r="E2241" t="s">
        <v>105</v>
      </c>
      <c r="F2241" t="s">
        <v>26</v>
      </c>
    </row>
    <row r="2242" spans="1:9" x14ac:dyDescent="0.35">
      <c r="A2242" t="s">
        <v>84</v>
      </c>
      <c r="C2242" t="s">
        <v>125</v>
      </c>
    </row>
    <row r="2245" spans="1:9" x14ac:dyDescent="0.35">
      <c r="A2245" t="s">
        <v>1143</v>
      </c>
    </row>
    <row r="2246" spans="1:9" ht="101.5" x14ac:dyDescent="0.35">
      <c r="A2246" s="2" t="s">
        <v>1081</v>
      </c>
      <c r="B2246" s="2" t="s">
        <v>1142</v>
      </c>
      <c r="C2246" s="2" t="s">
        <v>1141</v>
      </c>
      <c r="D2246" s="2" t="s">
        <v>1140</v>
      </c>
      <c r="E2246" s="2" t="s">
        <v>1139</v>
      </c>
      <c r="F2246" s="2" t="s">
        <v>1138</v>
      </c>
      <c r="G2246" s="2" t="s">
        <v>1137</v>
      </c>
      <c r="H2246" s="2" t="s">
        <v>1136</v>
      </c>
      <c r="I2246" s="660" t="s">
        <v>1135</v>
      </c>
    </row>
    <row r="2247" spans="1:9" x14ac:dyDescent="0.35">
      <c r="A2247" s="141"/>
      <c r="B2247" s="141"/>
      <c r="C2247" s="141"/>
      <c r="D2247" s="141"/>
      <c r="E2247" s="141"/>
      <c r="F2247" s="141"/>
      <c r="G2247" s="141"/>
      <c r="H2247" s="141"/>
      <c r="I2247" s="141"/>
    </row>
    <row r="2248" spans="1:9" x14ac:dyDescent="0.35">
      <c r="A2248" s="141"/>
      <c r="B2248" s="141"/>
      <c r="C2248" s="141"/>
      <c r="D2248" s="141"/>
      <c r="E2248" s="141"/>
      <c r="F2248" s="141"/>
      <c r="G2248" s="141"/>
      <c r="H2248" s="141"/>
      <c r="I2248" s="141"/>
    </row>
    <row r="2249" spans="1:9" x14ac:dyDescent="0.35">
      <c r="A2249" s="141"/>
      <c r="B2249" s="141"/>
      <c r="C2249" s="141"/>
      <c r="D2249" s="141"/>
      <c r="E2249" s="141"/>
      <c r="F2249" s="141"/>
      <c r="G2249" s="141"/>
      <c r="H2249" s="141"/>
      <c r="I2249" s="141"/>
    </row>
    <row r="2250" spans="1:9" x14ac:dyDescent="0.35">
      <c r="A2250" s="141"/>
      <c r="B2250" s="141"/>
      <c r="C2250" s="141"/>
      <c r="D2250" s="141"/>
      <c r="E2250" s="141"/>
      <c r="F2250" s="141"/>
      <c r="G2250" s="141"/>
      <c r="H2250" s="141"/>
      <c r="I2250" s="141"/>
    </row>
    <row r="2251" spans="1:9" x14ac:dyDescent="0.35">
      <c r="A2251" s="141"/>
      <c r="B2251" s="141"/>
      <c r="C2251" s="141"/>
      <c r="D2251" s="141"/>
      <c r="E2251" s="141"/>
      <c r="F2251" s="141"/>
      <c r="G2251" s="141"/>
      <c r="H2251" s="141"/>
      <c r="I2251" s="141"/>
    </row>
    <row r="2252" spans="1:9" x14ac:dyDescent="0.35">
      <c r="A2252" s="141"/>
      <c r="B2252" s="141"/>
      <c r="C2252" s="141"/>
      <c r="D2252" s="141"/>
      <c r="E2252" s="141"/>
      <c r="F2252" s="141"/>
      <c r="G2252" s="141"/>
      <c r="H2252" s="141"/>
      <c r="I2252" s="141"/>
    </row>
    <row r="2255" spans="1:9" x14ac:dyDescent="0.35">
      <c r="A2255" s="449"/>
      <c r="B2255" s="449"/>
      <c r="C2255" s="449"/>
      <c r="D2255" s="449"/>
      <c r="E2255" s="449"/>
      <c r="F2255" s="449"/>
      <c r="G2255" s="449"/>
    </row>
    <row r="2256" spans="1:9" x14ac:dyDescent="0.35">
      <c r="A2256" t="s">
        <v>1082</v>
      </c>
    </row>
    <row r="2257" spans="1:9" ht="116" x14ac:dyDescent="0.35">
      <c r="A2257" s="2" t="s">
        <v>1081</v>
      </c>
      <c r="B2257" s="2" t="s">
        <v>1080</v>
      </c>
      <c r="C2257" s="2" t="s">
        <v>1079</v>
      </c>
      <c r="D2257" s="2" t="s">
        <v>1078</v>
      </c>
      <c r="E2257" s="2" t="s">
        <v>1077</v>
      </c>
      <c r="F2257" s="2" t="s">
        <v>1076</v>
      </c>
      <c r="G2257" s="2" t="s">
        <v>1075</v>
      </c>
      <c r="H2257" s="2" t="s">
        <v>419</v>
      </c>
      <c r="I2257" s="660" t="s">
        <v>1074</v>
      </c>
    </row>
    <row r="2258" spans="1:9" x14ac:dyDescent="0.35">
      <c r="A2258" s="141"/>
      <c r="B2258" s="141"/>
      <c r="C2258" s="141"/>
      <c r="D2258" s="141"/>
      <c r="E2258" s="141"/>
      <c r="F2258" s="141"/>
      <c r="G2258" s="141"/>
      <c r="H2258" s="141"/>
      <c r="I2258" s="141"/>
    </row>
    <row r="2259" spans="1:9" x14ac:dyDescent="0.35">
      <c r="A2259" s="141"/>
      <c r="B2259" s="141"/>
      <c r="C2259" s="141"/>
      <c r="D2259" s="141"/>
      <c r="E2259" s="141"/>
      <c r="F2259" s="141"/>
      <c r="G2259" s="141"/>
      <c r="H2259" s="141"/>
      <c r="I2259" s="141"/>
    </row>
    <row r="2260" spans="1:9" x14ac:dyDescent="0.35">
      <c r="A2260" s="141"/>
      <c r="B2260" s="141"/>
      <c r="C2260" s="141"/>
      <c r="D2260" s="141"/>
      <c r="E2260" s="141"/>
      <c r="F2260" s="141"/>
      <c r="G2260" s="141"/>
      <c r="H2260" s="141"/>
      <c r="I2260" s="141"/>
    </row>
    <row r="2261" spans="1:9" x14ac:dyDescent="0.35">
      <c r="A2261" s="141"/>
      <c r="B2261" s="141"/>
      <c r="C2261" s="141"/>
      <c r="D2261" s="141"/>
      <c r="E2261" s="141"/>
      <c r="F2261" s="141"/>
      <c r="G2261" s="141"/>
      <c r="H2261" s="141"/>
      <c r="I2261" s="141"/>
    </row>
    <row r="2262" spans="1:9" x14ac:dyDescent="0.35">
      <c r="A2262" s="141"/>
      <c r="B2262" s="141"/>
      <c r="C2262" s="141"/>
      <c r="D2262" s="141"/>
      <c r="E2262" s="141"/>
      <c r="F2262" s="141"/>
      <c r="G2262" s="141"/>
      <c r="H2262" s="141"/>
      <c r="I2262" s="141"/>
    </row>
    <row r="2263" spans="1:9" x14ac:dyDescent="0.35">
      <c r="A2263" s="141"/>
      <c r="B2263" s="141"/>
      <c r="C2263" s="141"/>
      <c r="D2263" s="141"/>
      <c r="E2263" s="141"/>
      <c r="F2263" s="141"/>
      <c r="G2263" s="141"/>
      <c r="H2263" s="141"/>
      <c r="I2263" s="141"/>
    </row>
    <row r="2266" spans="1:9" x14ac:dyDescent="0.35">
      <c r="A2266" s="274" t="s">
        <v>55</v>
      </c>
      <c r="B2266" s="274"/>
      <c r="C2266" s="274"/>
      <c r="D2266" s="275" t="s">
        <v>126</v>
      </c>
      <c r="E2266" s="275"/>
    </row>
    <row r="2267" spans="1:9" x14ac:dyDescent="0.35">
      <c r="A2267" s="276" t="s">
        <v>53</v>
      </c>
      <c r="B2267" s="276"/>
      <c r="C2267" s="276"/>
      <c r="D2267" s="275"/>
      <c r="E2267" s="275"/>
    </row>
    <row r="2268" spans="1:9" x14ac:dyDescent="0.35">
      <c r="A2268" s="276" t="s">
        <v>54</v>
      </c>
      <c r="B2268" s="276"/>
      <c r="C2268" s="276"/>
      <c r="D2268" s="275"/>
      <c r="E2268" s="275"/>
    </row>
    <row r="2269" spans="1:9" x14ac:dyDescent="0.35">
      <c r="A2269" s="9"/>
      <c r="B2269" s="9"/>
      <c r="C2269" s="9"/>
      <c r="D2269" s="222"/>
      <c r="E2269" s="222"/>
    </row>
    <row r="2270" spans="1:9" x14ac:dyDescent="0.35">
      <c r="B2270" s="153" t="s">
        <v>27</v>
      </c>
    </row>
    <row r="2271" spans="1:9" x14ac:dyDescent="0.35">
      <c r="A2271" t="s">
        <v>69</v>
      </c>
      <c r="D2271" s="822"/>
      <c r="E2271" t="s">
        <v>132</v>
      </c>
      <c r="H2271" s="171"/>
    </row>
    <row r="2272" spans="1:9" x14ac:dyDescent="0.35">
      <c r="A2272" t="s">
        <v>128</v>
      </c>
      <c r="D2272" s="822"/>
      <c r="H2272" s="171"/>
    </row>
    <row r="2273" spans="1:9" x14ac:dyDescent="0.35">
      <c r="D2273" s="822"/>
      <c r="H2273" s="171"/>
    </row>
    <row r="2274" spans="1:9" x14ac:dyDescent="0.35">
      <c r="D2274" s="822"/>
      <c r="H2274" s="171"/>
    </row>
    <row r="2275" spans="1:9" x14ac:dyDescent="0.35">
      <c r="A2275" s="138" t="s">
        <v>1143</v>
      </c>
      <c r="D2275" s="822"/>
      <c r="H2275" s="171"/>
    </row>
    <row r="2276" spans="1:9" ht="101.5" x14ac:dyDescent="0.35">
      <c r="A2276" s="2" t="s">
        <v>551</v>
      </c>
      <c r="B2276" s="2" t="s">
        <v>1142</v>
      </c>
      <c r="C2276" s="2" t="s">
        <v>1141</v>
      </c>
      <c r="D2276" s="826" t="s">
        <v>1919</v>
      </c>
      <c r="E2276" s="2" t="s">
        <v>1139</v>
      </c>
      <c r="F2276" s="2" t="s">
        <v>1138</v>
      </c>
      <c r="G2276" s="2" t="s">
        <v>1137</v>
      </c>
      <c r="H2276" s="143" t="s">
        <v>1136</v>
      </c>
      <c r="I2276" s="660" t="s">
        <v>1135</v>
      </c>
    </row>
    <row r="2277" spans="1:9" x14ac:dyDescent="0.35">
      <c r="A2277" s="141" t="s">
        <v>129</v>
      </c>
      <c r="B2277" s="141" t="s">
        <v>1699</v>
      </c>
      <c r="C2277" s="141" t="s">
        <v>1918</v>
      </c>
      <c r="D2277" s="734"/>
      <c r="E2277" s="828">
        <v>5000</v>
      </c>
      <c r="F2277" s="141" t="s">
        <v>1884</v>
      </c>
      <c r="G2277" s="141"/>
      <c r="H2277" s="140" t="s">
        <v>1894</v>
      </c>
      <c r="I2277" s="141"/>
    </row>
    <row r="2278" spans="1:9" x14ac:dyDescent="0.35">
      <c r="A2278" s="141" t="s">
        <v>129</v>
      </c>
      <c r="B2278" s="141" t="s">
        <v>1699</v>
      </c>
      <c r="C2278" s="141" t="s">
        <v>1913</v>
      </c>
      <c r="D2278" s="734"/>
      <c r="E2278" s="828">
        <v>5000</v>
      </c>
      <c r="F2278" s="141" t="s">
        <v>1884</v>
      </c>
      <c r="G2278" s="141"/>
      <c r="H2278" s="140" t="s">
        <v>1894</v>
      </c>
      <c r="I2278" s="141"/>
    </row>
    <row r="2279" spans="1:9" x14ac:dyDescent="0.35">
      <c r="A2279" s="141" t="s">
        <v>129</v>
      </c>
      <c r="B2279" s="141" t="s">
        <v>1699</v>
      </c>
      <c r="C2279" s="141" t="s">
        <v>1917</v>
      </c>
      <c r="D2279" s="734"/>
      <c r="E2279" s="828">
        <v>5000</v>
      </c>
      <c r="F2279" s="141" t="s">
        <v>1884</v>
      </c>
      <c r="G2279" s="141"/>
      <c r="H2279" s="140" t="s">
        <v>1894</v>
      </c>
      <c r="I2279" s="141"/>
    </row>
    <row r="2280" spans="1:9" x14ac:dyDescent="0.35">
      <c r="A2280" s="141" t="s">
        <v>129</v>
      </c>
      <c r="B2280" s="141" t="s">
        <v>1699</v>
      </c>
      <c r="C2280" s="141" t="s">
        <v>1916</v>
      </c>
      <c r="D2280" s="734"/>
      <c r="E2280" s="828">
        <v>5000</v>
      </c>
      <c r="F2280" s="141" t="s">
        <v>1884</v>
      </c>
      <c r="G2280" s="141"/>
      <c r="H2280" s="140" t="s">
        <v>1894</v>
      </c>
      <c r="I2280" s="141"/>
    </row>
    <row r="2281" spans="1:9" x14ac:dyDescent="0.35">
      <c r="A2281" s="141" t="s">
        <v>129</v>
      </c>
      <c r="B2281" s="141" t="s">
        <v>1699</v>
      </c>
      <c r="C2281" s="141" t="s">
        <v>1909</v>
      </c>
      <c r="D2281" s="734"/>
      <c r="E2281" s="828">
        <v>200</v>
      </c>
      <c r="F2281" s="141" t="s">
        <v>1884</v>
      </c>
      <c r="G2281" s="141"/>
      <c r="H2281" s="140" t="s">
        <v>1894</v>
      </c>
      <c r="I2281" s="141"/>
    </row>
    <row r="2282" spans="1:9" x14ac:dyDescent="0.35">
      <c r="A2282" s="141" t="s">
        <v>129</v>
      </c>
      <c r="B2282" s="141" t="s">
        <v>1699</v>
      </c>
      <c r="C2282" s="141" t="s">
        <v>1915</v>
      </c>
      <c r="D2282" s="734"/>
      <c r="E2282" s="828">
        <v>200</v>
      </c>
      <c r="F2282" s="141" t="s">
        <v>1884</v>
      </c>
      <c r="G2282" s="141"/>
      <c r="H2282" s="140" t="s">
        <v>1894</v>
      </c>
      <c r="I2282" s="141"/>
    </row>
    <row r="2283" spans="1:9" x14ac:dyDescent="0.35">
      <c r="A2283" s="141" t="s">
        <v>129</v>
      </c>
      <c r="B2283" s="141" t="s">
        <v>1699</v>
      </c>
      <c r="C2283" s="141" t="s">
        <v>1914</v>
      </c>
      <c r="D2283" s="734"/>
      <c r="E2283" s="828">
        <v>200</v>
      </c>
      <c r="F2283" s="141" t="s">
        <v>1884</v>
      </c>
      <c r="G2283" s="141"/>
      <c r="H2283" s="140" t="s">
        <v>1894</v>
      </c>
      <c r="I2283" s="141"/>
    </row>
    <row r="2284" spans="1:9" x14ac:dyDescent="0.35">
      <c r="A2284" s="141" t="s">
        <v>129</v>
      </c>
      <c r="B2284" s="141" t="s">
        <v>1699</v>
      </c>
      <c r="C2284" s="141" t="s">
        <v>1905</v>
      </c>
      <c r="D2284" s="734"/>
      <c r="E2284" s="828">
        <v>200</v>
      </c>
      <c r="F2284" s="141" t="s">
        <v>1884</v>
      </c>
      <c r="G2284" s="141"/>
      <c r="H2284" s="140" t="s">
        <v>1894</v>
      </c>
      <c r="I2284" s="141"/>
    </row>
    <row r="2285" spans="1:9" x14ac:dyDescent="0.35">
      <c r="A2285" s="141" t="s">
        <v>129</v>
      </c>
      <c r="B2285" s="141" t="s">
        <v>1699</v>
      </c>
      <c r="C2285" s="141" t="s">
        <v>1913</v>
      </c>
      <c r="D2285" s="734"/>
      <c r="E2285" s="828">
        <v>200</v>
      </c>
      <c r="F2285" s="141" t="s">
        <v>1884</v>
      </c>
      <c r="G2285" s="141"/>
      <c r="H2285" s="140" t="s">
        <v>1894</v>
      </c>
      <c r="I2285" s="141"/>
    </row>
    <row r="2286" spans="1:9" x14ac:dyDescent="0.35">
      <c r="A2286" s="141" t="s">
        <v>129</v>
      </c>
      <c r="B2286" s="141" t="s">
        <v>1699</v>
      </c>
      <c r="C2286" s="141" t="s">
        <v>1906</v>
      </c>
      <c r="D2286" s="734"/>
      <c r="E2286" s="828">
        <v>200</v>
      </c>
      <c r="F2286" s="141" t="s">
        <v>1884</v>
      </c>
      <c r="G2286" s="141"/>
      <c r="H2286" s="140" t="s">
        <v>1894</v>
      </c>
      <c r="I2286" s="141"/>
    </row>
    <row r="2287" spans="1:9" x14ac:dyDescent="0.35">
      <c r="A2287" s="141" t="s">
        <v>129</v>
      </c>
      <c r="B2287" s="141" t="s">
        <v>1699</v>
      </c>
      <c r="C2287" s="141" t="s">
        <v>1903</v>
      </c>
      <c r="D2287" s="734"/>
      <c r="E2287" s="828">
        <v>200</v>
      </c>
      <c r="F2287" s="141" t="s">
        <v>1884</v>
      </c>
      <c r="G2287" s="141"/>
      <c r="H2287" s="140" t="s">
        <v>1894</v>
      </c>
      <c r="I2287" s="141"/>
    </row>
    <row r="2288" spans="1:9" x14ac:dyDescent="0.35">
      <c r="A2288" s="141" t="s">
        <v>129</v>
      </c>
      <c r="B2288" s="141" t="s">
        <v>1699</v>
      </c>
      <c r="C2288" s="141" t="s">
        <v>1901</v>
      </c>
      <c r="D2288" s="734"/>
      <c r="E2288" s="828">
        <v>200</v>
      </c>
      <c r="F2288" s="141" t="s">
        <v>1884</v>
      </c>
      <c r="G2288" s="141"/>
      <c r="H2288" s="140" t="s">
        <v>1894</v>
      </c>
      <c r="I2288" s="141"/>
    </row>
    <row r="2289" spans="1:9" x14ac:dyDescent="0.35">
      <c r="A2289" s="141" t="s">
        <v>129</v>
      </c>
      <c r="B2289" s="141" t="s">
        <v>1699</v>
      </c>
      <c r="C2289" s="141" t="s">
        <v>1912</v>
      </c>
      <c r="D2289" s="734"/>
      <c r="E2289" s="828">
        <v>200</v>
      </c>
      <c r="F2289" s="141" t="s">
        <v>1884</v>
      </c>
      <c r="G2289" s="141"/>
      <c r="H2289" s="140" t="s">
        <v>1894</v>
      </c>
      <c r="I2289" s="141"/>
    </row>
    <row r="2290" spans="1:9" x14ac:dyDescent="0.35">
      <c r="A2290" s="141" t="s">
        <v>129</v>
      </c>
      <c r="B2290" s="141" t="s">
        <v>1699</v>
      </c>
      <c r="C2290" s="141" t="s">
        <v>1904</v>
      </c>
      <c r="D2290" s="734"/>
      <c r="E2290" s="828">
        <v>200</v>
      </c>
      <c r="F2290" s="141" t="s">
        <v>1884</v>
      </c>
      <c r="G2290" s="141"/>
      <c r="H2290" s="140" t="s">
        <v>1894</v>
      </c>
      <c r="I2290" s="141"/>
    </row>
    <row r="2291" spans="1:9" x14ac:dyDescent="0.35">
      <c r="A2291" s="141" t="s">
        <v>129</v>
      </c>
      <c r="B2291" s="141" t="s">
        <v>1699</v>
      </c>
      <c r="C2291" s="141" t="s">
        <v>1902</v>
      </c>
      <c r="D2291" s="734"/>
      <c r="E2291" s="828">
        <v>200</v>
      </c>
      <c r="F2291" s="141" t="s">
        <v>1884</v>
      </c>
      <c r="G2291" s="141"/>
      <c r="H2291" s="140" t="s">
        <v>1894</v>
      </c>
      <c r="I2291" s="141"/>
    </row>
    <row r="2292" spans="1:9" x14ac:dyDescent="0.35">
      <c r="A2292" s="141" t="s">
        <v>129</v>
      </c>
      <c r="B2292" s="141" t="s">
        <v>1699</v>
      </c>
      <c r="C2292" s="141" t="s">
        <v>1911</v>
      </c>
      <c r="D2292" s="734"/>
      <c r="E2292" s="828">
        <v>200</v>
      </c>
      <c r="F2292" s="141" t="s">
        <v>1884</v>
      </c>
      <c r="G2292" s="141"/>
      <c r="H2292" s="140" t="s">
        <v>1894</v>
      </c>
      <c r="I2292" s="141"/>
    </row>
    <row r="2293" spans="1:9" x14ac:dyDescent="0.35">
      <c r="A2293" s="141" t="s">
        <v>129</v>
      </c>
      <c r="B2293" s="141" t="s">
        <v>1699</v>
      </c>
      <c r="C2293" s="141" t="s">
        <v>1910</v>
      </c>
      <c r="D2293" s="734"/>
      <c r="E2293" s="828">
        <v>200</v>
      </c>
      <c r="F2293" s="141" t="s">
        <v>1884</v>
      </c>
      <c r="G2293" s="141"/>
      <c r="H2293" s="140" t="s">
        <v>1894</v>
      </c>
      <c r="I2293" s="141"/>
    </row>
    <row r="2294" spans="1:9" x14ac:dyDescent="0.35">
      <c r="A2294" s="141" t="s">
        <v>129</v>
      </c>
      <c r="B2294" s="141" t="s">
        <v>1699</v>
      </c>
      <c r="C2294" s="141" t="s">
        <v>1909</v>
      </c>
      <c r="D2294" s="734"/>
      <c r="E2294" s="828">
        <v>200</v>
      </c>
      <c r="F2294" s="141" t="s">
        <v>1884</v>
      </c>
      <c r="G2294" s="141"/>
      <c r="H2294" s="140" t="s">
        <v>1894</v>
      </c>
      <c r="I2294" s="141"/>
    </row>
    <row r="2295" spans="1:9" x14ac:dyDescent="0.35">
      <c r="A2295" s="141" t="s">
        <v>129</v>
      </c>
      <c r="B2295" s="141" t="s">
        <v>1699</v>
      </c>
      <c r="C2295" s="141" t="s">
        <v>1899</v>
      </c>
      <c r="D2295" s="734"/>
      <c r="E2295" s="828">
        <v>200</v>
      </c>
      <c r="F2295" s="141" t="s">
        <v>1884</v>
      </c>
      <c r="G2295" s="141"/>
      <c r="H2295" s="140" t="s">
        <v>1894</v>
      </c>
      <c r="I2295" s="141"/>
    </row>
    <row r="2296" spans="1:9" x14ac:dyDescent="0.35">
      <c r="A2296" s="141" t="s">
        <v>129</v>
      </c>
      <c r="B2296" s="141" t="s">
        <v>1699</v>
      </c>
      <c r="C2296" s="141" t="s">
        <v>1908</v>
      </c>
      <c r="D2296" s="734"/>
      <c r="E2296" s="828">
        <v>200</v>
      </c>
      <c r="F2296" s="141" t="s">
        <v>1884</v>
      </c>
      <c r="G2296" s="141"/>
      <c r="H2296" s="140" t="s">
        <v>1894</v>
      </c>
      <c r="I2296" s="141"/>
    </row>
    <row r="2297" spans="1:9" x14ac:dyDescent="0.35">
      <c r="A2297" s="141" t="s">
        <v>129</v>
      </c>
      <c r="B2297" s="141" t="s">
        <v>1699</v>
      </c>
      <c r="C2297" s="141" t="s">
        <v>1908</v>
      </c>
      <c r="D2297" s="734"/>
      <c r="E2297" s="828">
        <v>200</v>
      </c>
      <c r="F2297" s="141" t="s">
        <v>1884</v>
      </c>
      <c r="G2297" s="141"/>
      <c r="H2297" s="140" t="s">
        <v>1894</v>
      </c>
      <c r="I2297" s="141"/>
    </row>
    <row r="2298" spans="1:9" x14ac:dyDescent="0.35">
      <c r="A2298" s="141" t="s">
        <v>129</v>
      </c>
      <c r="B2298" s="141" t="s">
        <v>1699</v>
      </c>
      <c r="C2298" s="141" t="s">
        <v>1901</v>
      </c>
      <c r="D2298" s="734"/>
      <c r="E2298" s="828">
        <v>200</v>
      </c>
      <c r="F2298" s="141" t="s">
        <v>1884</v>
      </c>
      <c r="G2298" s="141"/>
      <c r="H2298" s="140" t="s">
        <v>1894</v>
      </c>
      <c r="I2298" s="141"/>
    </row>
    <row r="2299" spans="1:9" x14ac:dyDescent="0.35">
      <c r="A2299" s="141" t="s">
        <v>129</v>
      </c>
      <c r="B2299" s="141" t="s">
        <v>1699</v>
      </c>
      <c r="C2299" s="141" t="s">
        <v>1903</v>
      </c>
      <c r="D2299" s="734"/>
      <c r="E2299" s="828">
        <v>200</v>
      </c>
      <c r="F2299" s="141" t="s">
        <v>1884</v>
      </c>
      <c r="G2299" s="141"/>
      <c r="H2299" s="140" t="s">
        <v>1894</v>
      </c>
      <c r="I2299" s="141"/>
    </row>
    <row r="2300" spans="1:9" x14ac:dyDescent="0.35">
      <c r="A2300" s="141" t="s">
        <v>129</v>
      </c>
      <c r="B2300" s="141" t="s">
        <v>1699</v>
      </c>
      <c r="C2300" s="141" t="s">
        <v>1902</v>
      </c>
      <c r="D2300" s="734"/>
      <c r="E2300" s="828">
        <v>200</v>
      </c>
      <c r="F2300" s="141" t="s">
        <v>1884</v>
      </c>
      <c r="G2300" s="141"/>
      <c r="H2300" s="140" t="s">
        <v>1894</v>
      </c>
      <c r="I2300" s="141"/>
    </row>
    <row r="2301" spans="1:9" x14ac:dyDescent="0.35">
      <c r="A2301" s="141" t="s">
        <v>129</v>
      </c>
      <c r="B2301" s="141" t="s">
        <v>1699</v>
      </c>
      <c r="C2301" s="141" t="s">
        <v>1907</v>
      </c>
      <c r="D2301" s="734"/>
      <c r="E2301" s="828">
        <v>200</v>
      </c>
      <c r="F2301" s="141" t="s">
        <v>1884</v>
      </c>
      <c r="G2301" s="141"/>
      <c r="H2301" s="140" t="s">
        <v>1894</v>
      </c>
      <c r="I2301" s="141"/>
    </row>
    <row r="2302" spans="1:9" x14ac:dyDescent="0.35">
      <c r="A2302" s="141" t="s">
        <v>129</v>
      </c>
      <c r="B2302" s="141" t="s">
        <v>1699</v>
      </c>
      <c r="C2302" s="141" t="s">
        <v>1906</v>
      </c>
      <c r="D2302" s="734"/>
      <c r="E2302" s="828">
        <v>200</v>
      </c>
      <c r="F2302" s="141" t="s">
        <v>1884</v>
      </c>
      <c r="G2302" s="141"/>
      <c r="H2302" s="140" t="s">
        <v>1894</v>
      </c>
      <c r="I2302" s="141"/>
    </row>
    <row r="2303" spans="1:9" x14ac:dyDescent="0.35">
      <c r="A2303" s="141" t="s">
        <v>129</v>
      </c>
      <c r="B2303" s="141" t="s">
        <v>1699</v>
      </c>
      <c r="C2303" s="141" t="s">
        <v>1905</v>
      </c>
      <c r="D2303" s="734"/>
      <c r="E2303" s="828">
        <v>200</v>
      </c>
      <c r="F2303" s="141" t="s">
        <v>1884</v>
      </c>
      <c r="G2303" s="141"/>
      <c r="H2303" s="140" t="s">
        <v>1894</v>
      </c>
      <c r="I2303" s="141"/>
    </row>
    <row r="2304" spans="1:9" x14ac:dyDescent="0.35">
      <c r="A2304" s="141" t="s">
        <v>129</v>
      </c>
      <c r="B2304" s="141" t="s">
        <v>1699</v>
      </c>
      <c r="C2304" s="141" t="s">
        <v>1904</v>
      </c>
      <c r="D2304" s="734"/>
      <c r="E2304" s="828">
        <v>200</v>
      </c>
      <c r="F2304" s="141" t="s">
        <v>1884</v>
      </c>
      <c r="G2304" s="141"/>
      <c r="H2304" s="140" t="s">
        <v>1894</v>
      </c>
      <c r="I2304" s="141"/>
    </row>
    <row r="2305" spans="1:9" x14ac:dyDescent="0.35">
      <c r="A2305" s="141" t="s">
        <v>129</v>
      </c>
      <c r="B2305" s="141" t="s">
        <v>1699</v>
      </c>
      <c r="C2305" s="141" t="s">
        <v>1899</v>
      </c>
      <c r="D2305" s="734"/>
      <c r="E2305" s="828">
        <v>200</v>
      </c>
      <c r="F2305" s="141" t="s">
        <v>1884</v>
      </c>
      <c r="G2305" s="141"/>
      <c r="H2305" s="140" t="s">
        <v>1894</v>
      </c>
      <c r="I2305" s="141"/>
    </row>
    <row r="2306" spans="1:9" x14ac:dyDescent="0.35">
      <c r="A2306" s="141" t="s">
        <v>129</v>
      </c>
      <c r="B2306" s="141" t="s">
        <v>1699</v>
      </c>
      <c r="C2306" s="141" t="s">
        <v>1899</v>
      </c>
      <c r="D2306" s="734"/>
      <c r="E2306" s="828">
        <v>200</v>
      </c>
      <c r="F2306" s="141" t="s">
        <v>1884</v>
      </c>
      <c r="G2306" s="141"/>
      <c r="H2306" s="140" t="s">
        <v>1894</v>
      </c>
      <c r="I2306" s="141"/>
    </row>
    <row r="2307" spans="1:9" x14ac:dyDescent="0.35">
      <c r="A2307" s="141" t="s">
        <v>129</v>
      </c>
      <c r="B2307" s="141" t="s">
        <v>1699</v>
      </c>
      <c r="C2307" s="141" t="s">
        <v>1903</v>
      </c>
      <c r="D2307" s="734"/>
      <c r="E2307" s="828">
        <v>200</v>
      </c>
      <c r="F2307" s="141" t="s">
        <v>1884</v>
      </c>
      <c r="G2307" s="141"/>
      <c r="H2307" s="140" t="s">
        <v>1894</v>
      </c>
      <c r="I2307" s="141"/>
    </row>
    <row r="2308" spans="1:9" x14ac:dyDescent="0.35">
      <c r="A2308" s="141" t="s">
        <v>129</v>
      </c>
      <c r="B2308" s="141" t="s">
        <v>1699</v>
      </c>
      <c r="C2308" s="141" t="s">
        <v>1902</v>
      </c>
      <c r="D2308" s="734"/>
      <c r="E2308" s="828">
        <v>200</v>
      </c>
      <c r="F2308" s="141" t="s">
        <v>1884</v>
      </c>
      <c r="G2308" s="141"/>
      <c r="H2308" s="140" t="s">
        <v>1894</v>
      </c>
      <c r="I2308" s="141"/>
    </row>
    <row r="2309" spans="1:9" x14ac:dyDescent="0.35">
      <c r="A2309" s="141" t="s">
        <v>129</v>
      </c>
      <c r="B2309" s="141" t="s">
        <v>1699</v>
      </c>
      <c r="C2309" s="141" t="s">
        <v>1899</v>
      </c>
      <c r="D2309" s="734"/>
      <c r="E2309" s="828">
        <v>200</v>
      </c>
      <c r="F2309" s="141" t="s">
        <v>1884</v>
      </c>
      <c r="G2309" s="141"/>
      <c r="H2309" s="140" t="s">
        <v>1894</v>
      </c>
      <c r="I2309" s="141"/>
    </row>
    <row r="2310" spans="1:9" x14ac:dyDescent="0.35">
      <c r="A2310" s="141" t="s">
        <v>129</v>
      </c>
      <c r="B2310" s="141" t="s">
        <v>1699</v>
      </c>
      <c r="C2310" s="141" t="s">
        <v>1901</v>
      </c>
      <c r="D2310" s="734"/>
      <c r="E2310" s="828">
        <v>200</v>
      </c>
      <c r="F2310" s="141" t="s">
        <v>1884</v>
      </c>
      <c r="G2310" s="141"/>
      <c r="H2310" s="140" t="s">
        <v>1894</v>
      </c>
      <c r="I2310" s="141"/>
    </row>
    <row r="2311" spans="1:9" x14ac:dyDescent="0.35">
      <c r="A2311" s="141" t="s">
        <v>129</v>
      </c>
      <c r="B2311" s="141" t="s">
        <v>1699</v>
      </c>
      <c r="C2311" s="141" t="s">
        <v>1899</v>
      </c>
      <c r="D2311" s="734"/>
      <c r="E2311" s="828">
        <v>200</v>
      </c>
      <c r="F2311" s="141" t="s">
        <v>1884</v>
      </c>
      <c r="G2311" s="141"/>
      <c r="H2311" s="750">
        <v>42742</v>
      </c>
      <c r="I2311" s="141"/>
    </row>
    <row r="2312" spans="1:9" x14ac:dyDescent="0.35">
      <c r="A2312" s="141" t="s">
        <v>129</v>
      </c>
      <c r="B2312" s="141" t="s">
        <v>1699</v>
      </c>
      <c r="C2312" s="141" t="s">
        <v>1902</v>
      </c>
      <c r="D2312" s="734"/>
      <c r="E2312" s="828">
        <v>200</v>
      </c>
      <c r="F2312" s="141" t="s">
        <v>1884</v>
      </c>
      <c r="G2312" s="141"/>
      <c r="H2312" s="750">
        <v>42745</v>
      </c>
      <c r="I2312" s="141"/>
    </row>
    <row r="2313" spans="1:9" x14ac:dyDescent="0.35">
      <c r="A2313" s="141" t="s">
        <v>129</v>
      </c>
      <c r="B2313" s="141" t="s">
        <v>1699</v>
      </c>
      <c r="C2313" s="141" t="s">
        <v>1899</v>
      </c>
      <c r="D2313" s="734"/>
      <c r="E2313" s="828">
        <v>200</v>
      </c>
      <c r="F2313" s="141" t="s">
        <v>1884</v>
      </c>
      <c r="G2313" s="141"/>
      <c r="H2313" s="750">
        <v>42769</v>
      </c>
      <c r="I2313" s="141"/>
    </row>
    <row r="2314" spans="1:9" x14ac:dyDescent="0.35">
      <c r="A2314" s="141" t="s">
        <v>129</v>
      </c>
      <c r="B2314" s="141" t="s">
        <v>1699</v>
      </c>
      <c r="C2314" s="141" t="s">
        <v>1903</v>
      </c>
      <c r="D2314" s="734"/>
      <c r="E2314" s="828">
        <v>200</v>
      </c>
      <c r="F2314" s="141" t="s">
        <v>1884</v>
      </c>
      <c r="G2314" s="141"/>
      <c r="H2314" s="750">
        <v>42771</v>
      </c>
      <c r="I2314" s="141"/>
    </row>
    <row r="2315" spans="1:9" x14ac:dyDescent="0.35">
      <c r="A2315" s="141" t="s">
        <v>129</v>
      </c>
      <c r="B2315" s="141" t="s">
        <v>1699</v>
      </c>
      <c r="C2315" s="141" t="s">
        <v>1902</v>
      </c>
      <c r="D2315" s="734"/>
      <c r="E2315" s="828">
        <v>200</v>
      </c>
      <c r="F2315" s="141" t="s">
        <v>1884</v>
      </c>
      <c r="G2315" s="141"/>
      <c r="H2315" s="750">
        <v>42773</v>
      </c>
      <c r="I2315" s="141"/>
    </row>
    <row r="2316" spans="1:9" x14ac:dyDescent="0.35">
      <c r="A2316" s="141" t="s">
        <v>129</v>
      </c>
      <c r="B2316" s="141" t="s">
        <v>1699</v>
      </c>
      <c r="C2316" s="141" t="s">
        <v>1903</v>
      </c>
      <c r="D2316" s="734"/>
      <c r="E2316" s="828">
        <v>200</v>
      </c>
      <c r="F2316" s="141" t="s">
        <v>1884</v>
      </c>
      <c r="G2316" s="141"/>
      <c r="H2316" s="750">
        <v>42796</v>
      </c>
      <c r="I2316" s="141"/>
    </row>
    <row r="2317" spans="1:9" x14ac:dyDescent="0.35">
      <c r="A2317" s="141" t="s">
        <v>129</v>
      </c>
      <c r="B2317" s="141" t="s">
        <v>1699</v>
      </c>
      <c r="C2317" s="141" t="s">
        <v>1902</v>
      </c>
      <c r="D2317" s="734"/>
      <c r="E2317" s="828">
        <v>200</v>
      </c>
      <c r="F2317" s="141" t="s">
        <v>1884</v>
      </c>
      <c r="G2317" s="141"/>
      <c r="H2317" s="750">
        <v>42799</v>
      </c>
      <c r="I2317" s="141"/>
    </row>
    <row r="2318" spans="1:9" x14ac:dyDescent="0.35">
      <c r="A2318" s="141" t="s">
        <v>129</v>
      </c>
      <c r="B2318" s="141" t="s">
        <v>1699</v>
      </c>
      <c r="C2318" s="141" t="s">
        <v>1901</v>
      </c>
      <c r="D2318" s="734"/>
      <c r="E2318" s="828">
        <v>200</v>
      </c>
      <c r="F2318" s="141" t="s">
        <v>1884</v>
      </c>
      <c r="G2318" s="141"/>
      <c r="H2318" s="750">
        <v>42799</v>
      </c>
      <c r="I2318" s="141"/>
    </row>
    <row r="2319" spans="1:9" x14ac:dyDescent="0.35">
      <c r="A2319" s="141" t="s">
        <v>129</v>
      </c>
      <c r="B2319" s="141" t="s">
        <v>1699</v>
      </c>
      <c r="C2319" s="141" t="s">
        <v>1900</v>
      </c>
      <c r="D2319" s="734"/>
      <c r="E2319" s="828">
        <v>200</v>
      </c>
      <c r="F2319" s="141" t="s">
        <v>1884</v>
      </c>
      <c r="G2319" s="141"/>
      <c r="H2319" s="750">
        <v>42804</v>
      </c>
      <c r="I2319" s="141"/>
    </row>
    <row r="2320" spans="1:9" x14ac:dyDescent="0.35">
      <c r="A2320" s="141" t="s">
        <v>129</v>
      </c>
      <c r="B2320" s="141" t="s">
        <v>1699</v>
      </c>
      <c r="C2320" s="141" t="s">
        <v>1899</v>
      </c>
      <c r="D2320" s="734"/>
      <c r="E2320" s="828">
        <v>200</v>
      </c>
      <c r="F2320" s="141" t="s">
        <v>1884</v>
      </c>
      <c r="G2320" s="141"/>
      <c r="H2320" s="750">
        <v>42805</v>
      </c>
      <c r="I2320" s="141"/>
    </row>
    <row r="2321" spans="1:9" x14ac:dyDescent="0.35">
      <c r="A2321" s="458" t="s">
        <v>1883</v>
      </c>
      <c r="B2321" s="214"/>
      <c r="C2321" s="214"/>
      <c r="D2321" s="824"/>
      <c r="E2321" s="823">
        <f>SUM(E2277:E2320)</f>
        <v>28000</v>
      </c>
      <c r="F2321" s="214"/>
      <c r="G2321" s="214"/>
      <c r="H2321" s="9"/>
      <c r="I2321" s="214"/>
    </row>
    <row r="2322" spans="1:9" x14ac:dyDescent="0.35">
      <c r="A2322" s="449"/>
      <c r="B2322" s="449"/>
      <c r="C2322" s="449"/>
      <c r="D2322" s="449"/>
      <c r="E2322" s="449"/>
      <c r="F2322" s="449"/>
      <c r="G2322" s="449"/>
      <c r="H2322" s="171"/>
    </row>
    <row r="2323" spans="1:9" x14ac:dyDescent="0.35">
      <c r="A2323" t="s">
        <v>1082</v>
      </c>
      <c r="D2323" s="822"/>
      <c r="H2323" s="171"/>
    </row>
    <row r="2324" spans="1:9" ht="116" x14ac:dyDescent="0.35">
      <c r="A2324" s="2" t="s">
        <v>551</v>
      </c>
      <c r="B2324" s="2" t="s">
        <v>1080</v>
      </c>
      <c r="C2324" s="2" t="s">
        <v>1898</v>
      </c>
      <c r="D2324" s="826" t="s">
        <v>1897</v>
      </c>
      <c r="E2324" s="2" t="s">
        <v>1077</v>
      </c>
      <c r="F2324" s="2" t="s">
        <v>1076</v>
      </c>
      <c r="G2324" s="2" t="s">
        <v>1075</v>
      </c>
      <c r="H2324" s="143" t="s">
        <v>419</v>
      </c>
      <c r="I2324" s="660" t="s">
        <v>1074</v>
      </c>
    </row>
    <row r="2325" spans="1:9" ht="29" x14ac:dyDescent="0.35">
      <c r="A2325" s="1" t="s">
        <v>129</v>
      </c>
      <c r="B2325" s="681" t="s">
        <v>1896</v>
      </c>
      <c r="C2325" s="681" t="s">
        <v>1895</v>
      </c>
      <c r="D2325" s="826"/>
      <c r="E2325" s="681">
        <v>4200</v>
      </c>
      <c r="F2325" s="1" t="s">
        <v>1884</v>
      </c>
      <c r="G2325" s="681"/>
      <c r="H2325" s="827" t="s">
        <v>1894</v>
      </c>
      <c r="I2325" s="681"/>
    </row>
    <row r="2326" spans="1:9" ht="29" x14ac:dyDescent="0.35">
      <c r="A2326" s="1" t="s">
        <v>129</v>
      </c>
      <c r="B2326" s="681" t="s">
        <v>1892</v>
      </c>
      <c r="C2326" s="681" t="s">
        <v>1893</v>
      </c>
      <c r="D2326" s="826"/>
      <c r="E2326" s="681">
        <v>550</v>
      </c>
      <c r="F2326" s="1" t="s">
        <v>1884</v>
      </c>
      <c r="G2326" s="681"/>
      <c r="H2326" s="827" t="s">
        <v>1894</v>
      </c>
      <c r="I2326" s="681"/>
    </row>
    <row r="2327" spans="1:9" ht="29" x14ac:dyDescent="0.35">
      <c r="A2327" s="1" t="s">
        <v>129</v>
      </c>
      <c r="B2327" s="681" t="s">
        <v>1892</v>
      </c>
      <c r="C2327" s="681" t="s">
        <v>1893</v>
      </c>
      <c r="D2327" s="826"/>
      <c r="E2327" s="681">
        <v>1100</v>
      </c>
      <c r="F2327" s="1" t="s">
        <v>1884</v>
      </c>
      <c r="G2327" s="681"/>
      <c r="H2327" s="825">
        <v>42892</v>
      </c>
      <c r="I2327" s="681"/>
    </row>
    <row r="2328" spans="1:9" ht="29" x14ac:dyDescent="0.35">
      <c r="A2328" s="1" t="s">
        <v>129</v>
      </c>
      <c r="B2328" s="681" t="s">
        <v>1892</v>
      </c>
      <c r="C2328" s="681" t="s">
        <v>1891</v>
      </c>
      <c r="D2328" s="826"/>
      <c r="E2328" s="681">
        <v>1000</v>
      </c>
      <c r="F2328" s="1" t="s">
        <v>1884</v>
      </c>
      <c r="G2328" s="681"/>
      <c r="H2328" s="825">
        <v>43018</v>
      </c>
      <c r="I2328" s="681"/>
    </row>
    <row r="2329" spans="1:9" x14ac:dyDescent="0.35">
      <c r="A2329" s="1" t="s">
        <v>129</v>
      </c>
      <c r="B2329" s="681" t="s">
        <v>1890</v>
      </c>
      <c r="C2329" s="681" t="s">
        <v>1889</v>
      </c>
      <c r="D2329" s="826"/>
      <c r="E2329" s="681">
        <v>2000</v>
      </c>
      <c r="F2329" s="1" t="s">
        <v>1884</v>
      </c>
      <c r="G2329" s="681"/>
      <c r="H2329" s="825">
        <v>43053</v>
      </c>
      <c r="I2329" s="681"/>
    </row>
    <row r="2330" spans="1:9" x14ac:dyDescent="0.35">
      <c r="A2330" s="1" t="s">
        <v>129</v>
      </c>
      <c r="B2330" s="681" t="s">
        <v>1888</v>
      </c>
      <c r="C2330" s="681" t="s">
        <v>1887</v>
      </c>
      <c r="D2330" s="826"/>
      <c r="E2330" s="681">
        <v>300</v>
      </c>
      <c r="F2330" s="1" t="s">
        <v>1884</v>
      </c>
      <c r="G2330" s="681"/>
      <c r="H2330" s="825">
        <v>43070</v>
      </c>
      <c r="I2330" s="681"/>
    </row>
    <row r="2331" spans="1:9" x14ac:dyDescent="0.35">
      <c r="A2331" s="1" t="s">
        <v>129</v>
      </c>
      <c r="B2331" s="681" t="s">
        <v>1886</v>
      </c>
      <c r="C2331" s="681" t="s">
        <v>1885</v>
      </c>
      <c r="D2331" s="826"/>
      <c r="E2331" s="681">
        <v>2899.92</v>
      </c>
      <c r="F2331" s="1" t="s">
        <v>1884</v>
      </c>
      <c r="G2331" s="681"/>
      <c r="H2331" s="825">
        <v>43085</v>
      </c>
      <c r="I2331" s="681"/>
    </row>
    <row r="2332" spans="1:9" x14ac:dyDescent="0.35">
      <c r="A2332" s="458" t="s">
        <v>1883</v>
      </c>
      <c r="B2332" s="214"/>
      <c r="C2332" s="214"/>
      <c r="D2332" s="824"/>
      <c r="E2332" s="823">
        <f>SUM(E2325:E2331)</f>
        <v>12049.92</v>
      </c>
      <c r="F2332" s="214"/>
      <c r="G2332" s="214"/>
      <c r="H2332" s="9"/>
      <c r="I2332" s="214"/>
    </row>
    <row r="2333" spans="1:9" x14ac:dyDescent="0.35">
      <c r="D2333" s="822"/>
      <c r="H2333" s="171"/>
    </row>
    <row r="2334" spans="1:9" x14ac:dyDescent="0.35">
      <c r="D2334" s="822"/>
      <c r="H2334" s="171"/>
    </row>
    <row r="2335" spans="1:9" x14ac:dyDescent="0.35">
      <c r="A2335" s="274" t="s">
        <v>55</v>
      </c>
      <c r="B2335" s="274"/>
      <c r="C2335" s="274"/>
      <c r="D2335" s="275" t="s">
        <v>130</v>
      </c>
      <c r="E2335" s="275"/>
      <c r="H2335" s="171"/>
    </row>
    <row r="2336" spans="1:9" x14ac:dyDescent="0.35">
      <c r="A2336" s="276" t="s">
        <v>53</v>
      </c>
      <c r="B2336" s="276"/>
      <c r="C2336" s="276"/>
      <c r="D2336" s="275"/>
      <c r="E2336" s="275"/>
      <c r="H2336" s="171"/>
    </row>
    <row r="2337" spans="1:9" x14ac:dyDescent="0.35">
      <c r="A2337" s="276" t="s">
        <v>54</v>
      </c>
      <c r="B2337" s="276"/>
      <c r="C2337" s="276"/>
      <c r="D2337" s="275" t="s">
        <v>131</v>
      </c>
      <c r="E2337" s="275"/>
      <c r="H2337" s="171"/>
    </row>
    <row r="2338" spans="1:9" x14ac:dyDescent="0.35">
      <c r="A2338" s="9"/>
      <c r="B2338" s="9"/>
      <c r="C2338" s="9"/>
      <c r="D2338" s="222"/>
      <c r="E2338" s="222"/>
      <c r="H2338" s="171"/>
    </row>
    <row r="2339" spans="1:9" x14ac:dyDescent="0.35">
      <c r="B2339" s="153" t="s">
        <v>28</v>
      </c>
    </row>
    <row r="2340" spans="1:9" x14ac:dyDescent="0.35">
      <c r="A2340" t="s">
        <v>69</v>
      </c>
      <c r="E2340" t="s">
        <v>1882</v>
      </c>
    </row>
    <row r="2341" spans="1:9" x14ac:dyDescent="0.35">
      <c r="A2341" t="s">
        <v>84</v>
      </c>
    </row>
    <row r="2344" spans="1:9" x14ac:dyDescent="0.35">
      <c r="A2344" t="s">
        <v>1143</v>
      </c>
    </row>
    <row r="2345" spans="1:9" ht="101.5" x14ac:dyDescent="0.35">
      <c r="A2345" s="2" t="s">
        <v>1081</v>
      </c>
      <c r="B2345" s="2" t="s">
        <v>1142</v>
      </c>
      <c r="C2345" s="2" t="s">
        <v>1141</v>
      </c>
      <c r="D2345" s="2" t="s">
        <v>1140</v>
      </c>
      <c r="E2345" s="2" t="s">
        <v>1139</v>
      </c>
      <c r="F2345" s="2" t="s">
        <v>1138</v>
      </c>
      <c r="G2345" s="2" t="s">
        <v>1137</v>
      </c>
      <c r="H2345" s="2" t="s">
        <v>1136</v>
      </c>
      <c r="I2345" s="660" t="s">
        <v>1135</v>
      </c>
    </row>
    <row r="2346" spans="1:9" x14ac:dyDescent="0.35">
      <c r="A2346" s="141"/>
      <c r="B2346" s="141"/>
      <c r="C2346" s="141"/>
      <c r="D2346" s="141"/>
      <c r="E2346" s="141"/>
      <c r="F2346" s="141"/>
      <c r="G2346" s="141"/>
      <c r="H2346" s="141"/>
      <c r="I2346" s="141"/>
    </row>
    <row r="2347" spans="1:9" x14ac:dyDescent="0.35">
      <c r="A2347" s="141"/>
      <c r="B2347" s="141"/>
      <c r="C2347" s="141"/>
      <c r="D2347" s="141"/>
      <c r="E2347" s="141"/>
      <c r="F2347" s="141"/>
      <c r="G2347" s="141"/>
      <c r="H2347" s="141"/>
      <c r="I2347" s="141"/>
    </row>
    <row r="2348" spans="1:9" x14ac:dyDescent="0.35">
      <c r="A2348" s="141"/>
      <c r="B2348" s="141"/>
      <c r="C2348" s="141"/>
      <c r="D2348" s="141"/>
      <c r="E2348" s="141"/>
      <c r="F2348" s="141"/>
      <c r="G2348" s="141"/>
      <c r="H2348" s="141"/>
      <c r="I2348" s="141"/>
    </row>
    <row r="2349" spans="1:9" x14ac:dyDescent="0.35">
      <c r="A2349" s="141"/>
      <c r="B2349" s="141"/>
      <c r="C2349" s="141"/>
      <c r="D2349" s="141"/>
      <c r="E2349" s="141"/>
      <c r="F2349" s="141"/>
      <c r="G2349" s="141"/>
      <c r="H2349" s="141"/>
      <c r="I2349" s="141"/>
    </row>
    <row r="2350" spans="1:9" x14ac:dyDescent="0.35">
      <c r="A2350" s="141"/>
      <c r="B2350" s="141"/>
      <c r="C2350" s="141"/>
      <c r="D2350" s="141"/>
      <c r="E2350" s="141"/>
      <c r="F2350" s="141"/>
      <c r="G2350" s="141"/>
      <c r="H2350" s="141"/>
      <c r="I2350" s="141"/>
    </row>
    <row r="2351" spans="1:9" x14ac:dyDescent="0.35">
      <c r="A2351" s="141"/>
      <c r="B2351" s="141"/>
      <c r="C2351" s="141"/>
      <c r="D2351" s="141"/>
      <c r="E2351" s="141"/>
      <c r="F2351" s="141"/>
      <c r="G2351" s="141"/>
      <c r="H2351" s="141"/>
      <c r="I2351" s="141"/>
    </row>
    <row r="2354" spans="1:9" x14ac:dyDescent="0.35">
      <c r="A2354" s="449"/>
      <c r="B2354" s="449"/>
      <c r="C2354" s="449"/>
      <c r="D2354" s="449"/>
      <c r="E2354" s="449"/>
      <c r="F2354" s="449"/>
      <c r="G2354" s="449"/>
    </row>
    <row r="2355" spans="1:9" x14ac:dyDescent="0.35">
      <c r="A2355" t="s">
        <v>1082</v>
      </c>
    </row>
    <row r="2356" spans="1:9" ht="116" x14ac:dyDescent="0.35">
      <c r="A2356" s="2" t="s">
        <v>1081</v>
      </c>
      <c r="B2356" s="2" t="s">
        <v>1080</v>
      </c>
      <c r="C2356" s="2" t="s">
        <v>1079</v>
      </c>
      <c r="D2356" s="2" t="s">
        <v>1078</v>
      </c>
      <c r="E2356" s="2" t="s">
        <v>1077</v>
      </c>
      <c r="F2356" s="2" t="s">
        <v>1076</v>
      </c>
      <c r="G2356" s="2" t="s">
        <v>1075</v>
      </c>
      <c r="H2356" s="2" t="s">
        <v>419</v>
      </c>
      <c r="I2356" s="660" t="s">
        <v>1074</v>
      </c>
    </row>
    <row r="2357" spans="1:9" x14ac:dyDescent="0.35">
      <c r="A2357" s="141"/>
      <c r="B2357" s="141"/>
      <c r="C2357" s="141"/>
      <c r="D2357" s="141"/>
      <c r="E2357" s="141"/>
      <c r="F2357" s="141"/>
      <c r="G2357" s="141"/>
      <c r="H2357" s="141"/>
      <c r="I2357" s="141"/>
    </row>
    <row r="2358" spans="1:9" x14ac:dyDescent="0.35">
      <c r="A2358" s="141"/>
      <c r="B2358" s="141"/>
      <c r="C2358" s="141"/>
      <c r="D2358" s="141"/>
      <c r="E2358" s="141"/>
      <c r="F2358" s="141"/>
      <c r="G2358" s="141"/>
      <c r="H2358" s="141"/>
      <c r="I2358" s="141"/>
    </row>
    <row r="2359" spans="1:9" x14ac:dyDescent="0.35">
      <c r="A2359" s="141"/>
      <c r="B2359" s="141"/>
      <c r="C2359" s="141"/>
      <c r="D2359" s="141"/>
      <c r="E2359" s="141"/>
      <c r="F2359" s="141"/>
      <c r="G2359" s="141"/>
      <c r="H2359" s="141"/>
      <c r="I2359" s="141"/>
    </row>
    <row r="2360" spans="1:9" x14ac:dyDescent="0.35">
      <c r="A2360" s="141"/>
      <c r="B2360" s="141"/>
      <c r="C2360" s="141"/>
      <c r="D2360" s="141"/>
      <c r="E2360" s="141"/>
      <c r="F2360" s="141"/>
      <c r="G2360" s="141"/>
      <c r="H2360" s="141"/>
      <c r="I2360" s="141"/>
    </row>
    <row r="2361" spans="1:9" x14ac:dyDescent="0.35">
      <c r="A2361" s="141"/>
      <c r="B2361" s="141"/>
      <c r="C2361" s="141"/>
      <c r="D2361" s="141"/>
      <c r="E2361" s="141"/>
      <c r="F2361" s="141"/>
      <c r="G2361" s="141"/>
      <c r="H2361" s="141"/>
      <c r="I2361" s="141"/>
    </row>
    <row r="2362" spans="1:9" x14ac:dyDescent="0.35">
      <c r="A2362" s="141"/>
      <c r="B2362" s="141"/>
      <c r="C2362" s="141"/>
      <c r="D2362" s="141"/>
      <c r="E2362" s="141"/>
      <c r="F2362" s="141"/>
      <c r="G2362" s="141"/>
      <c r="H2362" s="141"/>
      <c r="I2362" s="141"/>
    </row>
    <row r="2365" spans="1:9" x14ac:dyDescent="0.35">
      <c r="A2365" s="274" t="s">
        <v>55</v>
      </c>
      <c r="B2365" s="274"/>
      <c r="C2365" s="274"/>
      <c r="D2365" s="275"/>
      <c r="E2365" s="275"/>
    </row>
    <row r="2366" spans="1:9" x14ac:dyDescent="0.35">
      <c r="A2366" s="276" t="s">
        <v>53</v>
      </c>
      <c r="B2366" s="276"/>
      <c r="C2366" s="276"/>
      <c r="D2366" s="275"/>
      <c r="E2366" s="275"/>
    </row>
    <row r="2367" spans="1:9" x14ac:dyDescent="0.35">
      <c r="A2367" s="276" t="s">
        <v>54</v>
      </c>
      <c r="B2367" s="276"/>
      <c r="C2367" s="276"/>
      <c r="D2367" s="275"/>
      <c r="E2367" s="275"/>
    </row>
    <row r="2368" spans="1:9" x14ac:dyDescent="0.35">
      <c r="A2368" s="9"/>
      <c r="B2368" s="9"/>
      <c r="C2368" s="9"/>
      <c r="D2368" s="222"/>
      <c r="E2368" s="222"/>
    </row>
    <row r="2369" spans="1:9" x14ac:dyDescent="0.35">
      <c r="B2369" s="153" t="s">
        <v>29</v>
      </c>
    </row>
    <row r="2370" spans="1:9" x14ac:dyDescent="0.35">
      <c r="A2370" t="s">
        <v>69</v>
      </c>
      <c r="E2370" s="821" t="s">
        <v>1881</v>
      </c>
    </row>
    <row r="2371" spans="1:9" x14ac:dyDescent="0.35">
      <c r="A2371" t="s">
        <v>1880</v>
      </c>
    </row>
    <row r="2374" spans="1:9" ht="15" thickBot="1" x14ac:dyDescent="0.4">
      <c r="A2374" s="821" t="s">
        <v>1143</v>
      </c>
    </row>
    <row r="2375" spans="1:9" ht="84.5" thickBot="1" x14ac:dyDescent="0.4">
      <c r="A2375" s="820" t="s">
        <v>1081</v>
      </c>
      <c r="B2375" s="819" t="s">
        <v>1142</v>
      </c>
      <c r="C2375" s="819" t="s">
        <v>1141</v>
      </c>
      <c r="D2375" s="819" t="s">
        <v>1140</v>
      </c>
      <c r="E2375" s="819" t="s">
        <v>1139</v>
      </c>
      <c r="F2375" s="819" t="s">
        <v>1138</v>
      </c>
      <c r="G2375" s="819" t="s">
        <v>1137</v>
      </c>
      <c r="H2375" s="819" t="s">
        <v>1136</v>
      </c>
      <c r="I2375" s="818" t="s">
        <v>1135</v>
      </c>
    </row>
    <row r="2376" spans="1:9" x14ac:dyDescent="0.35">
      <c r="A2376" s="787" t="s">
        <v>134</v>
      </c>
      <c r="B2376" s="787" t="s">
        <v>1875</v>
      </c>
      <c r="C2376" s="787" t="s">
        <v>1878</v>
      </c>
      <c r="D2376" s="787"/>
      <c r="E2376" s="803">
        <v>3000</v>
      </c>
      <c r="F2376" s="787" t="s">
        <v>1187</v>
      </c>
      <c r="G2376" s="787"/>
      <c r="H2376" s="787" t="s">
        <v>1879</v>
      </c>
      <c r="I2376" s="787"/>
    </row>
    <row r="2377" spans="1:9" x14ac:dyDescent="0.35">
      <c r="A2377" s="676" t="s">
        <v>134</v>
      </c>
      <c r="B2377" s="676" t="s">
        <v>1875</v>
      </c>
      <c r="C2377" s="676" t="s">
        <v>1877</v>
      </c>
      <c r="D2377" s="787"/>
      <c r="E2377" s="780">
        <v>2500</v>
      </c>
      <c r="F2377" s="787" t="s">
        <v>1187</v>
      </c>
      <c r="G2377" s="787"/>
      <c r="H2377" s="676" t="s">
        <v>1757</v>
      </c>
      <c r="I2377" s="676"/>
    </row>
    <row r="2378" spans="1:9" x14ac:dyDescent="0.35">
      <c r="A2378" s="676" t="s">
        <v>134</v>
      </c>
      <c r="B2378" s="676" t="s">
        <v>1875</v>
      </c>
      <c r="C2378" s="676" t="s">
        <v>1878</v>
      </c>
      <c r="D2378" s="787"/>
      <c r="E2378" s="780">
        <v>2000</v>
      </c>
      <c r="F2378" s="787" t="s">
        <v>1187</v>
      </c>
      <c r="G2378" s="787"/>
      <c r="H2378" s="676" t="s">
        <v>1720</v>
      </c>
      <c r="I2378" s="676"/>
    </row>
    <row r="2379" spans="1:9" x14ac:dyDescent="0.35">
      <c r="A2379" s="676" t="s">
        <v>134</v>
      </c>
      <c r="B2379" s="676" t="s">
        <v>1875</v>
      </c>
      <c r="C2379" s="676" t="s">
        <v>1877</v>
      </c>
      <c r="D2379" s="787"/>
      <c r="E2379" s="804">
        <v>2500</v>
      </c>
      <c r="F2379" s="787" t="s">
        <v>1187</v>
      </c>
      <c r="G2379" s="787"/>
      <c r="H2379" s="784" t="s">
        <v>1720</v>
      </c>
      <c r="I2379" s="817"/>
    </row>
    <row r="2380" spans="1:9" ht="15" thickBot="1" x14ac:dyDescent="0.4">
      <c r="A2380" s="676" t="s">
        <v>134</v>
      </c>
      <c r="B2380" s="676" t="s">
        <v>1875</v>
      </c>
      <c r="C2380" s="676" t="s">
        <v>1877</v>
      </c>
      <c r="D2380" s="787"/>
      <c r="E2380" s="804">
        <v>8200</v>
      </c>
      <c r="F2380" s="816" t="s">
        <v>1187</v>
      </c>
      <c r="G2380" s="787"/>
      <c r="H2380" s="815" t="s">
        <v>1720</v>
      </c>
      <c r="I2380" s="812"/>
    </row>
    <row r="2381" spans="1:9" ht="15" thickBot="1" x14ac:dyDescent="0.4">
      <c r="A2381" s="796"/>
      <c r="B2381" s="814" t="s">
        <v>1876</v>
      </c>
      <c r="C2381" s="774"/>
      <c r="D2381" s="774"/>
      <c r="E2381" s="775">
        <f>SUM(E2376:E2380)</f>
        <v>18200</v>
      </c>
      <c r="F2381" s="774"/>
      <c r="G2381" s="774"/>
      <c r="H2381" s="773"/>
      <c r="I2381" s="813"/>
    </row>
    <row r="2382" spans="1:9" ht="15" thickBot="1" x14ac:dyDescent="0.4">
      <c r="A2382" s="777" t="s">
        <v>134</v>
      </c>
      <c r="B2382" s="777" t="s">
        <v>1875</v>
      </c>
      <c r="C2382" s="812" t="s">
        <v>1874</v>
      </c>
      <c r="D2382" s="792"/>
      <c r="E2382" s="811">
        <v>6250</v>
      </c>
      <c r="F2382" s="810" t="s">
        <v>1187</v>
      </c>
      <c r="G2382" s="792"/>
      <c r="H2382" s="777" t="s">
        <v>1873</v>
      </c>
      <c r="I2382" s="810"/>
    </row>
    <row r="2383" spans="1:9" ht="15" thickBot="1" x14ac:dyDescent="0.4">
      <c r="A2383" s="796"/>
      <c r="B2383" s="774" t="s">
        <v>1872</v>
      </c>
      <c r="C2383" s="774"/>
      <c r="D2383" s="774"/>
      <c r="E2383" s="775">
        <v>6250</v>
      </c>
      <c r="F2383" s="774"/>
      <c r="G2383" s="774"/>
      <c r="H2383" s="774"/>
      <c r="I2383" s="773"/>
    </row>
    <row r="2384" spans="1:9" x14ac:dyDescent="0.35">
      <c r="A2384" s="787"/>
      <c r="B2384" s="787"/>
      <c r="C2384" s="787"/>
      <c r="D2384" s="787"/>
      <c r="E2384" s="787"/>
      <c r="F2384" s="787"/>
      <c r="G2384" s="787"/>
      <c r="H2384" s="787"/>
      <c r="I2384" s="787"/>
    </row>
    <row r="2385" spans="1:9" x14ac:dyDescent="0.35">
      <c r="A2385" s="676" t="s">
        <v>134</v>
      </c>
      <c r="B2385" s="676" t="s">
        <v>1764</v>
      </c>
      <c r="C2385" s="676" t="s">
        <v>1740</v>
      </c>
      <c r="D2385" s="676"/>
      <c r="E2385" s="780">
        <v>1423</v>
      </c>
      <c r="F2385" s="676" t="s">
        <v>1083</v>
      </c>
      <c r="G2385" s="676"/>
      <c r="H2385" s="676" t="s">
        <v>1871</v>
      </c>
      <c r="I2385" s="676"/>
    </row>
    <row r="2386" spans="1:9" x14ac:dyDescent="0.35">
      <c r="A2386" s="676" t="s">
        <v>134</v>
      </c>
      <c r="B2386" s="676" t="s">
        <v>1764</v>
      </c>
      <c r="C2386" s="676" t="s">
        <v>1870</v>
      </c>
      <c r="D2386" s="676"/>
      <c r="E2386" s="780">
        <v>250</v>
      </c>
      <c r="F2386" s="676" t="s">
        <v>1083</v>
      </c>
      <c r="G2386" s="676"/>
      <c r="H2386" s="676" t="s">
        <v>1869</v>
      </c>
      <c r="I2386" s="676"/>
    </row>
    <row r="2387" spans="1:9" x14ac:dyDescent="0.35">
      <c r="A2387" s="676" t="s">
        <v>134</v>
      </c>
      <c r="B2387" s="676" t="s">
        <v>1764</v>
      </c>
      <c r="C2387" s="784" t="s">
        <v>1712</v>
      </c>
      <c r="D2387" s="676"/>
      <c r="E2387" s="804">
        <v>500</v>
      </c>
      <c r="F2387" s="784" t="s">
        <v>1083</v>
      </c>
      <c r="G2387" s="676"/>
      <c r="H2387" s="784" t="s">
        <v>1868</v>
      </c>
      <c r="I2387" s="676"/>
    </row>
    <row r="2388" spans="1:9" x14ac:dyDescent="0.35">
      <c r="A2388" s="676" t="s">
        <v>134</v>
      </c>
      <c r="B2388" s="676" t="s">
        <v>1764</v>
      </c>
      <c r="C2388" s="784" t="s">
        <v>1867</v>
      </c>
      <c r="D2388" s="676"/>
      <c r="E2388" s="804">
        <v>25</v>
      </c>
      <c r="F2388" s="784" t="s">
        <v>1083</v>
      </c>
      <c r="G2388" s="676"/>
      <c r="H2388" s="784" t="s">
        <v>1860</v>
      </c>
      <c r="I2388" s="676"/>
    </row>
    <row r="2389" spans="1:9" x14ac:dyDescent="0.35">
      <c r="A2389" s="676" t="s">
        <v>134</v>
      </c>
      <c r="B2389" s="676" t="s">
        <v>1764</v>
      </c>
      <c r="C2389" s="784" t="s">
        <v>1866</v>
      </c>
      <c r="D2389" s="676"/>
      <c r="E2389" s="804">
        <v>25</v>
      </c>
      <c r="F2389" s="784" t="s">
        <v>1083</v>
      </c>
      <c r="G2389" s="676"/>
      <c r="H2389" s="784" t="s">
        <v>1860</v>
      </c>
      <c r="I2389" s="676"/>
    </row>
    <row r="2390" spans="1:9" x14ac:dyDescent="0.35">
      <c r="A2390" s="676" t="s">
        <v>134</v>
      </c>
      <c r="B2390" s="676" t="s">
        <v>1764</v>
      </c>
      <c r="C2390" s="784" t="s">
        <v>1834</v>
      </c>
      <c r="D2390" s="676"/>
      <c r="E2390" s="804">
        <v>100</v>
      </c>
      <c r="F2390" s="784" t="s">
        <v>1083</v>
      </c>
      <c r="G2390" s="676"/>
      <c r="H2390" s="784" t="s">
        <v>1860</v>
      </c>
      <c r="I2390" s="676"/>
    </row>
    <row r="2391" spans="1:9" x14ac:dyDescent="0.35">
      <c r="A2391" s="676" t="s">
        <v>134</v>
      </c>
      <c r="B2391" s="676" t="s">
        <v>1764</v>
      </c>
      <c r="C2391" s="784" t="s">
        <v>1833</v>
      </c>
      <c r="D2391" s="676"/>
      <c r="E2391" s="804">
        <v>100</v>
      </c>
      <c r="F2391" s="784" t="s">
        <v>1083</v>
      </c>
      <c r="G2391" s="676"/>
      <c r="H2391" s="784" t="s">
        <v>1860</v>
      </c>
      <c r="I2391" s="676"/>
    </row>
    <row r="2392" spans="1:9" x14ac:dyDescent="0.35">
      <c r="A2392" s="676" t="s">
        <v>134</v>
      </c>
      <c r="B2392" s="676" t="s">
        <v>1764</v>
      </c>
      <c r="C2392" s="784" t="s">
        <v>1865</v>
      </c>
      <c r="D2392" s="676"/>
      <c r="E2392" s="804">
        <v>25</v>
      </c>
      <c r="F2392" s="784" t="s">
        <v>1083</v>
      </c>
      <c r="G2392" s="676"/>
      <c r="H2392" s="784" t="s">
        <v>1860</v>
      </c>
      <c r="I2392" s="676"/>
    </row>
    <row r="2393" spans="1:9" x14ac:dyDescent="0.35">
      <c r="A2393" s="676" t="s">
        <v>134</v>
      </c>
      <c r="B2393" s="676" t="s">
        <v>1764</v>
      </c>
      <c r="C2393" s="784" t="s">
        <v>1864</v>
      </c>
      <c r="D2393" s="676"/>
      <c r="E2393" s="804">
        <v>50</v>
      </c>
      <c r="F2393" s="784" t="s">
        <v>1083</v>
      </c>
      <c r="G2393" s="676"/>
      <c r="H2393" s="784" t="s">
        <v>1860</v>
      </c>
      <c r="I2393" s="676"/>
    </row>
    <row r="2394" spans="1:9" x14ac:dyDescent="0.35">
      <c r="A2394" s="676" t="s">
        <v>134</v>
      </c>
      <c r="B2394" s="676" t="s">
        <v>1764</v>
      </c>
      <c r="C2394" s="784" t="s">
        <v>1863</v>
      </c>
      <c r="D2394" s="676"/>
      <c r="E2394" s="804">
        <v>100</v>
      </c>
      <c r="F2394" s="784" t="s">
        <v>1083</v>
      </c>
      <c r="G2394" s="676"/>
      <c r="H2394" s="784" t="s">
        <v>1860</v>
      </c>
      <c r="I2394" s="676"/>
    </row>
    <row r="2395" spans="1:9" x14ac:dyDescent="0.35">
      <c r="A2395" s="676" t="s">
        <v>134</v>
      </c>
      <c r="B2395" s="676" t="s">
        <v>1764</v>
      </c>
      <c r="C2395" s="784" t="s">
        <v>1817</v>
      </c>
      <c r="D2395" s="676"/>
      <c r="E2395" s="804">
        <v>100</v>
      </c>
      <c r="F2395" s="784" t="s">
        <v>1083</v>
      </c>
      <c r="G2395" s="676"/>
      <c r="H2395" s="784" t="s">
        <v>1860</v>
      </c>
      <c r="I2395" s="676"/>
    </row>
    <row r="2396" spans="1:9" x14ac:dyDescent="0.35">
      <c r="A2396" s="676" t="s">
        <v>134</v>
      </c>
      <c r="B2396" s="676" t="s">
        <v>1764</v>
      </c>
      <c r="C2396" s="784" t="s">
        <v>1862</v>
      </c>
      <c r="D2396" s="676"/>
      <c r="E2396" s="804">
        <v>150</v>
      </c>
      <c r="F2396" s="784" t="s">
        <v>1083</v>
      </c>
      <c r="G2396" s="676"/>
      <c r="H2396" s="784" t="s">
        <v>1860</v>
      </c>
      <c r="I2396" s="676"/>
    </row>
    <row r="2397" spans="1:9" x14ac:dyDescent="0.35">
      <c r="A2397" s="676" t="s">
        <v>134</v>
      </c>
      <c r="B2397" s="676" t="s">
        <v>1764</v>
      </c>
      <c r="C2397" s="784" t="s">
        <v>1796</v>
      </c>
      <c r="D2397" s="676"/>
      <c r="E2397" s="804">
        <v>200</v>
      </c>
      <c r="F2397" s="784" t="s">
        <v>1083</v>
      </c>
      <c r="G2397" s="676"/>
      <c r="H2397" s="784" t="s">
        <v>1860</v>
      </c>
      <c r="I2397" s="676"/>
    </row>
    <row r="2398" spans="1:9" x14ac:dyDescent="0.35">
      <c r="A2398" s="676" t="s">
        <v>134</v>
      </c>
      <c r="B2398" s="676" t="s">
        <v>1764</v>
      </c>
      <c r="C2398" s="784" t="s">
        <v>1721</v>
      </c>
      <c r="D2398" s="676"/>
      <c r="E2398" s="804">
        <v>400</v>
      </c>
      <c r="F2398" s="784" t="s">
        <v>1083</v>
      </c>
      <c r="G2398" s="676"/>
      <c r="H2398" s="784" t="s">
        <v>1860</v>
      </c>
      <c r="I2398" s="676"/>
    </row>
    <row r="2399" spans="1:9" ht="15" thickBot="1" x14ac:dyDescent="0.4">
      <c r="A2399" s="676" t="s">
        <v>134</v>
      </c>
      <c r="B2399" s="676" t="s">
        <v>1764</v>
      </c>
      <c r="C2399" s="784" t="s">
        <v>1861</v>
      </c>
      <c r="D2399" s="676"/>
      <c r="E2399" s="804">
        <v>300</v>
      </c>
      <c r="F2399" s="784" t="s">
        <v>1083</v>
      </c>
      <c r="G2399" s="676"/>
      <c r="H2399" s="784" t="s">
        <v>1860</v>
      </c>
      <c r="I2399" s="676"/>
    </row>
    <row r="2400" spans="1:9" ht="15" thickBot="1" x14ac:dyDescent="0.4">
      <c r="A2400" s="796"/>
      <c r="B2400" s="774" t="s">
        <v>1859</v>
      </c>
      <c r="C2400" s="774"/>
      <c r="D2400" s="774"/>
      <c r="E2400" s="775">
        <f>SUM(E2385:E2399)</f>
        <v>3748</v>
      </c>
      <c r="F2400" s="774"/>
      <c r="G2400" s="774"/>
      <c r="H2400" s="774"/>
      <c r="I2400" s="773"/>
    </row>
    <row r="2401" spans="1:9" x14ac:dyDescent="0.35">
      <c r="A2401" s="787"/>
      <c r="B2401" s="787"/>
      <c r="C2401" s="787"/>
      <c r="D2401" s="787"/>
      <c r="E2401" s="803"/>
      <c r="F2401" s="787"/>
      <c r="G2401" s="787"/>
      <c r="H2401" s="787"/>
      <c r="I2401" s="787"/>
    </row>
    <row r="2402" spans="1:9" x14ac:dyDescent="0.35">
      <c r="A2402" s="676" t="s">
        <v>134</v>
      </c>
      <c r="B2402" s="676" t="s">
        <v>1764</v>
      </c>
      <c r="C2402" s="676" t="s">
        <v>1829</v>
      </c>
      <c r="D2402" s="676"/>
      <c r="E2402" s="780">
        <v>25</v>
      </c>
      <c r="F2402" s="676" t="s">
        <v>1083</v>
      </c>
      <c r="G2402" s="676"/>
      <c r="H2402" s="676" t="s">
        <v>1858</v>
      </c>
      <c r="I2402" s="676"/>
    </row>
    <row r="2403" spans="1:9" x14ac:dyDescent="0.35">
      <c r="A2403" s="676" t="s">
        <v>134</v>
      </c>
      <c r="B2403" s="676" t="s">
        <v>1764</v>
      </c>
      <c r="C2403" s="676" t="s">
        <v>1766</v>
      </c>
      <c r="D2403" s="676"/>
      <c r="E2403" s="780">
        <v>50</v>
      </c>
      <c r="F2403" s="676" t="s">
        <v>1083</v>
      </c>
      <c r="G2403" s="676"/>
      <c r="H2403" s="676" t="s">
        <v>1855</v>
      </c>
      <c r="I2403" s="676"/>
    </row>
    <row r="2404" spans="1:9" x14ac:dyDescent="0.35">
      <c r="A2404" s="676" t="s">
        <v>134</v>
      </c>
      <c r="B2404" s="676" t="s">
        <v>1764</v>
      </c>
      <c r="C2404" s="676" t="s">
        <v>1795</v>
      </c>
      <c r="D2404" s="676"/>
      <c r="E2404" s="780">
        <v>50</v>
      </c>
      <c r="F2404" s="676" t="s">
        <v>1083</v>
      </c>
      <c r="G2404" s="676"/>
      <c r="H2404" s="676" t="s">
        <v>1855</v>
      </c>
      <c r="I2404" s="676"/>
    </row>
    <row r="2405" spans="1:9" x14ac:dyDescent="0.35">
      <c r="A2405" s="676" t="s">
        <v>134</v>
      </c>
      <c r="B2405" s="676" t="s">
        <v>1764</v>
      </c>
      <c r="C2405" s="676" t="s">
        <v>1857</v>
      </c>
      <c r="D2405" s="676"/>
      <c r="E2405" s="780">
        <v>50</v>
      </c>
      <c r="F2405" s="676" t="s">
        <v>1083</v>
      </c>
      <c r="G2405" s="676"/>
      <c r="H2405" s="676" t="s">
        <v>1855</v>
      </c>
      <c r="I2405" s="676"/>
    </row>
    <row r="2406" spans="1:9" x14ac:dyDescent="0.35">
      <c r="A2406" s="676" t="s">
        <v>134</v>
      </c>
      <c r="B2406" s="676" t="s">
        <v>1764</v>
      </c>
      <c r="C2406" s="676" t="s">
        <v>1856</v>
      </c>
      <c r="D2406" s="676"/>
      <c r="E2406" s="780">
        <v>25</v>
      </c>
      <c r="F2406" s="676" t="s">
        <v>1083</v>
      </c>
      <c r="G2406" s="676"/>
      <c r="H2406" s="676" t="s">
        <v>1855</v>
      </c>
      <c r="I2406" s="676"/>
    </row>
    <row r="2407" spans="1:9" x14ac:dyDescent="0.35">
      <c r="A2407" s="676" t="s">
        <v>134</v>
      </c>
      <c r="B2407" s="676" t="s">
        <v>1764</v>
      </c>
      <c r="C2407" s="676" t="s">
        <v>1777</v>
      </c>
      <c r="D2407" s="676"/>
      <c r="E2407" s="780">
        <v>50</v>
      </c>
      <c r="F2407" s="676" t="s">
        <v>1083</v>
      </c>
      <c r="G2407" s="676"/>
      <c r="H2407" s="676" t="s">
        <v>1851</v>
      </c>
      <c r="I2407" s="676"/>
    </row>
    <row r="2408" spans="1:9" x14ac:dyDescent="0.35">
      <c r="A2408" s="676" t="s">
        <v>134</v>
      </c>
      <c r="B2408" s="676" t="s">
        <v>1764</v>
      </c>
      <c r="C2408" s="676" t="s">
        <v>1854</v>
      </c>
      <c r="D2408" s="676"/>
      <c r="E2408" s="780">
        <v>50</v>
      </c>
      <c r="F2408" s="676" t="s">
        <v>1083</v>
      </c>
      <c r="G2408" s="676"/>
      <c r="H2408" s="676" t="s">
        <v>1851</v>
      </c>
      <c r="I2408" s="676"/>
    </row>
    <row r="2409" spans="1:9" x14ac:dyDescent="0.35">
      <c r="A2409" s="676" t="s">
        <v>134</v>
      </c>
      <c r="B2409" s="676" t="s">
        <v>1764</v>
      </c>
      <c r="C2409" s="676" t="s">
        <v>1853</v>
      </c>
      <c r="D2409" s="676"/>
      <c r="E2409" s="780">
        <v>50</v>
      </c>
      <c r="F2409" s="676" t="s">
        <v>1083</v>
      </c>
      <c r="G2409" s="676"/>
      <c r="H2409" s="676" t="s">
        <v>1851</v>
      </c>
      <c r="I2409" s="676"/>
    </row>
    <row r="2410" spans="1:9" ht="15" thickBot="1" x14ac:dyDescent="0.4">
      <c r="A2410" s="777" t="s">
        <v>134</v>
      </c>
      <c r="B2410" s="777" t="s">
        <v>1764</v>
      </c>
      <c r="C2410" s="777" t="s">
        <v>1852</v>
      </c>
      <c r="D2410" s="777"/>
      <c r="E2410" s="778">
        <v>50</v>
      </c>
      <c r="F2410" s="777" t="s">
        <v>1083</v>
      </c>
      <c r="G2410" s="777"/>
      <c r="H2410" s="777" t="s">
        <v>1851</v>
      </c>
      <c r="I2410" s="777"/>
    </row>
    <row r="2411" spans="1:9" ht="15" thickBot="1" x14ac:dyDescent="0.4">
      <c r="A2411" s="776"/>
      <c r="B2411" s="774" t="s">
        <v>1850</v>
      </c>
      <c r="C2411" s="789"/>
      <c r="D2411" s="789"/>
      <c r="E2411" s="775">
        <f>SUM(E2402:E2410)</f>
        <v>400</v>
      </c>
      <c r="F2411" s="789"/>
      <c r="G2411" s="789"/>
      <c r="H2411" s="789"/>
      <c r="I2411" s="788"/>
    </row>
    <row r="2412" spans="1:9" x14ac:dyDescent="0.35">
      <c r="A2412" s="787"/>
      <c r="B2412" s="787"/>
      <c r="C2412" s="787"/>
      <c r="D2412" s="787"/>
      <c r="E2412" s="803"/>
      <c r="F2412" s="787"/>
      <c r="G2412" s="787"/>
      <c r="H2412" s="787"/>
      <c r="I2412" s="787"/>
    </row>
    <row r="2413" spans="1:9" x14ac:dyDescent="0.35">
      <c r="A2413" s="676" t="s">
        <v>134</v>
      </c>
      <c r="B2413" s="676" t="s">
        <v>1764</v>
      </c>
      <c r="C2413" s="676" t="s">
        <v>1795</v>
      </c>
      <c r="D2413" s="676"/>
      <c r="E2413" s="780">
        <v>75</v>
      </c>
      <c r="F2413" s="676" t="s">
        <v>1083</v>
      </c>
      <c r="G2413" s="676"/>
      <c r="H2413" s="676" t="s">
        <v>1849</v>
      </c>
      <c r="I2413" s="676"/>
    </row>
    <row r="2414" spans="1:9" x14ac:dyDescent="0.35">
      <c r="A2414" s="676" t="s">
        <v>134</v>
      </c>
      <c r="B2414" s="676" t="s">
        <v>1764</v>
      </c>
      <c r="C2414" s="676" t="s">
        <v>1848</v>
      </c>
      <c r="D2414" s="676"/>
      <c r="E2414" s="780">
        <v>100</v>
      </c>
      <c r="F2414" s="676" t="s">
        <v>1083</v>
      </c>
      <c r="G2414" s="676"/>
      <c r="H2414" s="676" t="s">
        <v>1734</v>
      </c>
      <c r="I2414" s="676"/>
    </row>
    <row r="2415" spans="1:9" x14ac:dyDescent="0.35">
      <c r="A2415" s="676" t="s">
        <v>134</v>
      </c>
      <c r="B2415" s="676" t="s">
        <v>1764</v>
      </c>
      <c r="C2415" s="784" t="s">
        <v>1847</v>
      </c>
      <c r="D2415" s="676"/>
      <c r="E2415" s="804">
        <v>100</v>
      </c>
      <c r="F2415" s="676" t="s">
        <v>1083</v>
      </c>
      <c r="G2415" s="676"/>
      <c r="H2415" s="676" t="s">
        <v>1734</v>
      </c>
      <c r="I2415" s="676"/>
    </row>
    <row r="2416" spans="1:9" x14ac:dyDescent="0.35">
      <c r="A2416" s="676" t="s">
        <v>134</v>
      </c>
      <c r="B2416" s="676" t="s">
        <v>1764</v>
      </c>
      <c r="C2416" s="784" t="s">
        <v>1767</v>
      </c>
      <c r="D2416" s="676"/>
      <c r="E2416" s="804">
        <v>50</v>
      </c>
      <c r="F2416" s="676" t="s">
        <v>1083</v>
      </c>
      <c r="G2416" s="676"/>
      <c r="H2416" s="676" t="s">
        <v>1731</v>
      </c>
      <c r="I2416" s="676"/>
    </row>
    <row r="2417" spans="1:9" x14ac:dyDescent="0.35">
      <c r="A2417" s="676" t="s">
        <v>134</v>
      </c>
      <c r="B2417" s="676" t="s">
        <v>1764</v>
      </c>
      <c r="C2417" s="784" t="s">
        <v>1826</v>
      </c>
      <c r="D2417" s="676"/>
      <c r="E2417" s="804">
        <v>50</v>
      </c>
      <c r="F2417" s="676" t="s">
        <v>1083</v>
      </c>
      <c r="G2417" s="676"/>
      <c r="H2417" s="676" t="s">
        <v>1731</v>
      </c>
      <c r="I2417" s="676"/>
    </row>
    <row r="2418" spans="1:9" x14ac:dyDescent="0.35">
      <c r="A2418" s="676" t="s">
        <v>134</v>
      </c>
      <c r="B2418" s="676" t="s">
        <v>1764</v>
      </c>
      <c r="C2418" s="784" t="s">
        <v>1787</v>
      </c>
      <c r="D2418" s="676"/>
      <c r="E2418" s="804">
        <v>250</v>
      </c>
      <c r="F2418" s="676" t="s">
        <v>1083</v>
      </c>
      <c r="G2418" s="676"/>
      <c r="H2418" s="676" t="s">
        <v>1731</v>
      </c>
      <c r="I2418" s="676"/>
    </row>
    <row r="2419" spans="1:9" x14ac:dyDescent="0.35">
      <c r="A2419" s="676" t="s">
        <v>134</v>
      </c>
      <c r="B2419" s="676" t="s">
        <v>1764</v>
      </c>
      <c r="C2419" s="784" t="s">
        <v>1846</v>
      </c>
      <c r="D2419" s="676"/>
      <c r="E2419" s="804">
        <v>50</v>
      </c>
      <c r="F2419" s="676" t="s">
        <v>1083</v>
      </c>
      <c r="G2419" s="676"/>
      <c r="H2419" s="676" t="s">
        <v>1845</v>
      </c>
      <c r="I2419" s="676"/>
    </row>
    <row r="2420" spans="1:9" x14ac:dyDescent="0.35">
      <c r="A2420" s="676" t="s">
        <v>134</v>
      </c>
      <c r="B2420" s="676" t="s">
        <v>1764</v>
      </c>
      <c r="C2420" s="784" t="s">
        <v>1844</v>
      </c>
      <c r="D2420" s="676"/>
      <c r="E2420" s="804">
        <v>75</v>
      </c>
      <c r="F2420" s="676" t="s">
        <v>1083</v>
      </c>
      <c r="G2420" s="676"/>
      <c r="H2420" s="676" t="s">
        <v>1842</v>
      </c>
      <c r="I2420" s="676"/>
    </row>
    <row r="2421" spans="1:9" x14ac:dyDescent="0.35">
      <c r="A2421" s="676" t="s">
        <v>134</v>
      </c>
      <c r="B2421" s="676" t="s">
        <v>1764</v>
      </c>
      <c r="C2421" s="784" t="s">
        <v>1843</v>
      </c>
      <c r="D2421" s="676"/>
      <c r="E2421" s="804">
        <v>75</v>
      </c>
      <c r="F2421" s="676" t="s">
        <v>1083</v>
      </c>
      <c r="G2421" s="676"/>
      <c r="H2421" s="676" t="s">
        <v>1842</v>
      </c>
      <c r="I2421" s="676"/>
    </row>
    <row r="2422" spans="1:9" x14ac:dyDescent="0.35">
      <c r="A2422" s="676" t="s">
        <v>134</v>
      </c>
      <c r="B2422" s="676" t="s">
        <v>1764</v>
      </c>
      <c r="C2422" s="784" t="s">
        <v>1712</v>
      </c>
      <c r="D2422" s="676"/>
      <c r="E2422" s="804">
        <v>250</v>
      </c>
      <c r="F2422" s="676" t="s">
        <v>1083</v>
      </c>
      <c r="G2422" s="676"/>
      <c r="H2422" s="676" t="s">
        <v>1842</v>
      </c>
      <c r="I2422" s="676"/>
    </row>
    <row r="2423" spans="1:9" ht="15" thickBot="1" x14ac:dyDescent="0.4">
      <c r="A2423" s="777" t="s">
        <v>134</v>
      </c>
      <c r="B2423" s="777" t="s">
        <v>1764</v>
      </c>
      <c r="C2423" s="783" t="s">
        <v>1740</v>
      </c>
      <c r="D2423" s="777"/>
      <c r="E2423" s="806">
        <v>588</v>
      </c>
      <c r="F2423" s="777" t="s">
        <v>1083</v>
      </c>
      <c r="G2423" s="777"/>
      <c r="H2423" s="777" t="s">
        <v>100</v>
      </c>
      <c r="I2423" s="777"/>
    </row>
    <row r="2424" spans="1:9" ht="15" thickBot="1" x14ac:dyDescent="0.4">
      <c r="A2424" s="776"/>
      <c r="B2424" s="774" t="s">
        <v>1841</v>
      </c>
      <c r="C2424" s="809"/>
      <c r="D2424" s="789"/>
      <c r="E2424" s="808">
        <f>SUM(E2413:E2423)</f>
        <v>1663</v>
      </c>
      <c r="F2424" s="789"/>
      <c r="G2424" s="789"/>
      <c r="H2424" s="789"/>
      <c r="I2424" s="788"/>
    </row>
    <row r="2425" spans="1:9" x14ac:dyDescent="0.35">
      <c r="A2425" s="787"/>
      <c r="B2425" s="787"/>
      <c r="C2425" s="797"/>
      <c r="D2425" s="787"/>
      <c r="E2425" s="807"/>
      <c r="F2425" s="787"/>
      <c r="G2425" s="787"/>
      <c r="H2425" s="787"/>
      <c r="I2425" s="787"/>
    </row>
    <row r="2426" spans="1:9" x14ac:dyDescent="0.35">
      <c r="A2426" s="676" t="s">
        <v>134</v>
      </c>
      <c r="B2426" s="676" t="s">
        <v>1764</v>
      </c>
      <c r="C2426" s="784" t="s">
        <v>1813</v>
      </c>
      <c r="D2426" s="676"/>
      <c r="E2426" s="804">
        <v>100</v>
      </c>
      <c r="F2426" s="676" t="s">
        <v>1083</v>
      </c>
      <c r="G2426" s="676"/>
      <c r="H2426" s="676" t="s">
        <v>1730</v>
      </c>
      <c r="I2426" s="676"/>
    </row>
    <row r="2427" spans="1:9" x14ac:dyDescent="0.35">
      <c r="A2427" s="676" t="s">
        <v>134</v>
      </c>
      <c r="B2427" s="676" t="s">
        <v>1764</v>
      </c>
      <c r="C2427" s="784" t="s">
        <v>1771</v>
      </c>
      <c r="D2427" s="676"/>
      <c r="E2427" s="804">
        <v>100</v>
      </c>
      <c r="F2427" s="676" t="s">
        <v>1083</v>
      </c>
      <c r="G2427" s="676"/>
      <c r="H2427" s="676" t="s">
        <v>1730</v>
      </c>
      <c r="I2427" s="676"/>
    </row>
    <row r="2428" spans="1:9" x14ac:dyDescent="0.35">
      <c r="A2428" s="676" t="s">
        <v>134</v>
      </c>
      <c r="B2428" s="676" t="s">
        <v>1764</v>
      </c>
      <c r="C2428" s="784" t="s">
        <v>1782</v>
      </c>
      <c r="D2428" s="676"/>
      <c r="E2428" s="804">
        <v>100</v>
      </c>
      <c r="F2428" s="676" t="s">
        <v>1083</v>
      </c>
      <c r="G2428" s="676"/>
      <c r="H2428" s="676" t="s">
        <v>1730</v>
      </c>
      <c r="I2428" s="676"/>
    </row>
    <row r="2429" spans="1:9" x14ac:dyDescent="0.35">
      <c r="A2429" s="676" t="s">
        <v>134</v>
      </c>
      <c r="B2429" s="676" t="s">
        <v>1764</v>
      </c>
      <c r="C2429" s="784" t="s">
        <v>1840</v>
      </c>
      <c r="D2429" s="676"/>
      <c r="E2429" s="804">
        <v>100</v>
      </c>
      <c r="F2429" s="676" t="s">
        <v>1083</v>
      </c>
      <c r="G2429" s="676"/>
      <c r="H2429" s="676" t="s">
        <v>1730</v>
      </c>
      <c r="I2429" s="676"/>
    </row>
    <row r="2430" spans="1:9" x14ac:dyDescent="0.35">
      <c r="A2430" s="676" t="s">
        <v>134</v>
      </c>
      <c r="B2430" s="676" t="s">
        <v>1764</v>
      </c>
      <c r="C2430" s="784" t="s">
        <v>1775</v>
      </c>
      <c r="D2430" s="676"/>
      <c r="E2430" s="804">
        <v>150</v>
      </c>
      <c r="F2430" s="676" t="s">
        <v>1083</v>
      </c>
      <c r="G2430" s="676"/>
      <c r="H2430" s="676" t="s">
        <v>1730</v>
      </c>
      <c r="I2430" s="676"/>
    </row>
    <row r="2431" spans="1:9" x14ac:dyDescent="0.35">
      <c r="A2431" s="676" t="s">
        <v>134</v>
      </c>
      <c r="B2431" s="676" t="s">
        <v>1764</v>
      </c>
      <c r="C2431" s="784" t="s">
        <v>1839</v>
      </c>
      <c r="D2431" s="676"/>
      <c r="E2431" s="804">
        <v>100</v>
      </c>
      <c r="F2431" s="676" t="s">
        <v>1083</v>
      </c>
      <c r="G2431" s="676"/>
      <c r="H2431" s="676" t="s">
        <v>1730</v>
      </c>
      <c r="I2431" s="676"/>
    </row>
    <row r="2432" spans="1:9" x14ac:dyDescent="0.35">
      <c r="A2432" s="676" t="s">
        <v>134</v>
      </c>
      <c r="B2432" s="676" t="s">
        <v>1764</v>
      </c>
      <c r="C2432" s="784" t="s">
        <v>1838</v>
      </c>
      <c r="D2432" s="676"/>
      <c r="E2432" s="804">
        <v>150</v>
      </c>
      <c r="F2432" s="676" t="s">
        <v>1083</v>
      </c>
      <c r="G2432" s="676"/>
      <c r="H2432" s="676" t="s">
        <v>1730</v>
      </c>
      <c r="I2432" s="676"/>
    </row>
    <row r="2433" spans="1:9" x14ac:dyDescent="0.35">
      <c r="A2433" s="676" t="s">
        <v>134</v>
      </c>
      <c r="B2433" s="676" t="s">
        <v>1764</v>
      </c>
      <c r="C2433" s="784" t="s">
        <v>1837</v>
      </c>
      <c r="D2433" s="676"/>
      <c r="E2433" s="804">
        <v>50</v>
      </c>
      <c r="F2433" s="676" t="s">
        <v>1083</v>
      </c>
      <c r="G2433" s="676"/>
      <c r="H2433" s="676" t="s">
        <v>1730</v>
      </c>
      <c r="I2433" s="676"/>
    </row>
    <row r="2434" spans="1:9" x14ac:dyDescent="0.35">
      <c r="A2434" s="676" t="s">
        <v>134</v>
      </c>
      <c r="B2434" s="676" t="s">
        <v>1764</v>
      </c>
      <c r="C2434" s="784" t="s">
        <v>1795</v>
      </c>
      <c r="D2434" s="676"/>
      <c r="E2434" s="804">
        <v>50</v>
      </c>
      <c r="F2434" s="676" t="s">
        <v>1083</v>
      </c>
      <c r="G2434" s="676"/>
      <c r="H2434" s="676" t="s">
        <v>1730</v>
      </c>
      <c r="I2434" s="676"/>
    </row>
    <row r="2435" spans="1:9" x14ac:dyDescent="0.35">
      <c r="A2435" s="777" t="s">
        <v>134</v>
      </c>
      <c r="B2435" s="777" t="s">
        <v>1764</v>
      </c>
      <c r="C2435" s="783" t="s">
        <v>1836</v>
      </c>
      <c r="D2435" s="777"/>
      <c r="E2435" s="806">
        <v>50</v>
      </c>
      <c r="F2435" s="676" t="s">
        <v>1083</v>
      </c>
      <c r="G2435" s="777"/>
      <c r="H2435" s="777" t="s">
        <v>1730</v>
      </c>
      <c r="I2435" s="777"/>
    </row>
    <row r="2436" spans="1:9" x14ac:dyDescent="0.35">
      <c r="A2436" s="777" t="s">
        <v>134</v>
      </c>
      <c r="B2436" s="777" t="s">
        <v>1764</v>
      </c>
      <c r="C2436" s="676" t="s">
        <v>1835</v>
      </c>
      <c r="D2436" s="676"/>
      <c r="E2436" s="780">
        <v>50</v>
      </c>
      <c r="F2436" s="676" t="s">
        <v>1083</v>
      </c>
      <c r="G2436" s="676"/>
      <c r="H2436" s="676" t="s">
        <v>1730</v>
      </c>
      <c r="I2436" s="676"/>
    </row>
    <row r="2437" spans="1:9" x14ac:dyDescent="0.35">
      <c r="A2437" s="777" t="s">
        <v>134</v>
      </c>
      <c r="B2437" s="777" t="s">
        <v>1764</v>
      </c>
      <c r="C2437" s="787" t="s">
        <v>1834</v>
      </c>
      <c r="D2437" s="787"/>
      <c r="E2437" s="803">
        <v>50</v>
      </c>
      <c r="F2437" s="676" t="s">
        <v>1083</v>
      </c>
      <c r="G2437" s="787"/>
      <c r="H2437" s="787" t="s">
        <v>1730</v>
      </c>
      <c r="I2437" s="787"/>
    </row>
    <row r="2438" spans="1:9" x14ac:dyDescent="0.35">
      <c r="A2438" s="676" t="s">
        <v>134</v>
      </c>
      <c r="B2438" s="676" t="s">
        <v>1764</v>
      </c>
      <c r="C2438" s="676" t="s">
        <v>1833</v>
      </c>
      <c r="D2438" s="676"/>
      <c r="E2438" s="780">
        <v>50</v>
      </c>
      <c r="F2438" s="676" t="s">
        <v>1083</v>
      </c>
      <c r="G2438" s="676"/>
      <c r="H2438" s="676" t="s">
        <v>1730</v>
      </c>
      <c r="I2438" s="676"/>
    </row>
    <row r="2439" spans="1:9" x14ac:dyDescent="0.35">
      <c r="A2439" s="676" t="s">
        <v>134</v>
      </c>
      <c r="B2439" s="676" t="s">
        <v>1764</v>
      </c>
      <c r="C2439" s="676" t="s">
        <v>1832</v>
      </c>
      <c r="D2439" s="676"/>
      <c r="E2439" s="780">
        <v>100</v>
      </c>
      <c r="F2439" s="676" t="s">
        <v>1083</v>
      </c>
      <c r="G2439" s="676"/>
      <c r="H2439" s="676" t="s">
        <v>1730</v>
      </c>
      <c r="I2439" s="676"/>
    </row>
    <row r="2440" spans="1:9" x14ac:dyDescent="0.35">
      <c r="A2440" s="676" t="s">
        <v>134</v>
      </c>
      <c r="B2440" s="676" t="s">
        <v>1764</v>
      </c>
      <c r="C2440" s="676" t="s">
        <v>1774</v>
      </c>
      <c r="D2440" s="676"/>
      <c r="E2440" s="780">
        <v>450</v>
      </c>
      <c r="F2440" s="676" t="s">
        <v>1083</v>
      </c>
      <c r="G2440" s="676"/>
      <c r="H2440" s="676" t="s">
        <v>1730</v>
      </c>
      <c r="I2440" s="676"/>
    </row>
    <row r="2441" spans="1:9" x14ac:dyDescent="0.35">
      <c r="A2441" s="676" t="s">
        <v>134</v>
      </c>
      <c r="B2441" s="676" t="s">
        <v>1764</v>
      </c>
      <c r="C2441" s="676" t="s">
        <v>1831</v>
      </c>
      <c r="D2441" s="676"/>
      <c r="E2441" s="780">
        <v>75</v>
      </c>
      <c r="F2441" s="676" t="s">
        <v>1083</v>
      </c>
      <c r="G2441" s="676"/>
      <c r="H2441" s="676" t="s">
        <v>1730</v>
      </c>
      <c r="I2441" s="676"/>
    </row>
    <row r="2442" spans="1:9" x14ac:dyDescent="0.35">
      <c r="A2442" s="777" t="s">
        <v>134</v>
      </c>
      <c r="B2442" s="777" t="s">
        <v>1764</v>
      </c>
      <c r="C2442" s="777" t="s">
        <v>1830</v>
      </c>
      <c r="D2442" s="777"/>
      <c r="E2442" s="778">
        <v>100</v>
      </c>
      <c r="F2442" s="777" t="s">
        <v>1083</v>
      </c>
      <c r="G2442" s="777"/>
      <c r="H2442" s="777" t="s">
        <v>1730</v>
      </c>
      <c r="I2442" s="777"/>
    </row>
    <row r="2443" spans="1:9" ht="15" thickBot="1" x14ac:dyDescent="0.4">
      <c r="A2443" s="777" t="s">
        <v>134</v>
      </c>
      <c r="B2443" s="777" t="s">
        <v>1764</v>
      </c>
      <c r="C2443" s="777" t="s">
        <v>1829</v>
      </c>
      <c r="D2443" s="777"/>
      <c r="E2443" s="778">
        <v>50</v>
      </c>
      <c r="F2443" s="777" t="s">
        <v>1083</v>
      </c>
      <c r="G2443" s="777"/>
      <c r="H2443" s="777" t="s">
        <v>1730</v>
      </c>
      <c r="I2443" s="777"/>
    </row>
    <row r="2444" spans="1:9" ht="15" thickBot="1" x14ac:dyDescent="0.4">
      <c r="A2444" s="796"/>
      <c r="B2444" s="774" t="s">
        <v>1828</v>
      </c>
      <c r="C2444" s="774"/>
      <c r="D2444" s="774"/>
      <c r="E2444" s="775">
        <f>SUM(E2426:E2443)</f>
        <v>1875</v>
      </c>
      <c r="F2444" s="774"/>
      <c r="G2444" s="789"/>
      <c r="H2444" s="789"/>
      <c r="I2444" s="788"/>
    </row>
    <row r="2445" spans="1:9" x14ac:dyDescent="0.35">
      <c r="A2445" s="787"/>
      <c r="B2445" s="787"/>
      <c r="C2445" s="787"/>
      <c r="D2445" s="787"/>
      <c r="E2445" s="803"/>
      <c r="F2445" s="787"/>
      <c r="G2445" s="787"/>
      <c r="H2445" s="787"/>
      <c r="I2445" s="787"/>
    </row>
    <row r="2446" spans="1:9" x14ac:dyDescent="0.35">
      <c r="A2446" s="676" t="s">
        <v>134</v>
      </c>
      <c r="B2446" s="676" t="s">
        <v>1764</v>
      </c>
      <c r="C2446" s="676" t="s">
        <v>1827</v>
      </c>
      <c r="D2446" s="676"/>
      <c r="E2446" s="780">
        <v>100</v>
      </c>
      <c r="F2446" s="676" t="s">
        <v>1083</v>
      </c>
      <c r="G2446" s="676"/>
      <c r="H2446" s="676" t="s">
        <v>1825</v>
      </c>
      <c r="I2446" s="676"/>
    </row>
    <row r="2447" spans="1:9" x14ac:dyDescent="0.35">
      <c r="A2447" s="676" t="s">
        <v>134</v>
      </c>
      <c r="B2447" s="676" t="s">
        <v>1764</v>
      </c>
      <c r="C2447" s="676" t="s">
        <v>1826</v>
      </c>
      <c r="D2447" s="676"/>
      <c r="E2447" s="780">
        <v>50</v>
      </c>
      <c r="F2447" s="676" t="s">
        <v>1083</v>
      </c>
      <c r="G2447" s="676"/>
      <c r="H2447" s="676" t="s">
        <v>1825</v>
      </c>
      <c r="I2447" s="676"/>
    </row>
    <row r="2448" spans="1:9" x14ac:dyDescent="0.35">
      <c r="A2448" s="676" t="s">
        <v>134</v>
      </c>
      <c r="B2448" s="676" t="s">
        <v>1764</v>
      </c>
      <c r="C2448" s="676" t="s">
        <v>1767</v>
      </c>
      <c r="D2448" s="676"/>
      <c r="E2448" s="780">
        <v>50</v>
      </c>
      <c r="F2448" s="676" t="s">
        <v>1083</v>
      </c>
      <c r="G2448" s="676"/>
      <c r="H2448" s="676" t="s">
        <v>1825</v>
      </c>
      <c r="I2448" s="676"/>
    </row>
    <row r="2449" spans="1:9" x14ac:dyDescent="0.35">
      <c r="A2449" s="676" t="s">
        <v>134</v>
      </c>
      <c r="B2449" s="676" t="s">
        <v>1764</v>
      </c>
      <c r="C2449" s="676" t="s">
        <v>1796</v>
      </c>
      <c r="D2449" s="676"/>
      <c r="E2449" s="780">
        <v>50</v>
      </c>
      <c r="F2449" s="676" t="s">
        <v>1083</v>
      </c>
      <c r="G2449" s="676"/>
      <c r="H2449" s="676" t="s">
        <v>1825</v>
      </c>
      <c r="I2449" s="676"/>
    </row>
    <row r="2450" spans="1:9" x14ac:dyDescent="0.35">
      <c r="A2450" s="676" t="s">
        <v>134</v>
      </c>
      <c r="B2450" s="676" t="s">
        <v>1764</v>
      </c>
      <c r="C2450" s="676" t="s">
        <v>1810</v>
      </c>
      <c r="D2450" s="676"/>
      <c r="E2450" s="780">
        <v>50</v>
      </c>
      <c r="F2450" s="676" t="s">
        <v>1083</v>
      </c>
      <c r="G2450" s="676"/>
      <c r="H2450" s="676" t="s">
        <v>1825</v>
      </c>
      <c r="I2450" s="676"/>
    </row>
    <row r="2451" spans="1:9" x14ac:dyDescent="0.35">
      <c r="A2451" s="676" t="s">
        <v>134</v>
      </c>
      <c r="B2451" s="676" t="s">
        <v>1764</v>
      </c>
      <c r="C2451" s="676" t="s">
        <v>1770</v>
      </c>
      <c r="D2451" s="676"/>
      <c r="E2451" s="780">
        <v>50</v>
      </c>
      <c r="F2451" s="676" t="s">
        <v>1083</v>
      </c>
      <c r="G2451" s="676"/>
      <c r="H2451" s="676" t="s">
        <v>1821</v>
      </c>
      <c r="I2451" s="676"/>
    </row>
    <row r="2452" spans="1:9" x14ac:dyDescent="0.35">
      <c r="A2452" s="676" t="s">
        <v>134</v>
      </c>
      <c r="B2452" s="676" t="s">
        <v>1764</v>
      </c>
      <c r="C2452" s="676" t="s">
        <v>1824</v>
      </c>
      <c r="D2452" s="676"/>
      <c r="E2452" s="780">
        <v>100</v>
      </c>
      <c r="F2452" s="676" t="s">
        <v>1083</v>
      </c>
      <c r="G2452" s="676"/>
      <c r="H2452" s="676" t="s">
        <v>1821</v>
      </c>
      <c r="I2452" s="676"/>
    </row>
    <row r="2453" spans="1:9" x14ac:dyDescent="0.35">
      <c r="A2453" s="676" t="s">
        <v>134</v>
      </c>
      <c r="B2453" s="676" t="s">
        <v>1764</v>
      </c>
      <c r="C2453" s="676" t="s">
        <v>1823</v>
      </c>
      <c r="D2453" s="676"/>
      <c r="E2453" s="780">
        <v>50</v>
      </c>
      <c r="F2453" s="676" t="s">
        <v>1083</v>
      </c>
      <c r="G2453" s="676"/>
      <c r="H2453" s="676" t="s">
        <v>1821</v>
      </c>
      <c r="I2453" s="676"/>
    </row>
    <row r="2454" spans="1:9" x14ac:dyDescent="0.35">
      <c r="A2454" s="676" t="s">
        <v>134</v>
      </c>
      <c r="B2454" s="676" t="s">
        <v>1764</v>
      </c>
      <c r="C2454" s="676" t="s">
        <v>1787</v>
      </c>
      <c r="D2454" s="676"/>
      <c r="E2454" s="780">
        <v>500</v>
      </c>
      <c r="F2454" s="676" t="s">
        <v>1083</v>
      </c>
      <c r="G2454" s="676"/>
      <c r="H2454" s="676" t="s">
        <v>1821</v>
      </c>
      <c r="I2454" s="676"/>
    </row>
    <row r="2455" spans="1:9" ht="15" thickBot="1" x14ac:dyDescent="0.4">
      <c r="A2455" s="777" t="s">
        <v>134</v>
      </c>
      <c r="B2455" s="777" t="s">
        <v>1764</v>
      </c>
      <c r="C2455" s="777" t="s">
        <v>1822</v>
      </c>
      <c r="D2455" s="777"/>
      <c r="E2455" s="778">
        <v>50</v>
      </c>
      <c r="F2455" s="777" t="s">
        <v>1083</v>
      </c>
      <c r="G2455" s="777"/>
      <c r="H2455" s="777" t="s">
        <v>1821</v>
      </c>
      <c r="I2455" s="777"/>
    </row>
    <row r="2456" spans="1:9" ht="15" thickBot="1" x14ac:dyDescent="0.4">
      <c r="A2456" s="776"/>
      <c r="B2456" s="774" t="s">
        <v>1820</v>
      </c>
      <c r="C2456" s="789"/>
      <c r="D2456" s="789"/>
      <c r="E2456" s="775">
        <f>SUM(E2446:E2455)</f>
        <v>1050</v>
      </c>
      <c r="F2456" s="789"/>
      <c r="G2456" s="789"/>
      <c r="H2456" s="789"/>
      <c r="I2456" s="788"/>
    </row>
    <row r="2457" spans="1:9" x14ac:dyDescent="0.35">
      <c r="A2457" s="787"/>
      <c r="B2457" s="787"/>
      <c r="C2457" s="787"/>
      <c r="D2457" s="787"/>
      <c r="E2457" s="803"/>
      <c r="F2457" s="787"/>
      <c r="G2457" s="787"/>
      <c r="H2457" s="787"/>
      <c r="I2457" s="787"/>
    </row>
    <row r="2458" spans="1:9" x14ac:dyDescent="0.35">
      <c r="A2458" s="676" t="s">
        <v>134</v>
      </c>
      <c r="B2458" s="676" t="s">
        <v>1764</v>
      </c>
      <c r="C2458" s="676" t="s">
        <v>1712</v>
      </c>
      <c r="D2458" s="676"/>
      <c r="E2458" s="780">
        <v>2500</v>
      </c>
      <c r="F2458" s="676" t="s">
        <v>1083</v>
      </c>
      <c r="G2458" s="676"/>
      <c r="H2458" s="676" t="s">
        <v>1720</v>
      </c>
      <c r="I2458" s="676"/>
    </row>
    <row r="2459" spans="1:9" x14ac:dyDescent="0.35">
      <c r="A2459" s="676" t="s">
        <v>134</v>
      </c>
      <c r="B2459" s="676" t="s">
        <v>1764</v>
      </c>
      <c r="C2459" s="676" t="s">
        <v>1722</v>
      </c>
      <c r="D2459" s="676"/>
      <c r="E2459" s="780">
        <v>1500</v>
      </c>
      <c r="F2459" s="676" t="s">
        <v>1083</v>
      </c>
      <c r="G2459" s="676"/>
      <c r="H2459" s="676" t="s">
        <v>1720</v>
      </c>
      <c r="I2459" s="676"/>
    </row>
    <row r="2460" spans="1:9" ht="15" thickBot="1" x14ac:dyDescent="0.4">
      <c r="A2460" s="777" t="s">
        <v>134</v>
      </c>
      <c r="B2460" s="777" t="s">
        <v>1764</v>
      </c>
      <c r="C2460" s="777" t="s">
        <v>1819</v>
      </c>
      <c r="D2460" s="777"/>
      <c r="E2460" s="778">
        <v>2500</v>
      </c>
      <c r="F2460" s="777" t="s">
        <v>1083</v>
      </c>
      <c r="G2460" s="777"/>
      <c r="H2460" s="777" t="s">
        <v>1720</v>
      </c>
      <c r="I2460" s="777"/>
    </row>
    <row r="2461" spans="1:9" ht="15" thickBot="1" x14ac:dyDescent="0.4">
      <c r="A2461" s="796"/>
      <c r="B2461" s="774" t="s">
        <v>1818</v>
      </c>
      <c r="C2461" s="774"/>
      <c r="D2461" s="774"/>
      <c r="E2461" s="775">
        <f>SUM(E2458:E2460)</f>
        <v>6500</v>
      </c>
      <c r="F2461" s="774"/>
      <c r="G2461" s="774"/>
      <c r="H2461" s="774"/>
      <c r="I2461" s="773"/>
    </row>
    <row r="2462" spans="1:9" x14ac:dyDescent="0.35">
      <c r="A2462" s="787"/>
      <c r="B2462" s="792"/>
      <c r="C2462" s="787"/>
      <c r="D2462" s="787"/>
      <c r="E2462" s="803"/>
      <c r="F2462" s="792"/>
      <c r="G2462" s="787"/>
      <c r="H2462" s="787"/>
      <c r="I2462" s="805"/>
    </row>
    <row r="2463" spans="1:9" x14ac:dyDescent="0.35">
      <c r="A2463" s="777" t="s">
        <v>134</v>
      </c>
      <c r="B2463" s="777" t="s">
        <v>1764</v>
      </c>
      <c r="C2463" s="787" t="s">
        <v>1817</v>
      </c>
      <c r="D2463" s="787"/>
      <c r="E2463" s="803">
        <v>100</v>
      </c>
      <c r="F2463" s="777" t="s">
        <v>1083</v>
      </c>
      <c r="G2463" s="787"/>
      <c r="H2463" s="787" t="s">
        <v>1314</v>
      </c>
      <c r="I2463" s="787"/>
    </row>
    <row r="2464" spans="1:9" x14ac:dyDescent="0.35">
      <c r="A2464" s="676" t="s">
        <v>134</v>
      </c>
      <c r="B2464" s="676" t="s">
        <v>1764</v>
      </c>
      <c r="C2464" s="676" t="s">
        <v>1816</v>
      </c>
      <c r="D2464" s="676"/>
      <c r="E2464" s="780">
        <v>50</v>
      </c>
      <c r="F2464" s="676" t="s">
        <v>1083</v>
      </c>
      <c r="G2464" s="676"/>
      <c r="H2464" s="676" t="s">
        <v>1314</v>
      </c>
      <c r="I2464" s="676"/>
    </row>
    <row r="2465" spans="1:9" ht="15" thickBot="1" x14ac:dyDescent="0.4">
      <c r="A2465" s="777" t="s">
        <v>134</v>
      </c>
      <c r="B2465" s="777" t="s">
        <v>1764</v>
      </c>
      <c r="C2465" s="777" t="s">
        <v>1815</v>
      </c>
      <c r="D2465" s="777"/>
      <c r="E2465" s="778">
        <v>50</v>
      </c>
      <c r="F2465" s="777" t="s">
        <v>1083</v>
      </c>
      <c r="G2465" s="777"/>
      <c r="H2465" s="777" t="s">
        <v>1314</v>
      </c>
      <c r="I2465" s="777"/>
    </row>
    <row r="2466" spans="1:9" ht="15" thickBot="1" x14ac:dyDescent="0.4">
      <c r="A2466" s="796"/>
      <c r="B2466" s="774" t="s">
        <v>1814</v>
      </c>
      <c r="C2466" s="774"/>
      <c r="D2466" s="774"/>
      <c r="E2466" s="775">
        <f>SUM(E2463:E2465)</f>
        <v>200</v>
      </c>
      <c r="F2466" s="774"/>
      <c r="G2466" s="774"/>
      <c r="H2466" s="774"/>
      <c r="I2466" s="773"/>
    </row>
    <row r="2467" spans="1:9" x14ac:dyDescent="0.35">
      <c r="A2467" s="787"/>
      <c r="B2467" s="787"/>
      <c r="C2467" s="787"/>
      <c r="D2467" s="787"/>
      <c r="E2467" s="803"/>
      <c r="F2467" s="787"/>
      <c r="G2467" s="787"/>
      <c r="H2467" s="787"/>
      <c r="I2467" s="787"/>
    </row>
    <row r="2468" spans="1:9" x14ac:dyDescent="0.35">
      <c r="A2468" s="676" t="s">
        <v>134</v>
      </c>
      <c r="B2468" s="676" t="s">
        <v>1764</v>
      </c>
      <c r="C2468" s="676" t="s">
        <v>1813</v>
      </c>
      <c r="D2468" s="676"/>
      <c r="E2468" s="780">
        <v>100</v>
      </c>
      <c r="F2468" s="676" t="s">
        <v>1083</v>
      </c>
      <c r="G2468" s="676"/>
      <c r="H2468" s="676" t="s">
        <v>1811</v>
      </c>
      <c r="I2468" s="676"/>
    </row>
    <row r="2469" spans="1:9" x14ac:dyDescent="0.35">
      <c r="A2469" s="676" t="s">
        <v>134</v>
      </c>
      <c r="B2469" s="676" t="s">
        <v>1764</v>
      </c>
      <c r="C2469" s="676" t="s">
        <v>1812</v>
      </c>
      <c r="D2469" s="676"/>
      <c r="E2469" s="780">
        <v>50</v>
      </c>
      <c r="F2469" s="676" t="s">
        <v>1083</v>
      </c>
      <c r="G2469" s="676"/>
      <c r="H2469" s="676" t="s">
        <v>1811</v>
      </c>
      <c r="I2469" s="676"/>
    </row>
    <row r="2470" spans="1:9" x14ac:dyDescent="0.35">
      <c r="A2470" s="676" t="s">
        <v>134</v>
      </c>
      <c r="B2470" s="676" t="s">
        <v>1764</v>
      </c>
      <c r="C2470" s="676" t="s">
        <v>1810</v>
      </c>
      <c r="D2470" s="676"/>
      <c r="E2470" s="780">
        <v>50</v>
      </c>
      <c r="F2470" s="676" t="s">
        <v>1083</v>
      </c>
      <c r="G2470" s="676"/>
      <c r="H2470" s="676" t="s">
        <v>1809</v>
      </c>
      <c r="I2470" s="676"/>
    </row>
    <row r="2471" spans="1:9" x14ac:dyDescent="0.35">
      <c r="A2471" s="676" t="s">
        <v>134</v>
      </c>
      <c r="B2471" s="676" t="s">
        <v>1764</v>
      </c>
      <c r="C2471" s="676" t="s">
        <v>1770</v>
      </c>
      <c r="D2471" s="676"/>
      <c r="E2471" s="780">
        <v>50</v>
      </c>
      <c r="F2471" s="676" t="s">
        <v>1083</v>
      </c>
      <c r="G2471" s="676"/>
      <c r="H2471" s="676" t="s">
        <v>1809</v>
      </c>
      <c r="I2471" s="676"/>
    </row>
    <row r="2472" spans="1:9" x14ac:dyDescent="0.35">
      <c r="A2472" s="676" t="s">
        <v>134</v>
      </c>
      <c r="B2472" s="676" t="s">
        <v>1764</v>
      </c>
      <c r="C2472" s="676" t="s">
        <v>1808</v>
      </c>
      <c r="D2472" s="676"/>
      <c r="E2472" s="780">
        <v>50</v>
      </c>
      <c r="F2472" s="676" t="s">
        <v>1083</v>
      </c>
      <c r="G2472" s="676"/>
      <c r="H2472" s="676" t="s">
        <v>1807</v>
      </c>
      <c r="I2472" s="676"/>
    </row>
    <row r="2473" spans="1:9" x14ac:dyDescent="0.35">
      <c r="A2473" s="676" t="s">
        <v>134</v>
      </c>
      <c r="B2473" s="676" t="s">
        <v>1764</v>
      </c>
      <c r="C2473" s="676" t="s">
        <v>1787</v>
      </c>
      <c r="D2473" s="676"/>
      <c r="E2473" s="780">
        <v>50</v>
      </c>
      <c r="F2473" s="676" t="s">
        <v>1083</v>
      </c>
      <c r="G2473" s="676"/>
      <c r="H2473" s="676" t="s">
        <v>1806</v>
      </c>
      <c r="I2473" s="676"/>
    </row>
    <row r="2474" spans="1:9" x14ac:dyDescent="0.35">
      <c r="A2474" s="676" t="s">
        <v>134</v>
      </c>
      <c r="B2474" s="676" t="s">
        <v>1764</v>
      </c>
      <c r="C2474" s="676" t="s">
        <v>1805</v>
      </c>
      <c r="D2474" s="676"/>
      <c r="E2474" s="780">
        <v>100</v>
      </c>
      <c r="F2474" s="676" t="s">
        <v>1083</v>
      </c>
      <c r="G2474" s="676"/>
      <c r="H2474" s="676" t="s">
        <v>1716</v>
      </c>
      <c r="I2474" s="676"/>
    </row>
    <row r="2475" spans="1:9" x14ac:dyDescent="0.35">
      <c r="A2475" s="676" t="s">
        <v>134</v>
      </c>
      <c r="B2475" s="676" t="s">
        <v>1764</v>
      </c>
      <c r="C2475" s="676" t="s">
        <v>1771</v>
      </c>
      <c r="D2475" s="676"/>
      <c r="E2475" s="780">
        <v>150</v>
      </c>
      <c r="F2475" s="676" t="s">
        <v>1083</v>
      </c>
      <c r="G2475" s="676"/>
      <c r="H2475" s="676" t="s">
        <v>1716</v>
      </c>
      <c r="I2475" s="676"/>
    </row>
    <row r="2476" spans="1:9" x14ac:dyDescent="0.35">
      <c r="A2476" s="676" t="s">
        <v>134</v>
      </c>
      <c r="B2476" s="676" t="s">
        <v>1764</v>
      </c>
      <c r="C2476" s="676" t="s">
        <v>1804</v>
      </c>
      <c r="D2476" s="676"/>
      <c r="E2476" s="780">
        <v>200</v>
      </c>
      <c r="F2476" s="676" t="s">
        <v>1083</v>
      </c>
      <c r="G2476" s="676"/>
      <c r="H2476" s="676" t="s">
        <v>1716</v>
      </c>
      <c r="I2476" s="676"/>
    </row>
    <row r="2477" spans="1:9" x14ac:dyDescent="0.35">
      <c r="A2477" s="676" t="s">
        <v>134</v>
      </c>
      <c r="B2477" s="676" t="s">
        <v>1764</v>
      </c>
      <c r="C2477" s="676" t="s">
        <v>1803</v>
      </c>
      <c r="D2477" s="676"/>
      <c r="E2477" s="780">
        <v>150</v>
      </c>
      <c r="F2477" s="676" t="s">
        <v>1083</v>
      </c>
      <c r="G2477" s="676"/>
      <c r="H2477" s="676" t="s">
        <v>1716</v>
      </c>
      <c r="I2477" s="676"/>
    </row>
    <row r="2478" spans="1:9" x14ac:dyDescent="0.35">
      <c r="A2478" s="676" t="s">
        <v>134</v>
      </c>
      <c r="B2478" s="676" t="s">
        <v>1764</v>
      </c>
      <c r="C2478" s="676" t="s">
        <v>1802</v>
      </c>
      <c r="D2478" s="676"/>
      <c r="E2478" s="780">
        <v>100</v>
      </c>
      <c r="F2478" s="676" t="s">
        <v>1083</v>
      </c>
      <c r="G2478" s="676"/>
      <c r="H2478" s="676" t="s">
        <v>1716</v>
      </c>
      <c r="I2478" s="676"/>
    </row>
    <row r="2479" spans="1:9" x14ac:dyDescent="0.35">
      <c r="A2479" s="676" t="s">
        <v>134</v>
      </c>
      <c r="B2479" s="676" t="s">
        <v>1764</v>
      </c>
      <c r="C2479" s="676" t="s">
        <v>1801</v>
      </c>
      <c r="D2479" s="676"/>
      <c r="E2479" s="780">
        <v>100</v>
      </c>
      <c r="F2479" s="676" t="s">
        <v>1083</v>
      </c>
      <c r="G2479" s="676"/>
      <c r="H2479" s="676" t="s">
        <v>1716</v>
      </c>
      <c r="I2479" s="676"/>
    </row>
    <row r="2480" spans="1:9" x14ac:dyDescent="0.35">
      <c r="A2480" s="676" t="s">
        <v>134</v>
      </c>
      <c r="B2480" s="676" t="s">
        <v>1764</v>
      </c>
      <c r="C2480" s="676" t="s">
        <v>1800</v>
      </c>
      <c r="D2480" s="676"/>
      <c r="E2480" s="780">
        <v>25</v>
      </c>
      <c r="F2480" s="676" t="s">
        <v>1083</v>
      </c>
      <c r="G2480" s="676"/>
      <c r="H2480" s="676" t="s">
        <v>1716</v>
      </c>
      <c r="I2480" s="676"/>
    </row>
    <row r="2481" spans="1:9" x14ac:dyDescent="0.35">
      <c r="A2481" s="676" t="s">
        <v>134</v>
      </c>
      <c r="B2481" s="676" t="s">
        <v>1764</v>
      </c>
      <c r="C2481" s="676" t="s">
        <v>1774</v>
      </c>
      <c r="D2481" s="676"/>
      <c r="E2481" s="780">
        <v>300</v>
      </c>
      <c r="F2481" s="676" t="s">
        <v>1083</v>
      </c>
      <c r="G2481" s="676"/>
      <c r="H2481" s="676" t="s">
        <v>1716</v>
      </c>
      <c r="I2481" s="676"/>
    </row>
    <row r="2482" spans="1:9" x14ac:dyDescent="0.35">
      <c r="A2482" s="676" t="s">
        <v>134</v>
      </c>
      <c r="B2482" s="676" t="s">
        <v>1764</v>
      </c>
      <c r="C2482" s="676" t="s">
        <v>1799</v>
      </c>
      <c r="D2482" s="676"/>
      <c r="E2482" s="780">
        <v>25</v>
      </c>
      <c r="F2482" s="676" t="s">
        <v>1083</v>
      </c>
      <c r="G2482" s="676"/>
      <c r="H2482" s="676" t="s">
        <v>1716</v>
      </c>
      <c r="I2482" s="676"/>
    </row>
    <row r="2483" spans="1:9" x14ac:dyDescent="0.35">
      <c r="A2483" s="676" t="s">
        <v>134</v>
      </c>
      <c r="B2483" s="676" t="s">
        <v>1764</v>
      </c>
      <c r="C2483" s="676" t="s">
        <v>1798</v>
      </c>
      <c r="D2483" s="676"/>
      <c r="E2483" s="780">
        <v>50</v>
      </c>
      <c r="F2483" s="676" t="s">
        <v>1083</v>
      </c>
      <c r="G2483" s="676"/>
      <c r="H2483" s="676" t="s">
        <v>1716</v>
      </c>
      <c r="I2483" s="676"/>
    </row>
    <row r="2484" spans="1:9" x14ac:dyDescent="0.35">
      <c r="A2484" s="676" t="s">
        <v>134</v>
      </c>
      <c r="B2484" s="676" t="s">
        <v>1764</v>
      </c>
      <c r="C2484" s="676" t="s">
        <v>1797</v>
      </c>
      <c r="D2484" s="676"/>
      <c r="E2484" s="780">
        <v>50</v>
      </c>
      <c r="F2484" s="676" t="s">
        <v>1083</v>
      </c>
      <c r="G2484" s="676"/>
      <c r="H2484" s="676" t="s">
        <v>1716</v>
      </c>
      <c r="I2484" s="676"/>
    </row>
    <row r="2485" spans="1:9" x14ac:dyDescent="0.35">
      <c r="A2485" s="676" t="s">
        <v>134</v>
      </c>
      <c r="B2485" s="676" t="s">
        <v>1764</v>
      </c>
      <c r="C2485" s="676" t="s">
        <v>1796</v>
      </c>
      <c r="D2485" s="676"/>
      <c r="E2485" s="780">
        <v>100</v>
      </c>
      <c r="F2485" s="676" t="s">
        <v>1083</v>
      </c>
      <c r="G2485" s="676"/>
      <c r="H2485" s="676" t="s">
        <v>1716</v>
      </c>
      <c r="I2485" s="676"/>
    </row>
    <row r="2486" spans="1:9" x14ac:dyDescent="0.35">
      <c r="A2486" s="676" t="s">
        <v>134</v>
      </c>
      <c r="B2486" s="676" t="s">
        <v>1764</v>
      </c>
      <c r="C2486" s="676" t="s">
        <v>1765</v>
      </c>
      <c r="D2486" s="676"/>
      <c r="E2486" s="780">
        <v>200</v>
      </c>
      <c r="F2486" s="676" t="s">
        <v>1083</v>
      </c>
      <c r="G2486" s="676"/>
      <c r="H2486" s="676" t="s">
        <v>1716</v>
      </c>
      <c r="I2486" s="676"/>
    </row>
    <row r="2487" spans="1:9" ht="15" thickBot="1" x14ac:dyDescent="0.4">
      <c r="A2487" s="777" t="s">
        <v>134</v>
      </c>
      <c r="B2487" s="777" t="s">
        <v>1764</v>
      </c>
      <c r="C2487" s="777" t="s">
        <v>1795</v>
      </c>
      <c r="D2487" s="777"/>
      <c r="E2487" s="778">
        <v>75</v>
      </c>
      <c r="F2487" s="777" t="s">
        <v>1083</v>
      </c>
      <c r="G2487" s="777"/>
      <c r="H2487" s="777" t="s">
        <v>1716</v>
      </c>
      <c r="I2487" s="777"/>
    </row>
    <row r="2488" spans="1:9" ht="15" thickBot="1" x14ac:dyDescent="0.4">
      <c r="A2488" s="796"/>
      <c r="B2488" s="774" t="s">
        <v>1794</v>
      </c>
      <c r="C2488" s="774"/>
      <c r="D2488" s="774"/>
      <c r="E2488" s="775">
        <f>SUM(E2468:E2487)</f>
        <v>1975</v>
      </c>
      <c r="F2488" s="774"/>
      <c r="G2488" s="789"/>
      <c r="H2488" s="789"/>
      <c r="I2488" s="788"/>
    </row>
    <row r="2489" spans="1:9" x14ac:dyDescent="0.35">
      <c r="A2489" s="805"/>
      <c r="B2489" s="805"/>
      <c r="C2489" s="805"/>
      <c r="D2489" s="805"/>
      <c r="E2489" s="795"/>
      <c r="F2489" s="805"/>
      <c r="G2489" s="805"/>
      <c r="H2489" s="805"/>
      <c r="I2489" s="805"/>
    </row>
    <row r="2490" spans="1:9" x14ac:dyDescent="0.35">
      <c r="A2490" s="787" t="s">
        <v>134</v>
      </c>
      <c r="B2490" s="787" t="s">
        <v>1764</v>
      </c>
      <c r="C2490" s="787" t="s">
        <v>1793</v>
      </c>
      <c r="D2490" s="787"/>
      <c r="E2490" s="803">
        <v>100</v>
      </c>
      <c r="F2490" s="787" t="s">
        <v>1083</v>
      </c>
      <c r="G2490" s="787"/>
      <c r="H2490" s="787" t="s">
        <v>1742</v>
      </c>
      <c r="I2490" s="787"/>
    </row>
    <row r="2491" spans="1:9" x14ac:dyDescent="0.35">
      <c r="A2491" s="676" t="s">
        <v>134</v>
      </c>
      <c r="B2491" s="676" t="s">
        <v>1764</v>
      </c>
      <c r="C2491" s="676" t="s">
        <v>1792</v>
      </c>
      <c r="D2491" s="676"/>
      <c r="E2491" s="780">
        <v>125</v>
      </c>
      <c r="F2491" s="676" t="s">
        <v>1083</v>
      </c>
      <c r="G2491" s="676"/>
      <c r="H2491" s="676" t="s">
        <v>1742</v>
      </c>
      <c r="I2491" s="676"/>
    </row>
    <row r="2492" spans="1:9" x14ac:dyDescent="0.35">
      <c r="A2492" s="676" t="s">
        <v>134</v>
      </c>
      <c r="B2492" s="676" t="s">
        <v>1764</v>
      </c>
      <c r="C2492" s="676" t="s">
        <v>1791</v>
      </c>
      <c r="D2492" s="676"/>
      <c r="E2492" s="780">
        <v>125</v>
      </c>
      <c r="F2492" s="676" t="s">
        <v>1083</v>
      </c>
      <c r="G2492" s="676"/>
      <c r="H2492" s="676" t="s">
        <v>1742</v>
      </c>
      <c r="I2492" s="676"/>
    </row>
    <row r="2493" spans="1:9" x14ac:dyDescent="0.35">
      <c r="A2493" s="676" t="s">
        <v>134</v>
      </c>
      <c r="B2493" s="676" t="s">
        <v>1764</v>
      </c>
      <c r="C2493" s="676" t="s">
        <v>1790</v>
      </c>
      <c r="D2493" s="676"/>
      <c r="E2493" s="780">
        <v>125</v>
      </c>
      <c r="F2493" s="676" t="s">
        <v>1083</v>
      </c>
      <c r="G2493" s="676"/>
      <c r="H2493" s="676" t="s">
        <v>1742</v>
      </c>
      <c r="I2493" s="676"/>
    </row>
    <row r="2494" spans="1:9" x14ac:dyDescent="0.35">
      <c r="A2494" s="676" t="s">
        <v>134</v>
      </c>
      <c r="B2494" s="676" t="s">
        <v>1764</v>
      </c>
      <c r="C2494" s="676" t="s">
        <v>1774</v>
      </c>
      <c r="D2494" s="676"/>
      <c r="E2494" s="780">
        <v>150</v>
      </c>
      <c r="F2494" s="676" t="s">
        <v>1083</v>
      </c>
      <c r="G2494" s="676"/>
      <c r="H2494" s="676" t="s">
        <v>1742</v>
      </c>
      <c r="I2494" s="676"/>
    </row>
    <row r="2495" spans="1:9" x14ac:dyDescent="0.35">
      <c r="A2495" s="676" t="s">
        <v>134</v>
      </c>
      <c r="B2495" s="676" t="s">
        <v>1764</v>
      </c>
      <c r="C2495" s="676" t="s">
        <v>1784</v>
      </c>
      <c r="D2495" s="676"/>
      <c r="E2495" s="780">
        <v>50</v>
      </c>
      <c r="F2495" s="676" t="s">
        <v>1083</v>
      </c>
      <c r="G2495" s="676"/>
      <c r="H2495" s="676" t="s">
        <v>1742</v>
      </c>
      <c r="I2495" s="676"/>
    </row>
    <row r="2496" spans="1:9" x14ac:dyDescent="0.35">
      <c r="A2496" s="676" t="s">
        <v>134</v>
      </c>
      <c r="B2496" s="676" t="s">
        <v>1764</v>
      </c>
      <c r="C2496" s="676" t="s">
        <v>1789</v>
      </c>
      <c r="D2496" s="676"/>
      <c r="E2496" s="780">
        <v>100</v>
      </c>
      <c r="F2496" s="676" t="s">
        <v>1083</v>
      </c>
      <c r="G2496" s="676"/>
      <c r="H2496" s="676" t="s">
        <v>1742</v>
      </c>
      <c r="I2496" s="676"/>
    </row>
    <row r="2497" spans="1:9" ht="15" thickBot="1" x14ac:dyDescent="0.4">
      <c r="A2497" s="777" t="s">
        <v>134</v>
      </c>
      <c r="B2497" s="777" t="s">
        <v>1764</v>
      </c>
      <c r="C2497" s="777" t="s">
        <v>1769</v>
      </c>
      <c r="D2497" s="777"/>
      <c r="E2497" s="778">
        <v>200</v>
      </c>
      <c r="F2497" s="777" t="s">
        <v>1083</v>
      </c>
      <c r="G2497" s="777"/>
      <c r="H2497" s="777" t="s">
        <v>1742</v>
      </c>
      <c r="I2497" s="777"/>
    </row>
    <row r="2498" spans="1:9" ht="15" thickBot="1" x14ac:dyDescent="0.4">
      <c r="A2498" s="796"/>
      <c r="B2498" s="774" t="s">
        <v>1788</v>
      </c>
      <c r="C2498" s="774"/>
      <c r="D2498" s="774"/>
      <c r="E2498" s="775">
        <f>SUM(E2490:E2497)</f>
        <v>975</v>
      </c>
      <c r="F2498" s="774"/>
      <c r="G2498" s="774"/>
      <c r="H2498" s="774"/>
      <c r="I2498" s="773"/>
    </row>
    <row r="2499" spans="1:9" x14ac:dyDescent="0.35">
      <c r="A2499" s="787"/>
      <c r="B2499" s="787"/>
      <c r="C2499" s="787"/>
      <c r="D2499" s="787"/>
      <c r="E2499" s="803"/>
      <c r="F2499" s="787"/>
      <c r="G2499" s="787"/>
      <c r="H2499" s="787"/>
      <c r="I2499" s="787"/>
    </row>
    <row r="2500" spans="1:9" x14ac:dyDescent="0.35">
      <c r="A2500" s="676" t="s">
        <v>134</v>
      </c>
      <c r="B2500" s="676" t="s">
        <v>1764</v>
      </c>
      <c r="C2500" s="676" t="s">
        <v>1787</v>
      </c>
      <c r="D2500" s="676"/>
      <c r="E2500" s="780">
        <v>500</v>
      </c>
      <c r="F2500" s="676" t="s">
        <v>1083</v>
      </c>
      <c r="G2500" s="676"/>
      <c r="H2500" s="676" t="s">
        <v>1783</v>
      </c>
      <c r="I2500" s="676"/>
    </row>
    <row r="2501" spans="1:9" x14ac:dyDescent="0.35">
      <c r="A2501" s="676" t="s">
        <v>134</v>
      </c>
      <c r="B2501" s="676" t="s">
        <v>1764</v>
      </c>
      <c r="C2501" s="676" t="s">
        <v>1786</v>
      </c>
      <c r="D2501" s="676"/>
      <c r="E2501" s="780">
        <v>100</v>
      </c>
      <c r="F2501" s="676" t="s">
        <v>1083</v>
      </c>
      <c r="G2501" s="676"/>
      <c r="H2501" s="676" t="s">
        <v>1783</v>
      </c>
      <c r="I2501" s="676"/>
    </row>
    <row r="2502" spans="1:9" x14ac:dyDescent="0.35">
      <c r="A2502" s="676" t="s">
        <v>134</v>
      </c>
      <c r="B2502" s="676" t="s">
        <v>1764</v>
      </c>
      <c r="C2502" s="676" t="s">
        <v>1785</v>
      </c>
      <c r="D2502" s="676"/>
      <c r="E2502" s="780">
        <v>100</v>
      </c>
      <c r="F2502" s="676" t="s">
        <v>1083</v>
      </c>
      <c r="G2502" s="676"/>
      <c r="H2502" s="676" t="s">
        <v>1783</v>
      </c>
      <c r="I2502" s="676"/>
    </row>
    <row r="2503" spans="1:9" x14ac:dyDescent="0.35">
      <c r="A2503" s="676" t="s">
        <v>134</v>
      </c>
      <c r="B2503" s="676" t="s">
        <v>1764</v>
      </c>
      <c r="C2503" s="676" t="s">
        <v>1777</v>
      </c>
      <c r="D2503" s="676"/>
      <c r="E2503" s="780">
        <v>100</v>
      </c>
      <c r="F2503" s="676" t="s">
        <v>1083</v>
      </c>
      <c r="G2503" s="676"/>
      <c r="H2503" s="676" t="s">
        <v>1783</v>
      </c>
      <c r="I2503" s="676"/>
    </row>
    <row r="2504" spans="1:9" x14ac:dyDescent="0.35">
      <c r="A2504" s="676" t="s">
        <v>134</v>
      </c>
      <c r="B2504" s="676" t="s">
        <v>1764</v>
      </c>
      <c r="C2504" s="676" t="s">
        <v>1784</v>
      </c>
      <c r="D2504" s="676"/>
      <c r="E2504" s="780">
        <v>50</v>
      </c>
      <c r="F2504" s="676" t="s">
        <v>1083</v>
      </c>
      <c r="G2504" s="676"/>
      <c r="H2504" s="676" t="s">
        <v>1783</v>
      </c>
      <c r="I2504" s="676"/>
    </row>
    <row r="2505" spans="1:9" x14ac:dyDescent="0.35">
      <c r="A2505" s="676" t="s">
        <v>134</v>
      </c>
      <c r="B2505" s="676" t="s">
        <v>1764</v>
      </c>
      <c r="C2505" s="676" t="s">
        <v>1782</v>
      </c>
      <c r="D2505" s="676"/>
      <c r="E2505" s="780">
        <v>200</v>
      </c>
      <c r="F2505" s="676" t="s">
        <v>1083</v>
      </c>
      <c r="G2505" s="676"/>
      <c r="H2505" s="676" t="s">
        <v>1708</v>
      </c>
      <c r="I2505" s="676"/>
    </row>
    <row r="2506" spans="1:9" ht="15" thickBot="1" x14ac:dyDescent="0.4">
      <c r="A2506" s="777" t="s">
        <v>134</v>
      </c>
      <c r="B2506" s="777" t="s">
        <v>1764</v>
      </c>
      <c r="C2506" s="777" t="s">
        <v>1781</v>
      </c>
      <c r="D2506" s="777"/>
      <c r="E2506" s="778">
        <v>200</v>
      </c>
      <c r="F2506" s="777" t="s">
        <v>1083</v>
      </c>
      <c r="G2506" s="777"/>
      <c r="H2506" s="777" t="s">
        <v>1708</v>
      </c>
      <c r="I2506" s="777"/>
    </row>
    <row r="2507" spans="1:9" ht="15" thickBot="1" x14ac:dyDescent="0.4">
      <c r="A2507" s="796"/>
      <c r="B2507" s="774" t="s">
        <v>1780</v>
      </c>
      <c r="C2507" s="774"/>
      <c r="D2507" s="774"/>
      <c r="E2507" s="775">
        <f>SUM(E2500:E2506)</f>
        <v>1250</v>
      </c>
      <c r="F2507" s="774"/>
      <c r="G2507" s="774"/>
      <c r="H2507" s="774"/>
      <c r="I2507" s="773"/>
    </row>
    <row r="2508" spans="1:9" x14ac:dyDescent="0.35">
      <c r="A2508" s="787"/>
      <c r="B2508" s="787"/>
      <c r="C2508" s="787"/>
      <c r="D2508" s="787"/>
      <c r="E2508" s="803"/>
      <c r="F2508" s="787"/>
      <c r="G2508" s="787"/>
      <c r="H2508" s="787"/>
      <c r="I2508" s="787"/>
    </row>
    <row r="2509" spans="1:9" x14ac:dyDescent="0.35">
      <c r="A2509" s="676" t="s">
        <v>134</v>
      </c>
      <c r="B2509" s="676" t="s">
        <v>1764</v>
      </c>
      <c r="C2509" s="676" t="s">
        <v>1779</v>
      </c>
      <c r="D2509" s="676"/>
      <c r="E2509" s="780">
        <v>100</v>
      </c>
      <c r="F2509" s="676" t="s">
        <v>1083</v>
      </c>
      <c r="G2509" s="676"/>
      <c r="H2509" s="676" t="s">
        <v>1762</v>
      </c>
      <c r="I2509" s="676"/>
    </row>
    <row r="2510" spans="1:9" x14ac:dyDescent="0.35">
      <c r="A2510" s="676" t="s">
        <v>134</v>
      </c>
      <c r="B2510" s="676" t="s">
        <v>1764</v>
      </c>
      <c r="C2510" s="676" t="s">
        <v>1778</v>
      </c>
      <c r="D2510" s="676"/>
      <c r="E2510" s="780">
        <v>250</v>
      </c>
      <c r="F2510" s="676" t="s">
        <v>1083</v>
      </c>
      <c r="G2510" s="676"/>
      <c r="H2510" s="676" t="s">
        <v>1762</v>
      </c>
      <c r="I2510" s="676"/>
    </row>
    <row r="2511" spans="1:9" x14ac:dyDescent="0.35">
      <c r="A2511" s="676" t="s">
        <v>134</v>
      </c>
      <c r="B2511" s="676" t="s">
        <v>1764</v>
      </c>
      <c r="C2511" s="676" t="s">
        <v>1777</v>
      </c>
      <c r="D2511" s="676"/>
      <c r="E2511" s="780">
        <v>50</v>
      </c>
      <c r="F2511" s="676" t="s">
        <v>1083</v>
      </c>
      <c r="G2511" s="676"/>
      <c r="H2511" s="676" t="s">
        <v>1762</v>
      </c>
      <c r="I2511" s="676"/>
    </row>
    <row r="2512" spans="1:9" x14ac:dyDescent="0.35">
      <c r="A2512" s="676" t="s">
        <v>134</v>
      </c>
      <c r="B2512" s="676" t="s">
        <v>1764</v>
      </c>
      <c r="C2512" s="676" t="s">
        <v>1776</v>
      </c>
      <c r="D2512" s="676"/>
      <c r="E2512" s="780">
        <v>100</v>
      </c>
      <c r="F2512" s="676" t="s">
        <v>1083</v>
      </c>
      <c r="G2512" s="676"/>
      <c r="H2512" s="676" t="s">
        <v>1762</v>
      </c>
      <c r="I2512" s="676"/>
    </row>
    <row r="2513" spans="1:9" x14ac:dyDescent="0.35">
      <c r="A2513" s="676" t="s">
        <v>134</v>
      </c>
      <c r="B2513" s="676" t="s">
        <v>1764</v>
      </c>
      <c r="C2513" s="676" t="s">
        <v>1775</v>
      </c>
      <c r="D2513" s="676"/>
      <c r="E2513" s="780">
        <v>125</v>
      </c>
      <c r="F2513" s="676" t="s">
        <v>1083</v>
      </c>
      <c r="G2513" s="676"/>
      <c r="H2513" s="676" t="s">
        <v>1762</v>
      </c>
      <c r="I2513" s="676"/>
    </row>
    <row r="2514" spans="1:9" x14ac:dyDescent="0.35">
      <c r="A2514" s="676" t="s">
        <v>134</v>
      </c>
      <c r="B2514" s="676" t="s">
        <v>1764</v>
      </c>
      <c r="C2514" s="784" t="s">
        <v>1774</v>
      </c>
      <c r="D2514" s="676"/>
      <c r="E2514" s="780">
        <v>350</v>
      </c>
      <c r="F2514" s="676" t="s">
        <v>1083</v>
      </c>
      <c r="G2514" s="676"/>
      <c r="H2514" s="676" t="s">
        <v>1762</v>
      </c>
      <c r="I2514" s="676"/>
    </row>
    <row r="2515" spans="1:9" x14ac:dyDescent="0.35">
      <c r="A2515" s="676" t="s">
        <v>134</v>
      </c>
      <c r="B2515" s="676" t="s">
        <v>1764</v>
      </c>
      <c r="C2515" s="784" t="s">
        <v>1773</v>
      </c>
      <c r="D2515" s="676"/>
      <c r="E2515" s="780">
        <v>50</v>
      </c>
      <c r="F2515" s="676" t="s">
        <v>1083</v>
      </c>
      <c r="G2515" s="676"/>
      <c r="H2515" s="676" t="s">
        <v>1762</v>
      </c>
      <c r="I2515" s="676"/>
    </row>
    <row r="2516" spans="1:9" x14ac:dyDescent="0.35">
      <c r="A2516" s="676" t="s">
        <v>134</v>
      </c>
      <c r="B2516" s="676" t="s">
        <v>1764</v>
      </c>
      <c r="C2516" s="784" t="s">
        <v>1772</v>
      </c>
      <c r="D2516" s="676"/>
      <c r="E2516" s="804">
        <v>50</v>
      </c>
      <c r="F2516" s="676" t="s">
        <v>1083</v>
      </c>
      <c r="G2516" s="676"/>
      <c r="H2516" s="676" t="s">
        <v>1762</v>
      </c>
      <c r="I2516" s="676"/>
    </row>
    <row r="2517" spans="1:9" x14ac:dyDescent="0.35">
      <c r="A2517" s="676" t="s">
        <v>134</v>
      </c>
      <c r="B2517" s="676" t="s">
        <v>1764</v>
      </c>
      <c r="C2517" s="784" t="s">
        <v>1771</v>
      </c>
      <c r="D2517" s="676"/>
      <c r="E2517" s="780">
        <v>75</v>
      </c>
      <c r="F2517" s="676" t="s">
        <v>1083</v>
      </c>
      <c r="G2517" s="676"/>
      <c r="H2517" s="676" t="s">
        <v>1762</v>
      </c>
      <c r="I2517" s="676"/>
    </row>
    <row r="2518" spans="1:9" x14ac:dyDescent="0.35">
      <c r="A2518" s="676" t="s">
        <v>134</v>
      </c>
      <c r="B2518" s="676" t="s">
        <v>1764</v>
      </c>
      <c r="C2518" s="784" t="s">
        <v>1770</v>
      </c>
      <c r="D2518" s="676"/>
      <c r="E2518" s="804">
        <v>125</v>
      </c>
      <c r="F2518" s="676" t="s">
        <v>1083</v>
      </c>
      <c r="G2518" s="676"/>
      <c r="H2518" s="676" t="s">
        <v>1762</v>
      </c>
      <c r="I2518" s="676"/>
    </row>
    <row r="2519" spans="1:9" x14ac:dyDescent="0.35">
      <c r="A2519" s="777" t="s">
        <v>134</v>
      </c>
      <c r="B2519" s="777" t="s">
        <v>1764</v>
      </c>
      <c r="C2519" s="783" t="s">
        <v>1769</v>
      </c>
      <c r="D2519" s="777"/>
      <c r="E2519" s="778">
        <v>125</v>
      </c>
      <c r="F2519" s="777" t="s">
        <v>1083</v>
      </c>
      <c r="G2519" s="777"/>
      <c r="H2519" s="777" t="s">
        <v>1762</v>
      </c>
      <c r="I2519" s="777"/>
    </row>
    <row r="2520" spans="1:9" x14ac:dyDescent="0.35">
      <c r="A2520" s="777" t="s">
        <v>134</v>
      </c>
      <c r="B2520" s="777" t="s">
        <v>1764</v>
      </c>
      <c r="C2520" s="783" t="s">
        <v>1768</v>
      </c>
      <c r="D2520" s="676"/>
      <c r="E2520" s="780">
        <v>100</v>
      </c>
      <c r="F2520" s="777" t="s">
        <v>1083</v>
      </c>
      <c r="G2520" s="676"/>
      <c r="H2520" s="676" t="s">
        <v>1762</v>
      </c>
      <c r="I2520" s="676"/>
    </row>
    <row r="2521" spans="1:9" x14ac:dyDescent="0.35">
      <c r="A2521" s="777" t="s">
        <v>134</v>
      </c>
      <c r="B2521" s="777" t="s">
        <v>1764</v>
      </c>
      <c r="C2521" s="783" t="s">
        <v>1767</v>
      </c>
      <c r="D2521" s="787"/>
      <c r="E2521" s="803">
        <v>125</v>
      </c>
      <c r="F2521" s="787" t="s">
        <v>1083</v>
      </c>
      <c r="G2521" s="787"/>
      <c r="H2521" s="787" t="s">
        <v>1762</v>
      </c>
      <c r="I2521" s="787"/>
    </row>
    <row r="2522" spans="1:9" x14ac:dyDescent="0.35">
      <c r="A2522" s="676" t="s">
        <v>134</v>
      </c>
      <c r="B2522" s="676" t="s">
        <v>1764</v>
      </c>
      <c r="C2522" s="676" t="s">
        <v>1766</v>
      </c>
      <c r="D2522" s="676"/>
      <c r="E2522" s="780">
        <v>100</v>
      </c>
      <c r="F2522" s="676" t="s">
        <v>1083</v>
      </c>
      <c r="G2522" s="676"/>
      <c r="H2522" s="676" t="s">
        <v>1762</v>
      </c>
      <c r="I2522" s="676"/>
    </row>
    <row r="2523" spans="1:9" x14ac:dyDescent="0.35">
      <c r="A2523" s="676" t="s">
        <v>134</v>
      </c>
      <c r="B2523" s="676" t="s">
        <v>1764</v>
      </c>
      <c r="C2523" s="676" t="s">
        <v>1765</v>
      </c>
      <c r="D2523" s="676"/>
      <c r="E2523" s="780">
        <v>100</v>
      </c>
      <c r="F2523" s="676" t="s">
        <v>1083</v>
      </c>
      <c r="G2523" s="676"/>
      <c r="H2523" s="676" t="s">
        <v>1762</v>
      </c>
      <c r="I2523" s="676"/>
    </row>
    <row r="2524" spans="1:9" ht="15" thickBot="1" x14ac:dyDescent="0.4">
      <c r="A2524" s="777" t="s">
        <v>134</v>
      </c>
      <c r="B2524" s="777" t="s">
        <v>1764</v>
      </c>
      <c r="C2524" s="777" t="s">
        <v>1763</v>
      </c>
      <c r="D2524" s="777"/>
      <c r="E2524" s="778">
        <v>100</v>
      </c>
      <c r="F2524" s="777" t="s">
        <v>1083</v>
      </c>
      <c r="G2524" s="777"/>
      <c r="H2524" s="777" t="s">
        <v>1762</v>
      </c>
      <c r="I2524" s="777"/>
    </row>
    <row r="2525" spans="1:9" ht="15" thickBot="1" x14ac:dyDescent="0.4">
      <c r="A2525" s="796"/>
      <c r="B2525" s="774" t="s">
        <v>1761</v>
      </c>
      <c r="C2525" s="774"/>
      <c r="D2525" s="774"/>
      <c r="E2525" s="775">
        <f>SUM(E2509:E2524)</f>
        <v>1925</v>
      </c>
      <c r="F2525" s="774"/>
      <c r="G2525" s="774"/>
      <c r="H2525" s="774"/>
      <c r="I2525" s="773"/>
    </row>
    <row r="2526" spans="1:9" ht="15" thickBot="1" x14ac:dyDescent="0.4">
      <c r="A2526" s="796"/>
      <c r="B2526" s="774" t="s">
        <v>1760</v>
      </c>
      <c r="C2526" s="774"/>
      <c r="D2526" s="774"/>
      <c r="E2526" s="775">
        <v>21561</v>
      </c>
      <c r="F2526" s="774"/>
      <c r="G2526" s="774"/>
      <c r="H2526" s="774"/>
      <c r="I2526" s="773"/>
    </row>
    <row r="2527" spans="1:9" x14ac:dyDescent="0.35">
      <c r="A2527" s="667"/>
      <c r="B2527" s="667"/>
      <c r="C2527" s="667"/>
      <c r="D2527" s="667"/>
      <c r="E2527" s="802"/>
      <c r="F2527" s="667"/>
      <c r="G2527" s="667"/>
      <c r="H2527" s="667"/>
      <c r="I2527" s="667"/>
    </row>
    <row r="2528" spans="1:9" x14ac:dyDescent="0.35">
      <c r="A2528" s="667"/>
      <c r="B2528" s="667"/>
      <c r="C2528" s="667"/>
      <c r="D2528" s="667"/>
      <c r="E2528" s="802"/>
      <c r="F2528" s="667"/>
      <c r="G2528" s="667"/>
      <c r="H2528" s="667"/>
      <c r="I2528" s="667"/>
    </row>
    <row r="2529" spans="1:9" ht="15" thickBot="1" x14ac:dyDescent="0.4">
      <c r="A2529" s="801" t="s">
        <v>1082</v>
      </c>
      <c r="B2529" s="667"/>
      <c r="C2529" s="667"/>
      <c r="D2529" s="667"/>
      <c r="E2529" s="667"/>
      <c r="F2529" s="667"/>
      <c r="G2529" s="667"/>
      <c r="H2529" s="667"/>
      <c r="I2529" s="667"/>
    </row>
    <row r="2530" spans="1:9" ht="84.5" thickBot="1" x14ac:dyDescent="0.4">
      <c r="A2530" s="800" t="s">
        <v>1081</v>
      </c>
      <c r="B2530" s="799" t="s">
        <v>1080</v>
      </c>
      <c r="C2530" s="799" t="s">
        <v>1079</v>
      </c>
      <c r="D2530" s="799" t="s">
        <v>1078</v>
      </c>
      <c r="E2530" s="799" t="s">
        <v>1077</v>
      </c>
      <c r="F2530" s="799" t="s">
        <v>1076</v>
      </c>
      <c r="G2530" s="799" t="s">
        <v>1075</v>
      </c>
      <c r="H2530" s="799" t="s">
        <v>419</v>
      </c>
      <c r="I2530" s="798" t="s">
        <v>1074</v>
      </c>
    </row>
    <row r="2531" spans="1:9" x14ac:dyDescent="0.35">
      <c r="A2531" s="787" t="s">
        <v>134</v>
      </c>
      <c r="B2531" s="787" t="s">
        <v>1749</v>
      </c>
      <c r="C2531" s="787" t="s">
        <v>1759</v>
      </c>
      <c r="D2531" s="787"/>
      <c r="E2531" s="795">
        <v>892.5</v>
      </c>
      <c r="F2531" s="787" t="s">
        <v>1187</v>
      </c>
      <c r="G2531" s="797"/>
      <c r="H2531" s="797" t="s">
        <v>1758</v>
      </c>
      <c r="I2531" s="787"/>
    </row>
    <row r="2532" spans="1:9" x14ac:dyDescent="0.35">
      <c r="A2532" s="787" t="s">
        <v>134</v>
      </c>
      <c r="B2532" s="676" t="s">
        <v>1747</v>
      </c>
      <c r="C2532" s="676" t="s">
        <v>1759</v>
      </c>
      <c r="D2532" s="787"/>
      <c r="E2532" s="793">
        <v>6723</v>
      </c>
      <c r="F2532" s="676" t="s">
        <v>1187</v>
      </c>
      <c r="G2532" s="797"/>
      <c r="H2532" s="676" t="s">
        <v>1758</v>
      </c>
      <c r="I2532" s="676"/>
    </row>
    <row r="2533" spans="1:9" x14ac:dyDescent="0.35">
      <c r="A2533" s="787" t="s">
        <v>134</v>
      </c>
      <c r="B2533" s="676" t="s">
        <v>1741</v>
      </c>
      <c r="C2533" s="676" t="s">
        <v>1740</v>
      </c>
      <c r="D2533" s="794"/>
      <c r="E2533" s="793">
        <v>2000</v>
      </c>
      <c r="F2533" s="676" t="s">
        <v>1187</v>
      </c>
      <c r="G2533" s="797"/>
      <c r="H2533" s="676" t="s">
        <v>1757</v>
      </c>
      <c r="I2533" s="676"/>
    </row>
    <row r="2534" spans="1:9" x14ac:dyDescent="0.35">
      <c r="A2534" s="787" t="s">
        <v>134</v>
      </c>
      <c r="B2534" s="676" t="s">
        <v>1756</v>
      </c>
      <c r="C2534" s="676" t="s">
        <v>1755</v>
      </c>
      <c r="D2534" s="676"/>
      <c r="E2534" s="793">
        <v>1000</v>
      </c>
      <c r="F2534" s="676" t="s">
        <v>1187</v>
      </c>
      <c r="G2534" s="797"/>
      <c r="H2534" s="676" t="s">
        <v>1754</v>
      </c>
      <c r="I2534" s="676"/>
    </row>
    <row r="2535" spans="1:9" x14ac:dyDescent="0.35">
      <c r="A2535" s="787" t="s">
        <v>134</v>
      </c>
      <c r="B2535" s="676" t="s">
        <v>1749</v>
      </c>
      <c r="C2535" s="676" t="s">
        <v>1753</v>
      </c>
      <c r="D2535" s="676"/>
      <c r="E2535" s="793">
        <v>300</v>
      </c>
      <c r="F2535" s="676" t="s">
        <v>1187</v>
      </c>
      <c r="G2535" s="797"/>
      <c r="H2535" s="676" t="s">
        <v>1351</v>
      </c>
      <c r="I2535" s="676"/>
    </row>
    <row r="2536" spans="1:9" x14ac:dyDescent="0.35">
      <c r="A2536" s="787" t="s">
        <v>134</v>
      </c>
      <c r="B2536" s="676" t="s">
        <v>1749</v>
      </c>
      <c r="C2536" s="676" t="s">
        <v>1753</v>
      </c>
      <c r="D2536" s="676"/>
      <c r="E2536" s="793">
        <v>100</v>
      </c>
      <c r="F2536" s="676" t="s">
        <v>1187</v>
      </c>
      <c r="G2536" s="797"/>
      <c r="H2536" s="676" t="s">
        <v>1351</v>
      </c>
      <c r="I2536" s="676"/>
    </row>
    <row r="2537" spans="1:9" x14ac:dyDescent="0.35">
      <c r="A2537" s="787" t="s">
        <v>134</v>
      </c>
      <c r="B2537" s="676" t="s">
        <v>1747</v>
      </c>
      <c r="C2537" s="676" t="s">
        <v>1753</v>
      </c>
      <c r="D2537" s="676"/>
      <c r="E2537" s="793">
        <v>700</v>
      </c>
      <c r="F2537" s="676" t="s">
        <v>1187</v>
      </c>
      <c r="G2537" s="797"/>
      <c r="H2537" s="676" t="s">
        <v>1351</v>
      </c>
      <c r="I2537" s="676"/>
    </row>
    <row r="2538" spans="1:9" x14ac:dyDescent="0.35">
      <c r="A2538" s="787" t="s">
        <v>134</v>
      </c>
      <c r="B2538" s="676" t="s">
        <v>1744</v>
      </c>
      <c r="C2538" s="676" t="s">
        <v>1752</v>
      </c>
      <c r="D2538" s="676"/>
      <c r="E2538" s="793">
        <v>3000</v>
      </c>
      <c r="F2538" s="676" t="s">
        <v>1187</v>
      </c>
      <c r="G2538" s="797"/>
      <c r="H2538" s="676" t="s">
        <v>1351</v>
      </c>
      <c r="I2538" s="676"/>
    </row>
    <row r="2539" spans="1:9" x14ac:dyDescent="0.35">
      <c r="A2539" s="787" t="s">
        <v>134</v>
      </c>
      <c r="B2539" s="676" t="s">
        <v>1744</v>
      </c>
      <c r="C2539" s="676" t="s">
        <v>1751</v>
      </c>
      <c r="D2539" s="676"/>
      <c r="E2539" s="793">
        <v>1500</v>
      </c>
      <c r="F2539" s="676" t="s">
        <v>1187</v>
      </c>
      <c r="G2539" s="797"/>
      <c r="H2539" s="676" t="s">
        <v>1351</v>
      </c>
      <c r="I2539" s="676"/>
    </row>
    <row r="2540" spans="1:9" x14ac:dyDescent="0.35">
      <c r="A2540" s="787" t="s">
        <v>134</v>
      </c>
      <c r="B2540" s="676" t="s">
        <v>1741</v>
      </c>
      <c r="C2540" s="676" t="s">
        <v>1740</v>
      </c>
      <c r="D2540" s="794"/>
      <c r="E2540" s="793">
        <v>700</v>
      </c>
      <c r="F2540" s="676" t="s">
        <v>1187</v>
      </c>
      <c r="G2540" s="797"/>
      <c r="H2540" s="676" t="s">
        <v>1351</v>
      </c>
      <c r="I2540" s="676"/>
    </row>
    <row r="2541" spans="1:9" ht="15" thickBot="1" x14ac:dyDescent="0.4">
      <c r="A2541" s="792" t="s">
        <v>134</v>
      </c>
      <c r="B2541" s="777" t="s">
        <v>1738</v>
      </c>
      <c r="C2541" s="777" t="s">
        <v>1166</v>
      </c>
      <c r="D2541" s="779"/>
      <c r="E2541" s="791">
        <v>51.4</v>
      </c>
      <c r="F2541" s="777" t="s">
        <v>1187</v>
      </c>
      <c r="G2541" s="797"/>
      <c r="H2541" s="777" t="s">
        <v>1351</v>
      </c>
      <c r="I2541" s="777"/>
    </row>
    <row r="2542" spans="1:9" ht="15" thickBot="1" x14ac:dyDescent="0.4">
      <c r="A2542" s="796"/>
      <c r="B2542" s="774" t="s">
        <v>1750</v>
      </c>
      <c r="C2542" s="774"/>
      <c r="D2542" s="790"/>
      <c r="E2542" s="775">
        <v>18167.400000000001</v>
      </c>
      <c r="F2542" s="789"/>
      <c r="G2542" s="789"/>
      <c r="H2542" s="789"/>
      <c r="I2542" s="788"/>
    </row>
    <row r="2543" spans="1:9" x14ac:dyDescent="0.35">
      <c r="A2543" s="787"/>
      <c r="B2543" s="787"/>
      <c r="C2543" s="787"/>
      <c r="D2543" s="787"/>
      <c r="E2543" s="795"/>
      <c r="F2543" s="787"/>
      <c r="G2543" s="787"/>
      <c r="H2543" s="787"/>
      <c r="I2543" s="787"/>
    </row>
    <row r="2544" spans="1:9" x14ac:dyDescent="0.35">
      <c r="A2544" s="787" t="s">
        <v>134</v>
      </c>
      <c r="B2544" s="676" t="s">
        <v>1749</v>
      </c>
      <c r="C2544" s="676" t="s">
        <v>1748</v>
      </c>
      <c r="D2544" s="782"/>
      <c r="E2544" s="793">
        <v>100</v>
      </c>
      <c r="F2544" s="676" t="s">
        <v>1187</v>
      </c>
      <c r="G2544" s="676"/>
      <c r="H2544" s="676" t="s">
        <v>139</v>
      </c>
      <c r="I2544" s="676"/>
    </row>
    <row r="2545" spans="1:9" x14ac:dyDescent="0.35">
      <c r="A2545" s="787" t="s">
        <v>134</v>
      </c>
      <c r="B2545" s="676" t="s">
        <v>1747</v>
      </c>
      <c r="C2545" s="676" t="s">
        <v>1748</v>
      </c>
      <c r="D2545" s="782"/>
      <c r="E2545" s="793">
        <v>1100</v>
      </c>
      <c r="F2545" s="676" t="s">
        <v>1187</v>
      </c>
      <c r="G2545" s="676"/>
      <c r="H2545" s="676" t="s">
        <v>139</v>
      </c>
      <c r="I2545" s="676"/>
    </row>
    <row r="2546" spans="1:9" x14ac:dyDescent="0.35">
      <c r="A2546" s="787" t="s">
        <v>134</v>
      </c>
      <c r="B2546" s="676" t="s">
        <v>1747</v>
      </c>
      <c r="C2546" s="676" t="s">
        <v>1746</v>
      </c>
      <c r="D2546" s="782"/>
      <c r="E2546" s="793">
        <v>500</v>
      </c>
      <c r="F2546" s="676" t="s">
        <v>1187</v>
      </c>
      <c r="G2546" s="676"/>
      <c r="H2546" s="676" t="s">
        <v>1745</v>
      </c>
      <c r="I2546" s="676"/>
    </row>
    <row r="2547" spans="1:9" x14ac:dyDescent="0.35">
      <c r="A2547" s="787" t="s">
        <v>134</v>
      </c>
      <c r="B2547" s="676" t="s">
        <v>1744</v>
      </c>
      <c r="C2547" s="676" t="s">
        <v>1743</v>
      </c>
      <c r="D2547" s="676"/>
      <c r="E2547" s="793">
        <v>2450</v>
      </c>
      <c r="F2547" s="676" t="s">
        <v>1187</v>
      </c>
      <c r="G2547" s="676"/>
      <c r="H2547" s="676" t="s">
        <v>1742</v>
      </c>
      <c r="I2547" s="676"/>
    </row>
    <row r="2548" spans="1:9" x14ac:dyDescent="0.35">
      <c r="A2548" s="787" t="s">
        <v>134</v>
      </c>
      <c r="B2548" s="676" t="s">
        <v>1741</v>
      </c>
      <c r="C2548" s="676" t="s">
        <v>1740</v>
      </c>
      <c r="D2548" s="794"/>
      <c r="E2548" s="793">
        <v>1850</v>
      </c>
      <c r="F2548" s="676" t="s">
        <v>1187</v>
      </c>
      <c r="G2548" s="676"/>
      <c r="H2548" s="676" t="s">
        <v>1739</v>
      </c>
      <c r="I2548" s="676"/>
    </row>
    <row r="2549" spans="1:9" ht="15" thickBot="1" x14ac:dyDescent="0.4">
      <c r="A2549" s="792" t="s">
        <v>134</v>
      </c>
      <c r="B2549" s="777" t="s">
        <v>1738</v>
      </c>
      <c r="C2549" s="777" t="s">
        <v>1166</v>
      </c>
      <c r="D2549" s="779"/>
      <c r="E2549" s="791">
        <v>40</v>
      </c>
      <c r="F2549" s="777" t="s">
        <v>1187</v>
      </c>
      <c r="G2549" s="777"/>
      <c r="H2549" s="777" t="s">
        <v>1351</v>
      </c>
      <c r="I2549" s="777"/>
    </row>
    <row r="2550" spans="1:9" ht="15" thickBot="1" x14ac:dyDescent="0.4">
      <c r="A2550" s="776"/>
      <c r="B2550" s="774" t="s">
        <v>1737</v>
      </c>
      <c r="C2550" s="774"/>
      <c r="D2550" s="790"/>
      <c r="E2550" s="775">
        <f>SUM(E2544:E2549)</f>
        <v>6040</v>
      </c>
      <c r="F2550" s="789"/>
      <c r="G2550" s="789"/>
      <c r="H2550" s="789"/>
      <c r="I2550" s="788"/>
    </row>
    <row r="2551" spans="1:9" ht="15" thickBot="1" x14ac:dyDescent="0.4">
      <c r="A2551" s="787"/>
      <c r="B2551" s="787"/>
      <c r="C2551" s="787"/>
      <c r="D2551" s="787"/>
      <c r="E2551" s="787"/>
      <c r="F2551" s="787"/>
      <c r="G2551" s="787"/>
      <c r="H2551" s="787"/>
      <c r="I2551" s="787"/>
    </row>
    <row r="2552" spans="1:9" x14ac:dyDescent="0.35">
      <c r="A2552" s="676" t="s">
        <v>134</v>
      </c>
      <c r="B2552" s="676" t="s">
        <v>1724</v>
      </c>
      <c r="C2552" s="676" t="s">
        <v>1736</v>
      </c>
      <c r="D2552" s="782"/>
      <c r="E2552" s="780">
        <v>110</v>
      </c>
      <c r="F2552" s="676" t="s">
        <v>1735</v>
      </c>
      <c r="G2552" s="786"/>
      <c r="H2552" s="676" t="s">
        <v>1734</v>
      </c>
      <c r="I2552" s="676"/>
    </row>
    <row r="2553" spans="1:9" x14ac:dyDescent="0.35">
      <c r="A2553" s="676" t="s">
        <v>134</v>
      </c>
      <c r="B2553" s="676" t="s">
        <v>1728</v>
      </c>
      <c r="C2553" s="676" t="s">
        <v>1727</v>
      </c>
      <c r="D2553" s="676"/>
      <c r="E2553" s="780">
        <v>5</v>
      </c>
      <c r="F2553" s="676" t="s">
        <v>1083</v>
      </c>
      <c r="G2553" s="676"/>
      <c r="H2553" s="676" t="s">
        <v>1734</v>
      </c>
      <c r="I2553" s="676"/>
    </row>
    <row r="2554" spans="1:9" x14ac:dyDescent="0.35">
      <c r="A2554" s="676" t="s">
        <v>134</v>
      </c>
      <c r="B2554" s="676" t="s">
        <v>1733</v>
      </c>
      <c r="C2554" s="676" t="s">
        <v>1732</v>
      </c>
      <c r="D2554" s="676"/>
      <c r="E2554" s="780">
        <v>3</v>
      </c>
      <c r="F2554" s="676" t="s">
        <v>1083</v>
      </c>
      <c r="G2554" s="676"/>
      <c r="H2554" s="676" t="s">
        <v>1731</v>
      </c>
      <c r="I2554" s="676"/>
    </row>
    <row r="2555" spans="1:9" x14ac:dyDescent="0.35">
      <c r="A2555" s="676" t="s">
        <v>134</v>
      </c>
      <c r="B2555" s="676" t="s">
        <v>1704</v>
      </c>
      <c r="C2555" s="676" t="s">
        <v>1709</v>
      </c>
      <c r="D2555" s="676"/>
      <c r="E2555" s="780">
        <v>1390.2</v>
      </c>
      <c r="F2555" s="676" t="s">
        <v>1083</v>
      </c>
      <c r="G2555" s="676"/>
      <c r="H2555" s="676" t="s">
        <v>1730</v>
      </c>
      <c r="I2555" s="676"/>
    </row>
    <row r="2556" spans="1:9" x14ac:dyDescent="0.35">
      <c r="A2556" s="676" t="s">
        <v>134</v>
      </c>
      <c r="B2556" s="676" t="s">
        <v>1724</v>
      </c>
      <c r="C2556" s="676" t="s">
        <v>1152</v>
      </c>
      <c r="D2556" s="785"/>
      <c r="E2556" s="780">
        <v>1800</v>
      </c>
      <c r="F2556" s="676" t="s">
        <v>1729</v>
      </c>
      <c r="G2556" s="676"/>
      <c r="H2556" s="676" t="s">
        <v>1726</v>
      </c>
      <c r="I2556" s="676"/>
    </row>
    <row r="2557" spans="1:9" x14ac:dyDescent="0.35">
      <c r="A2557" s="676" t="s">
        <v>134</v>
      </c>
      <c r="B2557" s="676" t="s">
        <v>1728</v>
      </c>
      <c r="C2557" s="676" t="s">
        <v>1727</v>
      </c>
      <c r="D2557" s="785"/>
      <c r="E2557" s="780">
        <v>33</v>
      </c>
      <c r="F2557" s="676" t="s">
        <v>1083</v>
      </c>
      <c r="G2557" s="676"/>
      <c r="H2557" s="676" t="s">
        <v>1726</v>
      </c>
      <c r="I2557" s="676"/>
    </row>
    <row r="2558" spans="1:9" x14ac:dyDescent="0.35">
      <c r="A2558" s="676" t="s">
        <v>134</v>
      </c>
      <c r="B2558" s="676" t="s">
        <v>1724</v>
      </c>
      <c r="C2558" s="676" t="s">
        <v>1152</v>
      </c>
      <c r="D2558" s="785"/>
      <c r="E2558" s="780">
        <v>1800</v>
      </c>
      <c r="F2558" s="676" t="s">
        <v>1083</v>
      </c>
      <c r="G2558" s="676"/>
      <c r="H2558" s="676" t="s">
        <v>1725</v>
      </c>
      <c r="I2558" s="676"/>
    </row>
    <row r="2559" spans="1:9" x14ac:dyDescent="0.35">
      <c r="A2559" s="676" t="s">
        <v>134</v>
      </c>
      <c r="B2559" s="676" t="s">
        <v>1724</v>
      </c>
      <c r="C2559" s="676" t="s">
        <v>1152</v>
      </c>
      <c r="D2559" s="785"/>
      <c r="E2559" s="780">
        <v>1000</v>
      </c>
      <c r="F2559" s="676" t="s">
        <v>1083</v>
      </c>
      <c r="G2559" s="676"/>
      <c r="H2559" s="676" t="s">
        <v>90</v>
      </c>
      <c r="I2559" s="676"/>
    </row>
    <row r="2560" spans="1:9" x14ac:dyDescent="0.35">
      <c r="A2560" s="676" t="s">
        <v>134</v>
      </c>
      <c r="B2560" s="676" t="s">
        <v>1704</v>
      </c>
      <c r="C2560" s="676" t="s">
        <v>1709</v>
      </c>
      <c r="D2560" s="676"/>
      <c r="E2560" s="780">
        <v>385.62</v>
      </c>
      <c r="F2560" s="676" t="s">
        <v>1083</v>
      </c>
      <c r="G2560" s="676"/>
      <c r="H2560" s="676" t="s">
        <v>1723</v>
      </c>
      <c r="I2560" s="676"/>
    </row>
    <row r="2561" spans="1:9" x14ac:dyDescent="0.35">
      <c r="A2561" s="676" t="s">
        <v>134</v>
      </c>
      <c r="B2561" s="676" t="s">
        <v>1713</v>
      </c>
      <c r="C2561" s="676" t="s">
        <v>1712</v>
      </c>
      <c r="D2561" s="782"/>
      <c r="E2561" s="780">
        <v>1400</v>
      </c>
      <c r="F2561" s="784" t="s">
        <v>1083</v>
      </c>
      <c r="G2561" s="784"/>
      <c r="H2561" s="784" t="s">
        <v>1720</v>
      </c>
      <c r="I2561" s="676"/>
    </row>
    <row r="2562" spans="1:9" x14ac:dyDescent="0.35">
      <c r="A2562" s="676" t="s">
        <v>134</v>
      </c>
      <c r="B2562" s="676" t="s">
        <v>1713</v>
      </c>
      <c r="C2562" s="676" t="s">
        <v>1722</v>
      </c>
      <c r="D2562" s="782"/>
      <c r="E2562" s="780">
        <v>1400</v>
      </c>
      <c r="F2562" s="784" t="s">
        <v>1083</v>
      </c>
      <c r="G2562" s="784"/>
      <c r="H2562" s="784" t="s">
        <v>1720</v>
      </c>
      <c r="I2562" s="676"/>
    </row>
    <row r="2563" spans="1:9" x14ac:dyDescent="0.35">
      <c r="A2563" s="676" t="s">
        <v>134</v>
      </c>
      <c r="B2563" s="676" t="s">
        <v>1713</v>
      </c>
      <c r="C2563" s="676" t="s">
        <v>1721</v>
      </c>
      <c r="D2563" s="676"/>
      <c r="E2563" s="780">
        <v>1400</v>
      </c>
      <c r="F2563" s="784" t="s">
        <v>1083</v>
      </c>
      <c r="G2563" s="784"/>
      <c r="H2563" s="784" t="s">
        <v>1720</v>
      </c>
      <c r="I2563" s="676"/>
    </row>
    <row r="2564" spans="1:9" x14ac:dyDescent="0.35">
      <c r="A2564" s="676" t="s">
        <v>134</v>
      </c>
      <c r="B2564" s="784" t="s">
        <v>1704</v>
      </c>
      <c r="C2564" s="676" t="s">
        <v>1709</v>
      </c>
      <c r="D2564" s="676"/>
      <c r="E2564" s="780">
        <v>500</v>
      </c>
      <c r="F2564" s="784" t="s">
        <v>1083</v>
      </c>
      <c r="G2564" s="784"/>
      <c r="H2564" s="784" t="s">
        <v>1719</v>
      </c>
      <c r="I2564" s="676"/>
    </row>
    <row r="2565" spans="1:9" x14ac:dyDescent="0.35">
      <c r="A2565" s="676" t="s">
        <v>134</v>
      </c>
      <c r="B2565" s="676" t="s">
        <v>1718</v>
      </c>
      <c r="C2565" s="784" t="s">
        <v>1717</v>
      </c>
      <c r="D2565" s="676"/>
      <c r="E2565" s="780">
        <v>80</v>
      </c>
      <c r="F2565" s="784" t="s">
        <v>1083</v>
      </c>
      <c r="G2565" s="784"/>
      <c r="H2565" s="784" t="s">
        <v>1716</v>
      </c>
      <c r="I2565" s="676"/>
    </row>
    <row r="2566" spans="1:9" x14ac:dyDescent="0.35">
      <c r="A2566" s="676" t="s">
        <v>134</v>
      </c>
      <c r="B2566" s="676" t="s">
        <v>1704</v>
      </c>
      <c r="C2566" s="676" t="s">
        <v>1709</v>
      </c>
      <c r="D2566" s="676"/>
      <c r="E2566" s="780">
        <v>385.63</v>
      </c>
      <c r="F2566" s="784" t="s">
        <v>1083</v>
      </c>
      <c r="G2566" s="784"/>
      <c r="H2566" s="784" t="s">
        <v>1715</v>
      </c>
      <c r="I2566" s="676"/>
    </row>
    <row r="2567" spans="1:9" x14ac:dyDescent="0.35">
      <c r="A2567" s="777" t="s">
        <v>134</v>
      </c>
      <c r="B2567" s="777" t="s">
        <v>1707</v>
      </c>
      <c r="C2567" s="777" t="s">
        <v>1706</v>
      </c>
      <c r="D2567" s="781"/>
      <c r="E2567" s="778">
        <v>3808</v>
      </c>
      <c r="F2567" s="783" t="s">
        <v>1083</v>
      </c>
      <c r="G2567" s="783"/>
      <c r="H2567" s="783" t="s">
        <v>1714</v>
      </c>
      <c r="I2567" s="777"/>
    </row>
    <row r="2568" spans="1:9" x14ac:dyDescent="0.35">
      <c r="A2568" s="777" t="s">
        <v>134</v>
      </c>
      <c r="B2568" s="676" t="s">
        <v>1713</v>
      </c>
      <c r="C2568" s="676" t="s">
        <v>1712</v>
      </c>
      <c r="D2568" s="676"/>
      <c r="E2568" s="780">
        <v>850</v>
      </c>
      <c r="F2568" s="676" t="s">
        <v>1083</v>
      </c>
      <c r="G2568" s="676"/>
      <c r="H2568" s="676" t="s">
        <v>1711</v>
      </c>
      <c r="I2568" s="676"/>
    </row>
    <row r="2569" spans="1:9" x14ac:dyDescent="0.35">
      <c r="A2569" s="777" t="s">
        <v>134</v>
      </c>
      <c r="B2569" s="676" t="s">
        <v>1704</v>
      </c>
      <c r="C2569" s="676" t="s">
        <v>1709</v>
      </c>
      <c r="D2569" s="676"/>
      <c r="E2569" s="780">
        <v>1417.25</v>
      </c>
      <c r="F2569" s="676" t="s">
        <v>1083</v>
      </c>
      <c r="G2569" s="676"/>
      <c r="H2569" s="676" t="s">
        <v>1710</v>
      </c>
      <c r="I2569" s="676"/>
    </row>
    <row r="2570" spans="1:9" x14ac:dyDescent="0.35">
      <c r="A2570" s="676" t="s">
        <v>134</v>
      </c>
      <c r="B2570" s="676" t="s">
        <v>1704</v>
      </c>
      <c r="C2570" s="676" t="s">
        <v>1709</v>
      </c>
      <c r="D2570" s="782"/>
      <c r="E2570" s="780">
        <v>191</v>
      </c>
      <c r="F2570" s="676" t="s">
        <v>1083</v>
      </c>
      <c r="G2570" s="676"/>
      <c r="H2570" s="676" t="s">
        <v>1708</v>
      </c>
      <c r="I2570" s="676"/>
    </row>
    <row r="2571" spans="1:9" x14ac:dyDescent="0.35">
      <c r="A2571" s="676" t="s">
        <v>134</v>
      </c>
      <c r="B2571" s="777" t="s">
        <v>1707</v>
      </c>
      <c r="C2571" s="777" t="s">
        <v>1706</v>
      </c>
      <c r="D2571" s="781"/>
      <c r="E2571" s="780">
        <v>3332</v>
      </c>
      <c r="F2571" s="676" t="s">
        <v>1083</v>
      </c>
      <c r="G2571" s="676"/>
      <c r="H2571" s="676" t="s">
        <v>1705</v>
      </c>
      <c r="I2571" s="676"/>
    </row>
    <row r="2572" spans="1:9" ht="15" thickBot="1" x14ac:dyDescent="0.4">
      <c r="A2572" s="777" t="s">
        <v>134</v>
      </c>
      <c r="B2572" s="777" t="s">
        <v>1704</v>
      </c>
      <c r="C2572" s="777" t="s">
        <v>1703</v>
      </c>
      <c r="D2572" s="779"/>
      <c r="E2572" s="778">
        <v>191</v>
      </c>
      <c r="F2572" s="777" t="s">
        <v>1083</v>
      </c>
      <c r="G2572" s="777"/>
      <c r="H2572" s="777" t="s">
        <v>1702</v>
      </c>
      <c r="I2572" s="777"/>
    </row>
    <row r="2573" spans="1:9" ht="15" thickBot="1" x14ac:dyDescent="0.4">
      <c r="A2573" s="776"/>
      <c r="B2573" s="774" t="s">
        <v>1701</v>
      </c>
      <c r="C2573" s="774"/>
      <c r="D2573" s="774"/>
      <c r="E2573" s="775">
        <f>SUM(E2552:E2572)</f>
        <v>21481.699999999997</v>
      </c>
      <c r="F2573" s="774"/>
      <c r="G2573" s="774"/>
      <c r="H2573" s="774"/>
      <c r="I2573" s="773"/>
    </row>
    <row r="2574" spans="1:9" x14ac:dyDescent="0.35">
      <c r="A2574" s="667"/>
      <c r="B2574" s="667"/>
      <c r="C2574" s="667"/>
      <c r="D2574" s="667"/>
      <c r="E2574" s="667"/>
      <c r="F2574" s="667"/>
      <c r="G2574" s="667"/>
      <c r="H2574" s="667"/>
      <c r="I2574" s="667"/>
    </row>
    <row r="2575" spans="1:9" x14ac:dyDescent="0.35">
      <c r="A2575" s="667"/>
      <c r="B2575" s="667"/>
      <c r="C2575" s="667"/>
      <c r="D2575" s="667"/>
      <c r="E2575" s="667"/>
      <c r="F2575" s="667"/>
      <c r="G2575" s="667"/>
      <c r="H2575" s="667"/>
      <c r="I2575" s="667"/>
    </row>
    <row r="2576" spans="1:9" x14ac:dyDescent="0.35">
      <c r="A2576" s="772" t="s">
        <v>55</v>
      </c>
      <c r="B2576" s="771"/>
      <c r="C2576" s="770"/>
      <c r="D2576" s="766" t="s">
        <v>135</v>
      </c>
      <c r="E2576" s="765"/>
      <c r="F2576" s="667"/>
      <c r="G2576" s="667"/>
      <c r="H2576" s="667"/>
      <c r="I2576" s="667"/>
    </row>
    <row r="2577" spans="1:9" x14ac:dyDescent="0.35">
      <c r="A2577" s="769" t="s">
        <v>53</v>
      </c>
      <c r="B2577" s="768"/>
      <c r="C2577" s="767"/>
      <c r="D2577" s="766"/>
      <c r="E2577" s="765"/>
      <c r="F2577" s="667"/>
      <c r="G2577" s="667"/>
      <c r="H2577" s="667"/>
      <c r="I2577" s="667"/>
    </row>
    <row r="2578" spans="1:9" x14ac:dyDescent="0.35">
      <c r="A2578" s="769" t="s">
        <v>54</v>
      </c>
      <c r="B2578" s="768"/>
      <c r="C2578" s="767"/>
      <c r="D2578" s="766" t="s">
        <v>136</v>
      </c>
      <c r="E2578" s="765"/>
      <c r="F2578" s="667"/>
      <c r="G2578" s="667"/>
      <c r="H2578" s="667"/>
      <c r="I2578" s="667"/>
    </row>
    <row r="2579" spans="1:9" x14ac:dyDescent="0.35">
      <c r="A2579" s="670"/>
      <c r="B2579" s="670"/>
      <c r="C2579" s="670"/>
      <c r="D2579" s="668"/>
      <c r="E2579" s="668"/>
      <c r="F2579" s="667"/>
      <c r="G2579" s="667"/>
      <c r="H2579" s="667"/>
      <c r="I2579" s="667"/>
    </row>
    <row r="2580" spans="1:9" x14ac:dyDescent="0.35">
      <c r="B2580" s="153" t="s">
        <v>30</v>
      </c>
    </row>
    <row r="2581" spans="1:9" x14ac:dyDescent="0.35">
      <c r="A2581" t="s">
        <v>69</v>
      </c>
      <c r="E2581" t="s">
        <v>324</v>
      </c>
    </row>
    <row r="2582" spans="1:9" x14ac:dyDescent="0.35">
      <c r="A2582" t="s">
        <v>142</v>
      </c>
    </row>
    <row r="2585" spans="1:9" x14ac:dyDescent="0.35">
      <c r="A2585" t="s">
        <v>1143</v>
      </c>
    </row>
    <row r="2586" spans="1:9" ht="101.5" x14ac:dyDescent="0.35">
      <c r="A2586" s="2" t="s">
        <v>1081</v>
      </c>
      <c r="B2586" s="2" t="s">
        <v>1142</v>
      </c>
      <c r="C2586" s="2" t="s">
        <v>1141</v>
      </c>
      <c r="D2586" s="2" t="s">
        <v>1140</v>
      </c>
      <c r="E2586" s="2" t="s">
        <v>1139</v>
      </c>
      <c r="F2586" s="2" t="s">
        <v>1138</v>
      </c>
      <c r="G2586" s="2" t="s">
        <v>1137</v>
      </c>
      <c r="H2586" s="2" t="s">
        <v>1136</v>
      </c>
      <c r="I2586" s="660" t="s">
        <v>1135</v>
      </c>
    </row>
    <row r="2587" spans="1:9" x14ac:dyDescent="0.35">
      <c r="A2587" s="141"/>
      <c r="B2587" s="141"/>
      <c r="C2587" s="141"/>
      <c r="D2587" s="141"/>
      <c r="E2587" s="141"/>
      <c r="F2587" s="141"/>
      <c r="G2587" s="141"/>
      <c r="H2587" s="141"/>
      <c r="I2587" s="141"/>
    </row>
    <row r="2588" spans="1:9" x14ac:dyDescent="0.35">
      <c r="A2588" s="141"/>
      <c r="B2588" s="141"/>
      <c r="C2588" s="141"/>
      <c r="D2588" s="141"/>
      <c r="E2588" s="141"/>
      <c r="F2588" s="141"/>
      <c r="G2588" s="141"/>
      <c r="H2588" s="141"/>
      <c r="I2588" s="141"/>
    </row>
    <row r="2589" spans="1:9" x14ac:dyDescent="0.35">
      <c r="A2589" s="141"/>
      <c r="B2589" s="141"/>
      <c r="C2589" s="141"/>
      <c r="D2589" s="141"/>
      <c r="E2589" s="141"/>
      <c r="F2589" s="141"/>
      <c r="G2589" s="141"/>
      <c r="H2589" s="141"/>
      <c r="I2589" s="141"/>
    </row>
    <row r="2590" spans="1:9" x14ac:dyDescent="0.35">
      <c r="A2590" s="141"/>
      <c r="B2590" s="141"/>
      <c r="C2590" s="141"/>
      <c r="D2590" s="141"/>
      <c r="E2590" s="141"/>
      <c r="F2590" s="141"/>
      <c r="G2590" s="141"/>
      <c r="H2590" s="141"/>
      <c r="I2590" s="141"/>
    </row>
    <row r="2591" spans="1:9" x14ac:dyDescent="0.35">
      <c r="A2591" s="141"/>
      <c r="B2591" s="141"/>
      <c r="C2591" s="141"/>
      <c r="D2591" s="141"/>
      <c r="E2591" s="141"/>
      <c r="F2591" s="141"/>
      <c r="G2591" s="141"/>
      <c r="H2591" s="141"/>
      <c r="I2591" s="141"/>
    </row>
    <row r="2592" spans="1:9" x14ac:dyDescent="0.35">
      <c r="A2592" s="141"/>
      <c r="B2592" s="141"/>
      <c r="C2592" s="141"/>
      <c r="D2592" s="141"/>
      <c r="E2592" s="141"/>
      <c r="F2592" s="141"/>
      <c r="G2592" s="141"/>
      <c r="H2592" s="141"/>
      <c r="I2592" s="141"/>
    </row>
    <row r="2595" spans="1:9" x14ac:dyDescent="0.35">
      <c r="A2595" s="449"/>
      <c r="B2595" s="449"/>
      <c r="C2595" s="449"/>
      <c r="D2595" s="449"/>
      <c r="E2595" s="449"/>
      <c r="F2595" s="449"/>
      <c r="G2595" s="449"/>
    </row>
    <row r="2596" spans="1:9" x14ac:dyDescent="0.35">
      <c r="A2596" t="s">
        <v>1082</v>
      </c>
    </row>
    <row r="2597" spans="1:9" ht="116" x14ac:dyDescent="0.35">
      <c r="A2597" s="2" t="s">
        <v>1081</v>
      </c>
      <c r="B2597" s="2" t="s">
        <v>1080</v>
      </c>
      <c r="C2597" s="2" t="s">
        <v>1079</v>
      </c>
      <c r="D2597" s="2" t="s">
        <v>1078</v>
      </c>
      <c r="E2597" s="2" t="s">
        <v>1077</v>
      </c>
      <c r="F2597" s="2" t="s">
        <v>1076</v>
      </c>
      <c r="G2597" s="2" t="s">
        <v>1075</v>
      </c>
      <c r="H2597" s="2" t="s">
        <v>419</v>
      </c>
      <c r="I2597" s="660" t="s">
        <v>1074</v>
      </c>
    </row>
    <row r="2598" spans="1:9" x14ac:dyDescent="0.35">
      <c r="A2598" s="141"/>
      <c r="B2598" s="141"/>
      <c r="C2598" s="141"/>
      <c r="D2598" s="141"/>
      <c r="E2598" s="141"/>
      <c r="F2598" s="141"/>
      <c r="G2598" s="141"/>
      <c r="H2598" s="141"/>
      <c r="I2598" s="141"/>
    </row>
    <row r="2599" spans="1:9" x14ac:dyDescent="0.35">
      <c r="A2599" s="141"/>
      <c r="B2599" s="141"/>
      <c r="C2599" s="141"/>
      <c r="D2599" s="141"/>
      <c r="E2599" s="141"/>
      <c r="F2599" s="141"/>
      <c r="G2599" s="141"/>
      <c r="H2599" s="141"/>
      <c r="I2599" s="141"/>
    </row>
    <row r="2600" spans="1:9" x14ac:dyDescent="0.35">
      <c r="A2600" s="141"/>
      <c r="B2600" s="141"/>
      <c r="C2600" s="141"/>
      <c r="D2600" s="141"/>
      <c r="E2600" s="141"/>
      <c r="F2600" s="141"/>
      <c r="G2600" s="141"/>
      <c r="H2600" s="141"/>
      <c r="I2600" s="141"/>
    </row>
    <row r="2601" spans="1:9" x14ac:dyDescent="0.35">
      <c r="A2601" s="141"/>
      <c r="B2601" s="141"/>
      <c r="C2601" s="141"/>
      <c r="D2601" s="141"/>
      <c r="E2601" s="141"/>
      <c r="F2601" s="141"/>
      <c r="G2601" s="141"/>
      <c r="H2601" s="141"/>
      <c r="I2601" s="141"/>
    </row>
    <row r="2602" spans="1:9" x14ac:dyDescent="0.35">
      <c r="A2602" s="141"/>
      <c r="B2602" s="141"/>
      <c r="C2602" s="141"/>
      <c r="D2602" s="141"/>
      <c r="E2602" s="141"/>
      <c r="F2602" s="141"/>
      <c r="G2602" s="141"/>
      <c r="H2602" s="141"/>
      <c r="I2602" s="141"/>
    </row>
    <row r="2603" spans="1:9" x14ac:dyDescent="0.35">
      <c r="A2603" s="141"/>
      <c r="B2603" s="141"/>
      <c r="C2603" s="141"/>
      <c r="D2603" s="141"/>
      <c r="E2603" s="141"/>
      <c r="F2603" s="141"/>
      <c r="G2603" s="141"/>
      <c r="H2603" s="141"/>
      <c r="I2603" s="141"/>
    </row>
    <row r="2606" spans="1:9" x14ac:dyDescent="0.35">
      <c r="A2606" s="274" t="s">
        <v>55</v>
      </c>
      <c r="B2606" s="274"/>
      <c r="C2606" s="274"/>
      <c r="D2606" s="275" t="s">
        <v>141</v>
      </c>
      <c r="E2606" s="275"/>
    </row>
    <row r="2607" spans="1:9" x14ac:dyDescent="0.35">
      <c r="A2607" s="276" t="s">
        <v>53</v>
      </c>
      <c r="B2607" s="276"/>
      <c r="C2607" s="276"/>
      <c r="D2607" s="275"/>
      <c r="E2607" s="275"/>
    </row>
    <row r="2608" spans="1:9" x14ac:dyDescent="0.35">
      <c r="A2608" s="276" t="s">
        <v>54</v>
      </c>
      <c r="B2608" s="276"/>
      <c r="C2608" s="276"/>
      <c r="D2608" s="292">
        <v>43187</v>
      </c>
      <c r="E2608" s="275"/>
    </row>
    <row r="2609" spans="1:9" x14ac:dyDescent="0.35">
      <c r="A2609" s="9"/>
      <c r="B2609" s="9"/>
      <c r="C2609" s="9"/>
      <c r="D2609" s="23"/>
      <c r="E2609" s="222"/>
    </row>
    <row r="2610" spans="1:9" x14ac:dyDescent="0.35">
      <c r="B2610" s="153" t="s">
        <v>31</v>
      </c>
    </row>
    <row r="2611" spans="1:9" x14ac:dyDescent="0.35">
      <c r="A2611" t="s">
        <v>69</v>
      </c>
      <c r="E2611" t="s">
        <v>145</v>
      </c>
    </row>
    <row r="2612" spans="1:9" x14ac:dyDescent="0.35">
      <c r="A2612" t="s">
        <v>84</v>
      </c>
    </row>
    <row r="2615" spans="1:9" x14ac:dyDescent="0.35">
      <c r="A2615" t="s">
        <v>1143</v>
      </c>
    </row>
    <row r="2616" spans="1:9" ht="101.5" x14ac:dyDescent="0.35">
      <c r="A2616" s="2" t="s">
        <v>1081</v>
      </c>
      <c r="B2616" s="2" t="s">
        <v>1142</v>
      </c>
      <c r="C2616" s="2" t="s">
        <v>1141</v>
      </c>
      <c r="D2616" s="2" t="s">
        <v>1140</v>
      </c>
      <c r="E2616" s="2" t="s">
        <v>1139</v>
      </c>
      <c r="F2616" s="2" t="s">
        <v>1138</v>
      </c>
      <c r="G2616" s="2" t="s">
        <v>1137</v>
      </c>
      <c r="H2616" s="2" t="s">
        <v>1136</v>
      </c>
      <c r="I2616" s="660" t="s">
        <v>1135</v>
      </c>
    </row>
    <row r="2617" spans="1:9" x14ac:dyDescent="0.35">
      <c r="A2617" s="141" t="s">
        <v>143</v>
      </c>
      <c r="B2617" s="141"/>
      <c r="C2617" s="141"/>
      <c r="D2617" s="141"/>
      <c r="E2617" s="141">
        <v>0</v>
      </c>
      <c r="F2617" s="141"/>
      <c r="G2617" s="141"/>
      <c r="H2617" s="141"/>
      <c r="I2617" s="141"/>
    </row>
    <row r="2618" spans="1:9" x14ac:dyDescent="0.35">
      <c r="A2618" s="141"/>
      <c r="B2618" s="141"/>
      <c r="C2618" s="141"/>
      <c r="D2618" s="141"/>
      <c r="E2618" s="141"/>
      <c r="F2618" s="141"/>
      <c r="G2618" s="141"/>
      <c r="H2618" s="141"/>
      <c r="I2618" s="141"/>
    </row>
    <row r="2619" spans="1:9" x14ac:dyDescent="0.35">
      <c r="A2619" s="141"/>
      <c r="B2619" s="141"/>
      <c r="C2619" s="141"/>
      <c r="D2619" s="141"/>
      <c r="E2619" s="141"/>
      <c r="F2619" s="141"/>
      <c r="G2619" s="141"/>
      <c r="H2619" s="141"/>
      <c r="I2619" s="141"/>
    </row>
    <row r="2620" spans="1:9" x14ac:dyDescent="0.35">
      <c r="A2620" s="141"/>
      <c r="B2620" s="141"/>
      <c r="C2620" s="141"/>
      <c r="D2620" s="141"/>
      <c r="E2620" s="141"/>
      <c r="F2620" s="141"/>
      <c r="G2620" s="141"/>
      <c r="H2620" s="141"/>
      <c r="I2620" s="141"/>
    </row>
    <row r="2621" spans="1:9" x14ac:dyDescent="0.35">
      <c r="A2621" s="141"/>
      <c r="B2621" s="141"/>
      <c r="C2621" s="141"/>
      <c r="D2621" s="141"/>
      <c r="E2621" s="141"/>
      <c r="F2621" s="141"/>
      <c r="G2621" s="141"/>
      <c r="H2621" s="141"/>
      <c r="I2621" s="141"/>
    </row>
    <row r="2622" spans="1:9" x14ac:dyDescent="0.35">
      <c r="A2622" s="141"/>
      <c r="B2622" s="141"/>
      <c r="C2622" s="141"/>
      <c r="D2622" s="141"/>
      <c r="E2622" s="141"/>
      <c r="F2622" s="141"/>
      <c r="G2622" s="141"/>
      <c r="H2622" s="141"/>
      <c r="I2622" s="141"/>
    </row>
    <row r="2625" spans="1:9" x14ac:dyDescent="0.35">
      <c r="A2625" s="449"/>
      <c r="B2625" s="449"/>
      <c r="C2625" s="449"/>
      <c r="D2625" s="449"/>
      <c r="E2625" s="449"/>
      <c r="F2625" s="449"/>
      <c r="G2625" s="449"/>
    </row>
    <row r="2626" spans="1:9" x14ac:dyDescent="0.35">
      <c r="A2626" t="s">
        <v>1082</v>
      </c>
    </row>
    <row r="2627" spans="1:9" ht="116" x14ac:dyDescent="0.35">
      <c r="A2627" s="2" t="s">
        <v>1081</v>
      </c>
      <c r="B2627" s="2" t="s">
        <v>1080</v>
      </c>
      <c r="C2627" s="2" t="s">
        <v>1079</v>
      </c>
      <c r="D2627" s="2" t="s">
        <v>1078</v>
      </c>
      <c r="E2627" s="2" t="s">
        <v>1077</v>
      </c>
      <c r="F2627" s="2" t="s">
        <v>1076</v>
      </c>
      <c r="G2627" s="2" t="s">
        <v>1075</v>
      </c>
      <c r="H2627" s="2" t="s">
        <v>419</v>
      </c>
      <c r="I2627" s="660" t="s">
        <v>1074</v>
      </c>
    </row>
    <row r="2628" spans="1:9" x14ac:dyDescent="0.35">
      <c r="A2628" s="141" t="s">
        <v>143</v>
      </c>
      <c r="B2628" s="141"/>
      <c r="C2628" s="141"/>
      <c r="D2628" s="141"/>
      <c r="E2628" s="141">
        <v>0</v>
      </c>
      <c r="F2628" s="141"/>
      <c r="G2628" s="141"/>
      <c r="H2628" s="141"/>
      <c r="I2628" s="141"/>
    </row>
    <row r="2629" spans="1:9" x14ac:dyDescent="0.35">
      <c r="A2629" s="141"/>
      <c r="B2629" s="141"/>
      <c r="C2629" s="141"/>
      <c r="D2629" s="141"/>
      <c r="E2629" s="141"/>
      <c r="F2629" s="141"/>
      <c r="G2629" s="141"/>
      <c r="H2629" s="141"/>
      <c r="I2629" s="141"/>
    </row>
    <row r="2630" spans="1:9" x14ac:dyDescent="0.35">
      <c r="A2630" s="141"/>
      <c r="B2630" s="141"/>
      <c r="C2630" s="141"/>
      <c r="D2630" s="141"/>
      <c r="E2630" s="141"/>
      <c r="F2630" s="141"/>
      <c r="G2630" s="141"/>
      <c r="H2630" s="141"/>
      <c r="I2630" s="141"/>
    </row>
    <row r="2631" spans="1:9" x14ac:dyDescent="0.35">
      <c r="A2631" s="141"/>
      <c r="B2631" s="141"/>
      <c r="C2631" s="141"/>
      <c r="D2631" s="141"/>
      <c r="E2631" s="141"/>
      <c r="F2631" s="141"/>
      <c r="G2631" s="141"/>
      <c r="H2631" s="141"/>
      <c r="I2631" s="141"/>
    </row>
    <row r="2632" spans="1:9" x14ac:dyDescent="0.35">
      <c r="A2632" s="141"/>
      <c r="B2632" s="141"/>
      <c r="C2632" s="141"/>
      <c r="D2632" s="141"/>
      <c r="E2632" s="141"/>
      <c r="F2632" s="141"/>
      <c r="G2632" s="141"/>
      <c r="H2632" s="141"/>
      <c r="I2632" s="141"/>
    </row>
    <row r="2633" spans="1:9" x14ac:dyDescent="0.35">
      <c r="A2633" s="141"/>
      <c r="B2633" s="141"/>
      <c r="C2633" s="141"/>
      <c r="D2633" s="141"/>
      <c r="E2633" s="141"/>
      <c r="F2633" s="141"/>
      <c r="G2633" s="141"/>
      <c r="H2633" s="141"/>
      <c r="I2633" s="141"/>
    </row>
    <row r="2636" spans="1:9" x14ac:dyDescent="0.35">
      <c r="A2636" s="274" t="s">
        <v>55</v>
      </c>
      <c r="B2636" s="274"/>
      <c r="C2636" s="274"/>
      <c r="D2636" s="275"/>
      <c r="E2636" s="275"/>
    </row>
    <row r="2637" spans="1:9" x14ac:dyDescent="0.35">
      <c r="A2637" s="276" t="s">
        <v>53</v>
      </c>
      <c r="B2637" s="276"/>
      <c r="C2637" s="276"/>
      <c r="D2637" s="275" t="s">
        <v>144</v>
      </c>
      <c r="E2637" s="275"/>
    </row>
    <row r="2638" spans="1:9" x14ac:dyDescent="0.35">
      <c r="A2638" s="276" t="s">
        <v>54</v>
      </c>
      <c r="B2638" s="276"/>
      <c r="C2638" s="276"/>
      <c r="D2638" s="275"/>
      <c r="E2638" s="275"/>
    </row>
    <row r="2639" spans="1:9" x14ac:dyDescent="0.35">
      <c r="A2639" s="9"/>
      <c r="B2639" s="9"/>
      <c r="C2639" s="9"/>
      <c r="D2639" s="222"/>
      <c r="E2639" s="222"/>
    </row>
    <row r="2640" spans="1:9" x14ac:dyDescent="0.35">
      <c r="B2640" s="153" t="s">
        <v>32</v>
      </c>
    </row>
    <row r="2641" spans="1:9" x14ac:dyDescent="0.35">
      <c r="A2641" t="s">
        <v>69</v>
      </c>
      <c r="E2641" t="s">
        <v>148</v>
      </c>
    </row>
    <row r="2642" spans="1:9" x14ac:dyDescent="0.35">
      <c r="A2642" t="s">
        <v>463</v>
      </c>
    </row>
    <row r="2645" spans="1:9" x14ac:dyDescent="0.35">
      <c r="A2645" t="s">
        <v>1143</v>
      </c>
    </row>
    <row r="2646" spans="1:9" ht="101.5" x14ac:dyDescent="0.35">
      <c r="A2646" s="2" t="s">
        <v>1081</v>
      </c>
      <c r="B2646" s="2" t="s">
        <v>1142</v>
      </c>
      <c r="C2646" s="2" t="s">
        <v>1141</v>
      </c>
      <c r="D2646" s="2" t="s">
        <v>1140</v>
      </c>
      <c r="E2646" s="2" t="s">
        <v>1139</v>
      </c>
      <c r="F2646" s="2" t="s">
        <v>1138</v>
      </c>
      <c r="G2646" s="2" t="s">
        <v>1137</v>
      </c>
      <c r="H2646" s="2" t="s">
        <v>1136</v>
      </c>
      <c r="I2646" s="660" t="s">
        <v>1135</v>
      </c>
    </row>
    <row r="2647" spans="1:9" x14ac:dyDescent="0.35">
      <c r="A2647" s="141"/>
      <c r="B2647" s="141"/>
      <c r="C2647" s="141"/>
      <c r="D2647" s="141"/>
      <c r="E2647" s="141"/>
      <c r="F2647" s="141"/>
      <c r="G2647" s="141"/>
      <c r="H2647" s="141"/>
      <c r="I2647" s="141"/>
    </row>
    <row r="2648" spans="1:9" x14ac:dyDescent="0.35">
      <c r="A2648" s="141"/>
      <c r="B2648" s="141"/>
      <c r="C2648" s="141"/>
      <c r="D2648" s="141"/>
      <c r="E2648" s="141"/>
      <c r="F2648" s="141"/>
      <c r="G2648" s="141"/>
      <c r="H2648" s="141"/>
      <c r="I2648" s="141"/>
    </row>
    <row r="2649" spans="1:9" x14ac:dyDescent="0.35">
      <c r="A2649" s="141"/>
      <c r="B2649" s="141"/>
      <c r="C2649" s="141"/>
      <c r="D2649" s="141"/>
      <c r="E2649" s="141"/>
      <c r="F2649" s="141"/>
      <c r="G2649" s="141"/>
      <c r="H2649" s="141"/>
      <c r="I2649" s="141"/>
    </row>
    <row r="2650" spans="1:9" x14ac:dyDescent="0.35">
      <c r="A2650" s="141"/>
      <c r="B2650" s="141"/>
      <c r="C2650" s="141"/>
      <c r="D2650" s="141"/>
      <c r="E2650" s="141"/>
      <c r="F2650" s="141"/>
      <c r="G2650" s="141"/>
      <c r="H2650" s="141"/>
      <c r="I2650" s="141"/>
    </row>
    <row r="2651" spans="1:9" x14ac:dyDescent="0.35">
      <c r="A2651" s="141"/>
      <c r="B2651" s="141"/>
      <c r="C2651" s="141"/>
      <c r="D2651" s="141"/>
      <c r="E2651" s="141"/>
      <c r="F2651" s="141"/>
      <c r="G2651" s="141"/>
      <c r="H2651" s="141"/>
      <c r="I2651" s="141"/>
    </row>
    <row r="2652" spans="1:9" x14ac:dyDescent="0.35">
      <c r="A2652" s="141"/>
      <c r="B2652" s="141"/>
      <c r="C2652" s="141"/>
      <c r="D2652" s="141"/>
      <c r="E2652" s="141"/>
      <c r="F2652" s="141"/>
      <c r="G2652" s="141"/>
      <c r="H2652" s="141"/>
      <c r="I2652" s="141"/>
    </row>
    <row r="2654" spans="1:9" x14ac:dyDescent="0.35">
      <c r="B2654" s="138" t="s">
        <v>150</v>
      </c>
    </row>
    <row r="2655" spans="1:9" x14ac:dyDescent="0.35">
      <c r="A2655" s="449"/>
      <c r="B2655" s="449"/>
      <c r="C2655" s="449"/>
      <c r="D2655" s="449"/>
      <c r="E2655" s="449"/>
      <c r="F2655" s="449"/>
      <c r="G2655" s="449"/>
    </row>
    <row r="2656" spans="1:9" x14ac:dyDescent="0.35">
      <c r="A2656" t="s">
        <v>1082</v>
      </c>
    </row>
    <row r="2657" spans="1:9" ht="116" x14ac:dyDescent="0.35">
      <c r="A2657" s="2" t="s">
        <v>1081</v>
      </c>
      <c r="B2657" s="2" t="s">
        <v>1080</v>
      </c>
      <c r="C2657" s="2" t="s">
        <v>1079</v>
      </c>
      <c r="D2657" s="2" t="s">
        <v>1078</v>
      </c>
      <c r="E2657" s="2" t="s">
        <v>1077</v>
      </c>
      <c r="F2657" s="2" t="s">
        <v>1076</v>
      </c>
      <c r="G2657" s="2" t="s">
        <v>1075</v>
      </c>
      <c r="H2657" s="2" t="s">
        <v>419</v>
      </c>
      <c r="I2657" s="660" t="s">
        <v>1074</v>
      </c>
    </row>
    <row r="2658" spans="1:9" x14ac:dyDescent="0.35">
      <c r="A2658" s="141"/>
      <c r="B2658" s="141"/>
      <c r="C2658" s="141"/>
      <c r="D2658" s="141"/>
      <c r="E2658" s="141"/>
      <c r="F2658" s="141"/>
      <c r="G2658" s="141"/>
      <c r="H2658" s="141"/>
      <c r="I2658" s="141"/>
    </row>
    <row r="2659" spans="1:9" x14ac:dyDescent="0.35">
      <c r="A2659" s="141"/>
      <c r="B2659" s="141"/>
      <c r="C2659" s="141"/>
      <c r="D2659" s="141"/>
      <c r="E2659" s="141"/>
      <c r="F2659" s="141"/>
      <c r="G2659" s="141"/>
      <c r="H2659" s="141"/>
      <c r="I2659" s="141"/>
    </row>
    <row r="2660" spans="1:9" x14ac:dyDescent="0.35">
      <c r="A2660" s="141"/>
      <c r="B2660" s="141"/>
      <c r="C2660" s="141"/>
      <c r="D2660" s="141"/>
      <c r="E2660" s="141"/>
      <c r="F2660" s="141"/>
      <c r="G2660" s="141"/>
      <c r="H2660" s="141"/>
      <c r="I2660" s="141"/>
    </row>
    <row r="2661" spans="1:9" x14ac:dyDescent="0.35">
      <c r="A2661" s="141"/>
      <c r="B2661" s="141"/>
      <c r="C2661" s="141"/>
      <c r="D2661" s="141"/>
      <c r="E2661" s="141"/>
      <c r="F2661" s="141"/>
      <c r="G2661" s="141"/>
      <c r="H2661" s="141"/>
      <c r="I2661" s="141"/>
    </row>
    <row r="2662" spans="1:9" x14ac:dyDescent="0.35">
      <c r="A2662" s="141"/>
      <c r="B2662" s="141"/>
      <c r="C2662" s="141"/>
      <c r="D2662" s="141"/>
      <c r="E2662" s="141"/>
      <c r="F2662" s="141"/>
      <c r="G2662" s="141"/>
      <c r="H2662" s="141"/>
      <c r="I2662" s="141"/>
    </row>
    <row r="2663" spans="1:9" x14ac:dyDescent="0.35">
      <c r="A2663" s="141"/>
      <c r="B2663" s="141"/>
      <c r="C2663" s="141"/>
      <c r="D2663" s="141"/>
      <c r="E2663" s="141"/>
      <c r="F2663" s="141"/>
      <c r="G2663" s="141"/>
      <c r="H2663" s="141"/>
      <c r="I2663" s="141"/>
    </row>
    <row r="2664" spans="1:9" x14ac:dyDescent="0.35">
      <c r="B2664" s="138" t="s">
        <v>150</v>
      </c>
    </row>
    <row r="2666" spans="1:9" x14ac:dyDescent="0.35">
      <c r="A2666" s="274" t="s">
        <v>55</v>
      </c>
      <c r="B2666" s="274"/>
      <c r="C2666" s="274"/>
      <c r="D2666" s="275" t="s">
        <v>146</v>
      </c>
      <c r="E2666" s="275"/>
    </row>
    <row r="2667" spans="1:9" x14ac:dyDescent="0.35">
      <c r="A2667" s="276" t="s">
        <v>53</v>
      </c>
      <c r="B2667" s="276"/>
      <c r="C2667" s="276"/>
      <c r="D2667" s="275"/>
      <c r="E2667" s="275"/>
    </row>
    <row r="2668" spans="1:9" x14ac:dyDescent="0.35">
      <c r="A2668" s="276" t="s">
        <v>54</v>
      </c>
      <c r="B2668" s="276"/>
      <c r="C2668" s="276"/>
      <c r="D2668" s="275" t="s">
        <v>147</v>
      </c>
      <c r="E2668" s="275"/>
    </row>
    <row r="2669" spans="1:9" x14ac:dyDescent="0.35">
      <c r="B2669" s="153" t="s">
        <v>33</v>
      </c>
    </row>
    <row r="2670" spans="1:9" x14ac:dyDescent="0.35">
      <c r="A2670" t="s">
        <v>69</v>
      </c>
      <c r="E2670" t="s">
        <v>1700</v>
      </c>
    </row>
    <row r="2671" spans="1:9" x14ac:dyDescent="0.35">
      <c r="A2671" t="s">
        <v>84</v>
      </c>
    </row>
    <row r="2674" spans="1:9" x14ac:dyDescent="0.35">
      <c r="A2674" t="s">
        <v>1143</v>
      </c>
    </row>
    <row r="2675" spans="1:9" ht="101.5" x14ac:dyDescent="0.35">
      <c r="A2675" s="2" t="s">
        <v>1081</v>
      </c>
      <c r="B2675" s="2" t="s">
        <v>1142</v>
      </c>
      <c r="C2675" s="2" t="s">
        <v>1141</v>
      </c>
      <c r="D2675" s="2" t="s">
        <v>1140</v>
      </c>
      <c r="E2675" s="2" t="s">
        <v>1139</v>
      </c>
      <c r="F2675" s="2" t="s">
        <v>1138</v>
      </c>
      <c r="G2675" s="2" t="s">
        <v>1137</v>
      </c>
      <c r="H2675" s="2" t="s">
        <v>1136</v>
      </c>
      <c r="I2675" s="660" t="s">
        <v>1135</v>
      </c>
    </row>
    <row r="2676" spans="1:9" x14ac:dyDescent="0.35">
      <c r="A2676" s="141"/>
      <c r="B2676" s="141"/>
      <c r="C2676" s="141"/>
      <c r="D2676" s="141"/>
      <c r="E2676" s="141"/>
      <c r="F2676" s="141"/>
      <c r="G2676" s="141"/>
      <c r="H2676" s="141"/>
      <c r="I2676" s="141"/>
    </row>
    <row r="2677" spans="1:9" x14ac:dyDescent="0.35">
      <c r="A2677" s="141"/>
      <c r="B2677" s="141"/>
      <c r="C2677" s="141"/>
      <c r="D2677" s="141"/>
      <c r="E2677" s="141"/>
      <c r="F2677" s="141"/>
      <c r="G2677" s="141"/>
      <c r="H2677" s="141"/>
      <c r="I2677" s="141"/>
    </row>
    <row r="2678" spans="1:9" x14ac:dyDescent="0.35">
      <c r="A2678" s="141"/>
      <c r="B2678" s="141"/>
      <c r="C2678" s="141"/>
      <c r="D2678" s="141"/>
      <c r="E2678" s="141"/>
      <c r="F2678" s="141"/>
      <c r="G2678" s="141"/>
      <c r="H2678" s="141"/>
      <c r="I2678" s="141"/>
    </row>
    <row r="2679" spans="1:9" x14ac:dyDescent="0.35">
      <c r="A2679" s="141"/>
      <c r="B2679" s="141"/>
      <c r="C2679" s="141"/>
      <c r="D2679" s="141"/>
      <c r="E2679" s="141"/>
      <c r="F2679" s="141"/>
      <c r="G2679" s="141"/>
      <c r="H2679" s="141"/>
      <c r="I2679" s="141"/>
    </row>
    <row r="2680" spans="1:9" x14ac:dyDescent="0.35">
      <c r="A2680" s="214"/>
      <c r="B2680" s="214"/>
      <c r="C2680" s="214"/>
      <c r="D2680" s="214"/>
      <c r="E2680" s="214"/>
      <c r="F2680" s="214"/>
      <c r="G2680" s="214"/>
      <c r="H2680" s="214"/>
    </row>
    <row r="2681" spans="1:9" x14ac:dyDescent="0.35">
      <c r="A2681" s="449"/>
      <c r="B2681" s="449"/>
      <c r="C2681" s="449"/>
      <c r="D2681" s="449"/>
      <c r="E2681" s="449"/>
      <c r="F2681" s="449"/>
      <c r="G2681" s="449"/>
    </row>
    <row r="2682" spans="1:9" x14ac:dyDescent="0.35">
      <c r="A2682" t="s">
        <v>1082</v>
      </c>
    </row>
    <row r="2683" spans="1:9" ht="116" x14ac:dyDescent="0.35">
      <c r="A2683" s="2" t="s">
        <v>1081</v>
      </c>
      <c r="B2683" s="2" t="s">
        <v>1080</v>
      </c>
      <c r="C2683" s="2" t="s">
        <v>1079</v>
      </c>
      <c r="D2683" s="2" t="s">
        <v>1078</v>
      </c>
      <c r="E2683" s="2" t="s">
        <v>1077</v>
      </c>
      <c r="F2683" s="2" t="s">
        <v>1076</v>
      </c>
      <c r="G2683" s="2" t="s">
        <v>1075</v>
      </c>
      <c r="H2683" s="2" t="s">
        <v>419</v>
      </c>
      <c r="I2683" s="660" t="s">
        <v>1074</v>
      </c>
    </row>
    <row r="2684" spans="1:9" x14ac:dyDescent="0.35">
      <c r="A2684" s="141"/>
      <c r="B2684" s="141"/>
      <c r="C2684" s="141"/>
      <c r="D2684" s="141"/>
      <c r="E2684" s="141"/>
      <c r="F2684" s="141"/>
      <c r="G2684" s="141"/>
      <c r="H2684" s="141"/>
      <c r="I2684" s="141"/>
    </row>
    <row r="2685" spans="1:9" x14ac:dyDescent="0.35">
      <c r="A2685" s="141"/>
      <c r="B2685" s="141"/>
      <c r="C2685" s="141"/>
      <c r="D2685" s="141"/>
      <c r="E2685" s="141"/>
      <c r="F2685" s="141"/>
      <c r="G2685" s="141"/>
      <c r="H2685" s="141"/>
      <c r="I2685" s="141"/>
    </row>
    <row r="2686" spans="1:9" x14ac:dyDescent="0.35">
      <c r="A2686" s="141"/>
      <c r="B2686" s="141"/>
      <c r="C2686" s="141"/>
      <c r="D2686" s="141"/>
      <c r="E2686" s="141"/>
      <c r="F2686" s="141"/>
      <c r="G2686" s="141"/>
      <c r="H2686" s="141"/>
      <c r="I2686" s="141"/>
    </row>
    <row r="2687" spans="1:9" x14ac:dyDescent="0.35">
      <c r="A2687" s="141"/>
      <c r="B2687" s="141"/>
      <c r="C2687" s="141"/>
      <c r="D2687" s="141"/>
      <c r="E2687" s="141"/>
      <c r="F2687" s="141"/>
      <c r="G2687" s="141"/>
      <c r="H2687" s="141"/>
      <c r="I2687" s="141"/>
    </row>
    <row r="2688" spans="1:9" x14ac:dyDescent="0.35">
      <c r="A2688" s="141"/>
      <c r="B2688" s="141"/>
      <c r="C2688" s="141"/>
      <c r="D2688" s="141"/>
      <c r="E2688" s="141"/>
      <c r="F2688" s="141"/>
      <c r="G2688" s="141"/>
      <c r="H2688" s="141"/>
      <c r="I2688" s="141"/>
    </row>
    <row r="2689" spans="1:9" x14ac:dyDescent="0.35">
      <c r="A2689" s="141"/>
      <c r="B2689" s="141"/>
      <c r="C2689" s="141"/>
      <c r="D2689" s="141"/>
      <c r="E2689" s="141"/>
      <c r="F2689" s="141"/>
      <c r="G2689" s="141"/>
      <c r="H2689" s="141"/>
      <c r="I2689" s="141"/>
    </row>
    <row r="2692" spans="1:9" x14ac:dyDescent="0.35">
      <c r="A2692" s="274" t="s">
        <v>55</v>
      </c>
      <c r="B2692" s="274"/>
      <c r="C2692" s="274"/>
      <c r="D2692" s="275"/>
      <c r="E2692" s="275"/>
    </row>
    <row r="2693" spans="1:9" x14ac:dyDescent="0.35">
      <c r="A2693" s="276" t="s">
        <v>53</v>
      </c>
      <c r="B2693" s="276"/>
      <c r="C2693" s="276"/>
      <c r="D2693" s="275"/>
      <c r="E2693" s="275"/>
    </row>
    <row r="2694" spans="1:9" x14ac:dyDescent="0.35">
      <c r="A2694" s="276" t="s">
        <v>54</v>
      </c>
      <c r="B2694" s="276"/>
      <c r="C2694" s="276"/>
      <c r="D2694" s="275"/>
      <c r="E2694" s="275"/>
    </row>
    <row r="2695" spans="1:9" x14ac:dyDescent="0.35">
      <c r="B2695" s="153" t="s">
        <v>34</v>
      </c>
    </row>
    <row r="2696" spans="1:9" x14ac:dyDescent="0.35">
      <c r="A2696" t="s">
        <v>69</v>
      </c>
      <c r="E2696" t="s">
        <v>154</v>
      </c>
    </row>
    <row r="2697" spans="1:9" x14ac:dyDescent="0.35">
      <c r="A2697" t="s">
        <v>84</v>
      </c>
    </row>
    <row r="2700" spans="1:9" x14ac:dyDescent="0.35">
      <c r="A2700" t="s">
        <v>1143</v>
      </c>
    </row>
    <row r="2701" spans="1:9" ht="101.5" x14ac:dyDescent="0.35">
      <c r="A2701" s="2" t="s">
        <v>1081</v>
      </c>
      <c r="B2701" s="2" t="s">
        <v>1142</v>
      </c>
      <c r="C2701" s="2" t="s">
        <v>1141</v>
      </c>
      <c r="D2701" s="2" t="s">
        <v>1140</v>
      </c>
      <c r="E2701" s="2" t="s">
        <v>1139</v>
      </c>
      <c r="F2701" s="2" t="s">
        <v>1138</v>
      </c>
      <c r="G2701" s="2" t="s">
        <v>1137</v>
      </c>
      <c r="H2701" s="2" t="s">
        <v>1136</v>
      </c>
      <c r="I2701" s="660" t="s">
        <v>1135</v>
      </c>
    </row>
    <row r="2702" spans="1:9" x14ac:dyDescent="0.35">
      <c r="A2702" s="201" t="s">
        <v>34</v>
      </c>
      <c r="B2702" s="201" t="s">
        <v>1699</v>
      </c>
      <c r="C2702" s="201" t="s">
        <v>94</v>
      </c>
      <c r="D2702" s="201" t="s">
        <v>94</v>
      </c>
      <c r="E2702" s="201">
        <v>14680</v>
      </c>
      <c r="F2702" s="201" t="s">
        <v>1083</v>
      </c>
      <c r="G2702" s="201" t="s">
        <v>94</v>
      </c>
      <c r="H2702" s="201">
        <v>2017</v>
      </c>
      <c r="I2702" s="201"/>
    </row>
    <row r="2703" spans="1:9" x14ac:dyDescent="0.35">
      <c r="A2703" s="201"/>
      <c r="B2703" s="201" t="s">
        <v>1698</v>
      </c>
      <c r="C2703" s="201" t="s">
        <v>1697</v>
      </c>
      <c r="D2703" s="201"/>
      <c r="E2703" s="201">
        <v>900</v>
      </c>
      <c r="F2703" s="201" t="s">
        <v>1083</v>
      </c>
      <c r="G2703" s="201" t="s">
        <v>94</v>
      </c>
      <c r="H2703" s="764">
        <v>43029</v>
      </c>
      <c r="I2703" s="201"/>
    </row>
    <row r="2704" spans="1:9" x14ac:dyDescent="0.35">
      <c r="E2704">
        <f>SUM(E2702:E2703)</f>
        <v>15580</v>
      </c>
    </row>
    <row r="2706" spans="1:9" x14ac:dyDescent="0.35">
      <c r="A2706" s="449"/>
      <c r="B2706" s="449"/>
      <c r="C2706" s="449"/>
      <c r="D2706" s="449"/>
      <c r="E2706" s="449"/>
      <c r="F2706" s="449"/>
      <c r="G2706" s="449"/>
    </row>
    <row r="2707" spans="1:9" x14ac:dyDescent="0.35">
      <c r="A2707" t="s">
        <v>1082</v>
      </c>
    </row>
    <row r="2708" spans="1:9" ht="116" x14ac:dyDescent="0.35">
      <c r="A2708" s="2" t="s">
        <v>1081</v>
      </c>
      <c r="B2708" s="2" t="s">
        <v>1080</v>
      </c>
      <c r="C2708" s="2" t="s">
        <v>1079</v>
      </c>
      <c r="D2708" s="2" t="s">
        <v>1078</v>
      </c>
      <c r="E2708" s="2" t="s">
        <v>1077</v>
      </c>
      <c r="F2708" s="2" t="s">
        <v>1076</v>
      </c>
      <c r="G2708" s="2" t="s">
        <v>1075</v>
      </c>
      <c r="H2708" s="2" t="s">
        <v>419</v>
      </c>
      <c r="I2708" s="660" t="s">
        <v>1074</v>
      </c>
    </row>
    <row r="2709" spans="1:9" x14ac:dyDescent="0.35">
      <c r="A2709" s="141" t="s">
        <v>34</v>
      </c>
      <c r="B2709" s="141" t="s">
        <v>1696</v>
      </c>
      <c r="C2709" s="141" t="s">
        <v>1695</v>
      </c>
      <c r="D2709" s="139"/>
      <c r="E2709" s="651">
        <v>8.3000000000000007</v>
      </c>
      <c r="F2709" s="139" t="s">
        <v>1083</v>
      </c>
      <c r="G2709" s="139" t="s">
        <v>94</v>
      </c>
      <c r="H2709" s="178">
        <v>42787</v>
      </c>
      <c r="I2709" s="141"/>
    </row>
    <row r="2710" spans="1:9" x14ac:dyDescent="0.35">
      <c r="A2710" s="141"/>
      <c r="B2710" s="141"/>
      <c r="C2710" s="141" t="s">
        <v>1694</v>
      </c>
      <c r="D2710" s="139"/>
      <c r="E2710" s="651">
        <v>3.5</v>
      </c>
      <c r="F2710" s="139" t="s">
        <v>1083</v>
      </c>
      <c r="G2710" s="139" t="s">
        <v>94</v>
      </c>
      <c r="H2710" s="178">
        <v>42845</v>
      </c>
      <c r="I2710" s="141"/>
    </row>
    <row r="2711" spans="1:9" x14ac:dyDescent="0.35">
      <c r="A2711" s="141"/>
      <c r="B2711" s="141"/>
      <c r="C2711" s="141" t="s">
        <v>1693</v>
      </c>
      <c r="D2711" s="139"/>
      <c r="E2711" s="651">
        <v>60</v>
      </c>
      <c r="F2711" s="139" t="s">
        <v>1083</v>
      </c>
      <c r="G2711" s="139" t="s">
        <v>94</v>
      </c>
      <c r="H2711" s="178">
        <v>42864</v>
      </c>
      <c r="I2711" s="141"/>
    </row>
    <row r="2712" spans="1:9" x14ac:dyDescent="0.35">
      <c r="A2712" s="141"/>
      <c r="B2712" s="141"/>
      <c r="C2712" s="141" t="s">
        <v>1692</v>
      </c>
      <c r="D2712" s="139"/>
      <c r="E2712" s="651">
        <v>3.5</v>
      </c>
      <c r="F2712" s="139" t="s">
        <v>1083</v>
      </c>
      <c r="G2712" s="139" t="s">
        <v>94</v>
      </c>
      <c r="H2712" s="178">
        <v>42990</v>
      </c>
      <c r="I2712" s="141"/>
    </row>
    <row r="2713" spans="1:9" x14ac:dyDescent="0.35">
      <c r="A2713" s="141"/>
      <c r="B2713" s="141" t="s">
        <v>1691</v>
      </c>
      <c r="C2713" s="141" t="s">
        <v>1628</v>
      </c>
      <c r="D2713" s="139"/>
      <c r="E2713" s="651">
        <v>1500</v>
      </c>
      <c r="F2713" s="139" t="s">
        <v>1083</v>
      </c>
      <c r="G2713" s="139" t="s">
        <v>94</v>
      </c>
      <c r="H2713" s="178">
        <v>42818</v>
      </c>
      <c r="I2713" s="141"/>
    </row>
    <row r="2714" spans="1:9" ht="29" x14ac:dyDescent="0.35">
      <c r="A2714" s="141"/>
      <c r="B2714" s="763" t="s">
        <v>1690</v>
      </c>
      <c r="C2714" s="141" t="s">
        <v>1689</v>
      </c>
      <c r="D2714" s="139"/>
      <c r="E2714" s="651">
        <v>7.3</v>
      </c>
      <c r="F2714" s="139" t="s">
        <v>1083</v>
      </c>
      <c r="G2714" s="139" t="s">
        <v>94</v>
      </c>
      <c r="H2714" s="178">
        <v>42828</v>
      </c>
      <c r="I2714" s="141"/>
    </row>
    <row r="2715" spans="1:9" x14ac:dyDescent="0.35">
      <c r="A2715" s="141"/>
      <c r="B2715" s="141"/>
      <c r="C2715" s="141"/>
      <c r="D2715" s="139"/>
      <c r="E2715" s="651">
        <v>6.3</v>
      </c>
      <c r="F2715" s="139" t="s">
        <v>1083</v>
      </c>
      <c r="G2715" s="139" t="s">
        <v>94</v>
      </c>
      <c r="H2715" s="178">
        <v>42843</v>
      </c>
      <c r="I2715" s="141"/>
    </row>
    <row r="2716" spans="1:9" x14ac:dyDescent="0.35">
      <c r="A2716" s="141"/>
      <c r="B2716" s="141"/>
      <c r="C2716" s="141"/>
      <c r="D2716" s="139"/>
      <c r="E2716" s="651">
        <v>6.3</v>
      </c>
      <c r="F2716" s="139" t="s">
        <v>1083</v>
      </c>
      <c r="G2716" s="139" t="s">
        <v>94</v>
      </c>
      <c r="H2716" s="178">
        <v>42843</v>
      </c>
      <c r="I2716" s="141"/>
    </row>
    <row r="2717" spans="1:9" x14ac:dyDescent="0.35">
      <c r="A2717" s="141"/>
      <c r="B2717" s="141"/>
      <c r="C2717" s="141"/>
      <c r="D2717" s="139"/>
      <c r="E2717" s="651">
        <v>6.3</v>
      </c>
      <c r="F2717" s="139" t="s">
        <v>1083</v>
      </c>
      <c r="G2717" s="139" t="s">
        <v>94</v>
      </c>
      <c r="H2717" s="178">
        <v>42881</v>
      </c>
      <c r="I2717" s="141"/>
    </row>
    <row r="2718" spans="1:9" x14ac:dyDescent="0.35">
      <c r="A2718" s="141"/>
      <c r="B2718" s="141"/>
      <c r="C2718" s="141"/>
      <c r="D2718" s="139"/>
      <c r="E2718" s="651">
        <v>6.3</v>
      </c>
      <c r="F2718" s="139" t="s">
        <v>1083</v>
      </c>
      <c r="G2718" s="139" t="s">
        <v>94</v>
      </c>
      <c r="H2718" s="178">
        <v>42906</v>
      </c>
      <c r="I2718" s="141"/>
    </row>
    <row r="2719" spans="1:9" x14ac:dyDescent="0.35">
      <c r="A2719" s="141"/>
      <c r="B2719" s="141"/>
      <c r="C2719" s="141"/>
      <c r="D2719" s="139"/>
      <c r="E2719" s="651">
        <v>6.3</v>
      </c>
      <c r="F2719" s="139" t="s">
        <v>1083</v>
      </c>
      <c r="G2719" s="139" t="s">
        <v>94</v>
      </c>
      <c r="H2719" s="178">
        <v>42906</v>
      </c>
      <c r="I2719" s="141"/>
    </row>
    <row r="2720" spans="1:9" x14ac:dyDescent="0.35">
      <c r="A2720" s="141"/>
      <c r="B2720" s="141"/>
      <c r="C2720" s="141"/>
      <c r="D2720" s="139"/>
      <c r="E2720" s="651">
        <v>6.3</v>
      </c>
      <c r="F2720" s="139" t="s">
        <v>1083</v>
      </c>
      <c r="G2720" s="139" t="s">
        <v>94</v>
      </c>
      <c r="H2720" s="178">
        <v>42927</v>
      </c>
      <c r="I2720" s="141"/>
    </row>
    <row r="2721" spans="1:9" x14ac:dyDescent="0.35">
      <c r="A2721" s="141"/>
      <c r="B2721" s="141"/>
      <c r="C2721" s="141"/>
      <c r="D2721" s="139"/>
      <c r="E2721" s="651">
        <v>7.8</v>
      </c>
      <c r="F2721" s="139" t="s">
        <v>1083</v>
      </c>
      <c r="G2721" s="139" t="s">
        <v>94</v>
      </c>
      <c r="H2721" s="178">
        <v>42927</v>
      </c>
      <c r="I2721" s="141"/>
    </row>
    <row r="2722" spans="1:9" x14ac:dyDescent="0.35">
      <c r="A2722" s="141"/>
      <c r="B2722" s="141"/>
      <c r="C2722" s="141"/>
      <c r="D2722" s="139"/>
      <c r="E2722" s="651">
        <v>6.3</v>
      </c>
      <c r="F2722" s="139" t="s">
        <v>1083</v>
      </c>
      <c r="G2722" s="139" t="s">
        <v>94</v>
      </c>
      <c r="H2722" s="178">
        <v>42943</v>
      </c>
      <c r="I2722" s="141"/>
    </row>
    <row r="2723" spans="1:9" x14ac:dyDescent="0.35">
      <c r="A2723" s="141"/>
      <c r="B2723" s="141"/>
      <c r="C2723" s="141"/>
      <c r="D2723" s="139"/>
      <c r="E2723" s="651">
        <v>6.3</v>
      </c>
      <c r="F2723" s="139" t="s">
        <v>1083</v>
      </c>
      <c r="G2723" s="139" t="s">
        <v>94</v>
      </c>
      <c r="H2723" s="178">
        <v>42943</v>
      </c>
      <c r="I2723" s="141"/>
    </row>
    <row r="2724" spans="1:9" x14ac:dyDescent="0.35">
      <c r="A2724" s="141"/>
      <c r="B2724" s="141"/>
      <c r="C2724" s="141"/>
      <c r="D2724" s="139"/>
      <c r="E2724" s="651">
        <v>6.3</v>
      </c>
      <c r="F2724" s="139" t="s">
        <v>1083</v>
      </c>
      <c r="G2724" s="139" t="s">
        <v>94</v>
      </c>
      <c r="H2724" s="178">
        <v>42943</v>
      </c>
      <c r="I2724" s="141"/>
    </row>
    <row r="2725" spans="1:9" x14ac:dyDescent="0.35">
      <c r="A2725" s="141"/>
      <c r="B2725" s="141"/>
      <c r="C2725" s="141"/>
      <c r="D2725" s="139"/>
      <c r="E2725" s="651">
        <v>6.3</v>
      </c>
      <c r="F2725" s="139" t="s">
        <v>1083</v>
      </c>
      <c r="G2725" s="139" t="s">
        <v>94</v>
      </c>
      <c r="H2725" s="178">
        <v>42943</v>
      </c>
      <c r="I2725" s="141"/>
    </row>
    <row r="2726" spans="1:9" x14ac:dyDescent="0.35">
      <c r="A2726" s="141"/>
      <c r="B2726" s="141"/>
      <c r="C2726" s="141"/>
      <c r="D2726" s="139"/>
      <c r="E2726" s="651">
        <v>6.3</v>
      </c>
      <c r="F2726" s="139" t="s">
        <v>1083</v>
      </c>
      <c r="G2726" s="139" t="s">
        <v>94</v>
      </c>
      <c r="H2726" s="178">
        <v>42943</v>
      </c>
      <c r="I2726" s="141"/>
    </row>
    <row r="2727" spans="1:9" x14ac:dyDescent="0.35">
      <c r="A2727" s="141"/>
      <c r="B2727" s="141"/>
      <c r="C2727" s="141"/>
      <c r="D2727" s="139"/>
      <c r="E2727" s="651">
        <v>6.3</v>
      </c>
      <c r="F2727" s="139" t="s">
        <v>1083</v>
      </c>
      <c r="G2727" s="139" t="s">
        <v>94</v>
      </c>
      <c r="H2727" s="178">
        <v>42956</v>
      </c>
      <c r="I2727" s="141"/>
    </row>
    <row r="2728" spans="1:9" x14ac:dyDescent="0.35">
      <c r="A2728" s="141"/>
      <c r="B2728" s="141"/>
      <c r="C2728" s="141"/>
      <c r="D2728" s="139"/>
      <c r="E2728" s="651">
        <v>7.3</v>
      </c>
      <c r="F2728" s="139" t="s">
        <v>1083</v>
      </c>
      <c r="G2728" s="139" t="s">
        <v>94</v>
      </c>
      <c r="H2728" s="178">
        <v>42992</v>
      </c>
      <c r="I2728" s="141"/>
    </row>
    <row r="2729" spans="1:9" x14ac:dyDescent="0.35">
      <c r="A2729" s="141"/>
      <c r="B2729" s="141"/>
      <c r="C2729" s="141"/>
      <c r="D2729" s="139"/>
      <c r="E2729" s="651">
        <v>7.3</v>
      </c>
      <c r="F2729" s="139" t="s">
        <v>1083</v>
      </c>
      <c r="G2729" s="139" t="s">
        <v>94</v>
      </c>
      <c r="H2729" s="178">
        <v>42992</v>
      </c>
      <c r="I2729" s="141"/>
    </row>
    <row r="2730" spans="1:9" x14ac:dyDescent="0.35">
      <c r="A2730" s="141"/>
      <c r="B2730" s="141"/>
      <c r="C2730" s="141"/>
      <c r="D2730" s="139"/>
      <c r="E2730" s="651">
        <v>7.3</v>
      </c>
      <c r="F2730" s="139" t="s">
        <v>1083</v>
      </c>
      <c r="G2730" s="139" t="s">
        <v>94</v>
      </c>
      <c r="H2730" s="178">
        <v>42992</v>
      </c>
      <c r="I2730" s="141"/>
    </row>
    <row r="2731" spans="1:9" x14ac:dyDescent="0.35">
      <c r="A2731" s="141"/>
      <c r="B2731" s="141"/>
      <c r="C2731" s="141"/>
      <c r="D2731" s="139"/>
      <c r="E2731" s="651">
        <v>7.3</v>
      </c>
      <c r="F2731" s="139" t="s">
        <v>1083</v>
      </c>
      <c r="G2731" s="139" t="s">
        <v>94</v>
      </c>
      <c r="H2731" s="178">
        <v>42992</v>
      </c>
      <c r="I2731" s="141"/>
    </row>
    <row r="2732" spans="1:9" x14ac:dyDescent="0.35">
      <c r="A2732" s="141"/>
      <c r="B2732" s="141" t="s">
        <v>1688</v>
      </c>
      <c r="C2732" s="141" t="s">
        <v>1685</v>
      </c>
      <c r="D2732" s="139"/>
      <c r="E2732" s="651">
        <v>107.19</v>
      </c>
      <c r="F2732" s="139" t="s">
        <v>1083</v>
      </c>
      <c r="G2732" s="139" t="s">
        <v>94</v>
      </c>
      <c r="H2732" s="178">
        <v>42829</v>
      </c>
      <c r="I2732" s="141"/>
    </row>
    <row r="2733" spans="1:9" x14ac:dyDescent="0.35">
      <c r="A2733" s="141"/>
      <c r="B2733" s="141"/>
      <c r="C2733" s="141" t="s">
        <v>1686</v>
      </c>
      <c r="D2733" s="139"/>
      <c r="E2733" s="651">
        <v>24.99</v>
      </c>
      <c r="F2733" s="139" t="s">
        <v>1083</v>
      </c>
      <c r="G2733" s="139" t="s">
        <v>94</v>
      </c>
      <c r="H2733" s="178">
        <v>42830</v>
      </c>
      <c r="I2733" s="141"/>
    </row>
    <row r="2734" spans="1:9" x14ac:dyDescent="0.35">
      <c r="A2734" s="141"/>
      <c r="B2734" s="141" t="s">
        <v>1687</v>
      </c>
      <c r="C2734" s="141" t="s">
        <v>1685</v>
      </c>
      <c r="D2734" s="139"/>
      <c r="E2734" s="651">
        <v>221.01</v>
      </c>
      <c r="F2734" s="139" t="s">
        <v>1083</v>
      </c>
      <c r="G2734" s="139" t="s">
        <v>94</v>
      </c>
      <c r="H2734" s="178">
        <v>42829</v>
      </c>
      <c r="I2734" s="141"/>
    </row>
    <row r="2735" spans="1:9" x14ac:dyDescent="0.35">
      <c r="A2735" s="141"/>
      <c r="B2735" s="141"/>
      <c r="C2735" s="141" t="s">
        <v>1686</v>
      </c>
      <c r="D2735" s="139"/>
      <c r="E2735" s="651">
        <v>13.59</v>
      </c>
      <c r="F2735" s="139" t="s">
        <v>1083</v>
      </c>
      <c r="G2735" s="139" t="s">
        <v>94</v>
      </c>
      <c r="H2735" s="178">
        <v>42913</v>
      </c>
      <c r="I2735" s="141"/>
    </row>
    <row r="2736" spans="1:9" x14ac:dyDescent="0.35">
      <c r="A2736" s="141"/>
      <c r="B2736" s="141"/>
      <c r="C2736" s="141" t="s">
        <v>1685</v>
      </c>
      <c r="D2736" s="139"/>
      <c r="E2736" s="651">
        <v>20.99</v>
      </c>
      <c r="F2736" s="139" t="s">
        <v>1083</v>
      </c>
      <c r="G2736" s="139" t="s">
        <v>94</v>
      </c>
      <c r="H2736" s="178">
        <v>42948</v>
      </c>
      <c r="I2736" s="141"/>
    </row>
    <row r="2737" spans="1:9" x14ac:dyDescent="0.35">
      <c r="A2737" s="141"/>
      <c r="B2737" s="141"/>
      <c r="C2737" s="141" t="s">
        <v>1686</v>
      </c>
      <c r="D2737" s="139"/>
      <c r="E2737" s="651">
        <v>20.99</v>
      </c>
      <c r="F2737" s="139" t="s">
        <v>1083</v>
      </c>
      <c r="G2737" s="139" t="s">
        <v>94</v>
      </c>
      <c r="H2737" s="178">
        <v>42977</v>
      </c>
      <c r="I2737" s="141"/>
    </row>
    <row r="2738" spans="1:9" x14ac:dyDescent="0.35">
      <c r="A2738" s="141"/>
      <c r="B2738" s="141"/>
      <c r="C2738" s="141" t="s">
        <v>1685</v>
      </c>
      <c r="D2738" s="139"/>
      <c r="E2738" s="651">
        <v>14.98</v>
      </c>
      <c r="F2738" s="139" t="s">
        <v>1083</v>
      </c>
      <c r="G2738" s="139" t="s">
        <v>94</v>
      </c>
      <c r="H2738" s="178">
        <v>42999</v>
      </c>
      <c r="I2738" s="141"/>
    </row>
    <row r="2739" spans="1:9" x14ac:dyDescent="0.35">
      <c r="A2739" s="141"/>
      <c r="B2739" s="141"/>
      <c r="C2739" s="6" t="s">
        <v>1680</v>
      </c>
      <c r="D2739" s="139"/>
      <c r="E2739" s="651">
        <v>1986.56</v>
      </c>
      <c r="F2739" s="139" t="s">
        <v>1083</v>
      </c>
      <c r="G2739" s="139" t="s">
        <v>94</v>
      </c>
      <c r="H2739" s="178">
        <v>43031</v>
      </c>
      <c r="I2739" s="141"/>
    </row>
    <row r="2740" spans="1:9" x14ac:dyDescent="0.35">
      <c r="A2740" s="141"/>
      <c r="B2740" s="141" t="s">
        <v>1684</v>
      </c>
      <c r="C2740" s="141" t="s">
        <v>1683</v>
      </c>
      <c r="D2740" s="139"/>
      <c r="E2740" s="651">
        <v>4999</v>
      </c>
      <c r="F2740" s="139" t="s">
        <v>1083</v>
      </c>
      <c r="G2740" s="139" t="s">
        <v>94</v>
      </c>
      <c r="H2740" s="178">
        <v>43032</v>
      </c>
      <c r="I2740" s="141"/>
    </row>
    <row r="2741" spans="1:9" x14ac:dyDescent="0.35">
      <c r="A2741" s="141"/>
      <c r="B2741" s="141" t="s">
        <v>1682</v>
      </c>
      <c r="C2741" s="6" t="s">
        <v>1680</v>
      </c>
      <c r="D2741" s="139"/>
      <c r="E2741" s="651">
        <v>5000</v>
      </c>
      <c r="F2741" s="139" t="s">
        <v>1083</v>
      </c>
      <c r="G2741" s="139" t="s">
        <v>94</v>
      </c>
      <c r="H2741" s="178">
        <v>43031</v>
      </c>
      <c r="I2741" s="141"/>
    </row>
    <row r="2742" spans="1:9" x14ac:dyDescent="0.35">
      <c r="A2742" s="141"/>
      <c r="B2742" s="141"/>
      <c r="C2742" s="6" t="s">
        <v>1680</v>
      </c>
      <c r="D2742" s="139"/>
      <c r="E2742" s="651">
        <v>109.8</v>
      </c>
      <c r="F2742" s="139" t="s">
        <v>1083</v>
      </c>
      <c r="G2742" s="139" t="s">
        <v>94</v>
      </c>
      <c r="H2742" s="178">
        <v>43032</v>
      </c>
      <c r="I2742" s="141"/>
    </row>
    <row r="2743" spans="1:9" x14ac:dyDescent="0.35">
      <c r="A2743" s="141"/>
      <c r="B2743" s="141"/>
      <c r="C2743" s="6" t="s">
        <v>1680</v>
      </c>
      <c r="D2743" s="139"/>
      <c r="E2743" s="651">
        <v>1192</v>
      </c>
      <c r="F2743" s="139" t="s">
        <v>1083</v>
      </c>
      <c r="G2743" s="139" t="s">
        <v>94</v>
      </c>
      <c r="H2743" s="178">
        <v>43067</v>
      </c>
      <c r="I2743" s="141"/>
    </row>
    <row r="2744" spans="1:9" x14ac:dyDescent="0.35">
      <c r="A2744" s="141"/>
      <c r="B2744" s="141" t="s">
        <v>1681</v>
      </c>
      <c r="C2744" s="6" t="s">
        <v>1680</v>
      </c>
      <c r="D2744" s="139"/>
      <c r="E2744" s="651">
        <v>16.2</v>
      </c>
      <c r="F2744" s="139" t="s">
        <v>1083</v>
      </c>
      <c r="G2744" s="139" t="s">
        <v>94</v>
      </c>
      <c r="H2744" s="178">
        <v>43067</v>
      </c>
      <c r="I2744" s="141"/>
    </row>
    <row r="2745" spans="1:9" x14ac:dyDescent="0.35">
      <c r="E2745" s="251">
        <f>SUM(E2709:E2744)</f>
        <v>15422.5</v>
      </c>
    </row>
    <row r="2747" spans="1:9" x14ac:dyDescent="0.35">
      <c r="A2747" s="274" t="s">
        <v>55</v>
      </c>
      <c r="B2747" s="274"/>
      <c r="C2747" s="274"/>
      <c r="D2747" s="275" t="s">
        <v>153</v>
      </c>
      <c r="E2747" s="275"/>
    </row>
    <row r="2748" spans="1:9" x14ac:dyDescent="0.35">
      <c r="A2748" s="276" t="s">
        <v>53</v>
      </c>
      <c r="B2748" s="276"/>
      <c r="C2748" s="276"/>
      <c r="D2748" s="275"/>
      <c r="E2748" s="275"/>
    </row>
    <row r="2749" spans="1:9" x14ac:dyDescent="0.35">
      <c r="A2749" s="276" t="s">
        <v>54</v>
      </c>
      <c r="B2749" s="276"/>
      <c r="C2749" s="276"/>
      <c r="D2749" s="292">
        <v>43187</v>
      </c>
      <c r="E2749" s="275"/>
    </row>
    <row r="2750" spans="1:9" x14ac:dyDescent="0.35">
      <c r="A2750" s="9"/>
      <c r="B2750" s="9"/>
      <c r="C2750" s="9"/>
      <c r="D2750" s="23"/>
      <c r="E2750" s="222"/>
    </row>
    <row r="2751" spans="1:9" x14ac:dyDescent="0.35">
      <c r="B2751" s="153" t="s">
        <v>35</v>
      </c>
    </row>
    <row r="2752" spans="1:9" x14ac:dyDescent="0.35">
      <c r="A2752" t="s">
        <v>69</v>
      </c>
      <c r="E2752" t="s">
        <v>105</v>
      </c>
      <c r="F2752" t="s">
        <v>35</v>
      </c>
    </row>
    <row r="2753" spans="1:9" x14ac:dyDescent="0.35">
      <c r="A2753" t="s">
        <v>84</v>
      </c>
      <c r="B2753" t="s">
        <v>1679</v>
      </c>
    </row>
    <row r="2756" spans="1:9" x14ac:dyDescent="0.35">
      <c r="A2756" t="s">
        <v>1143</v>
      </c>
    </row>
    <row r="2757" spans="1:9" ht="101.5" x14ac:dyDescent="0.35">
      <c r="A2757" s="2" t="s">
        <v>1081</v>
      </c>
      <c r="B2757" s="2" t="s">
        <v>1142</v>
      </c>
      <c r="C2757" s="2" t="s">
        <v>1141</v>
      </c>
      <c r="D2757" s="2" t="s">
        <v>1140</v>
      </c>
      <c r="E2757" s="2" t="s">
        <v>1139</v>
      </c>
      <c r="F2757" s="2" t="s">
        <v>1138</v>
      </c>
      <c r="G2757" s="2" t="s">
        <v>1137</v>
      </c>
      <c r="H2757" s="2" t="s">
        <v>1136</v>
      </c>
      <c r="I2757" s="660" t="s">
        <v>1135</v>
      </c>
    </row>
    <row r="2758" spans="1:9" x14ac:dyDescent="0.35">
      <c r="A2758" s="2" t="s">
        <v>35</v>
      </c>
      <c r="B2758" s="2" t="s">
        <v>1316</v>
      </c>
      <c r="C2758" s="2" t="s">
        <v>1678</v>
      </c>
      <c r="D2758" s="2"/>
      <c r="E2758" s="762">
        <v>100</v>
      </c>
      <c r="F2758" s="2" t="s">
        <v>885</v>
      </c>
      <c r="G2758" s="2"/>
      <c r="H2758" s="761">
        <v>42755</v>
      </c>
      <c r="I2758" s="660"/>
    </row>
    <row r="2759" spans="1:9" x14ac:dyDescent="0.35">
      <c r="A2759" s="2" t="s">
        <v>35</v>
      </c>
      <c r="B2759" s="2" t="s">
        <v>1316</v>
      </c>
      <c r="C2759" s="2" t="s">
        <v>1678</v>
      </c>
      <c r="D2759" s="2"/>
      <c r="E2759" s="762">
        <v>100</v>
      </c>
      <c r="F2759" s="2" t="s">
        <v>885</v>
      </c>
      <c r="G2759" s="2"/>
      <c r="H2759" s="761">
        <v>42755</v>
      </c>
      <c r="I2759" s="660"/>
    </row>
    <row r="2760" spans="1:9" x14ac:dyDescent="0.35">
      <c r="A2760" s="2" t="s">
        <v>35</v>
      </c>
      <c r="B2760" s="2" t="s">
        <v>1316</v>
      </c>
      <c r="C2760" s="2" t="s">
        <v>1677</v>
      </c>
      <c r="D2760" s="2"/>
      <c r="E2760" s="762">
        <v>100</v>
      </c>
      <c r="F2760" s="2" t="s">
        <v>885</v>
      </c>
      <c r="G2760" s="2"/>
      <c r="H2760" s="761">
        <v>42755</v>
      </c>
      <c r="I2760" s="660"/>
    </row>
    <row r="2761" spans="1:9" x14ac:dyDescent="0.35">
      <c r="A2761" s="2" t="s">
        <v>35</v>
      </c>
      <c r="B2761" s="2" t="s">
        <v>1316</v>
      </c>
      <c r="C2761" s="2" t="s">
        <v>1676</v>
      </c>
      <c r="D2761" s="2"/>
      <c r="E2761" s="762">
        <v>100</v>
      </c>
      <c r="F2761" s="2" t="s">
        <v>885</v>
      </c>
      <c r="G2761" s="2"/>
      <c r="H2761" s="761">
        <v>42755</v>
      </c>
      <c r="I2761" s="660"/>
    </row>
    <row r="2762" spans="1:9" x14ac:dyDescent="0.35">
      <c r="A2762" s="2" t="s">
        <v>35</v>
      </c>
      <c r="B2762" s="2" t="s">
        <v>1316</v>
      </c>
      <c r="C2762" s="2" t="s">
        <v>1675</v>
      </c>
      <c r="D2762" s="2"/>
      <c r="E2762" s="762">
        <v>100</v>
      </c>
      <c r="F2762" s="2" t="s">
        <v>885</v>
      </c>
      <c r="G2762" s="2"/>
      <c r="H2762" s="761">
        <v>42755</v>
      </c>
      <c r="I2762" s="660"/>
    </row>
    <row r="2763" spans="1:9" x14ac:dyDescent="0.35">
      <c r="A2763" s="2" t="s">
        <v>35</v>
      </c>
      <c r="B2763" s="2" t="s">
        <v>1316</v>
      </c>
      <c r="C2763" s="2" t="s">
        <v>1674</v>
      </c>
      <c r="D2763" s="2"/>
      <c r="E2763" s="762">
        <v>150</v>
      </c>
      <c r="F2763" s="2" t="s">
        <v>885</v>
      </c>
      <c r="G2763" s="2"/>
      <c r="H2763" s="761">
        <v>42755</v>
      </c>
      <c r="I2763" s="660"/>
    </row>
    <row r="2764" spans="1:9" x14ac:dyDescent="0.35">
      <c r="A2764" s="2" t="s">
        <v>35</v>
      </c>
      <c r="B2764" s="2" t="s">
        <v>1316</v>
      </c>
      <c r="C2764" s="2" t="s">
        <v>1673</v>
      </c>
      <c r="D2764" s="2"/>
      <c r="E2764" s="762">
        <v>150</v>
      </c>
      <c r="F2764" s="2" t="s">
        <v>885</v>
      </c>
      <c r="G2764" s="2"/>
      <c r="H2764" s="761">
        <v>42755</v>
      </c>
      <c r="I2764" s="660"/>
    </row>
    <row r="2765" spans="1:9" x14ac:dyDescent="0.35">
      <c r="A2765" s="2" t="s">
        <v>35</v>
      </c>
      <c r="B2765" s="2" t="s">
        <v>1316</v>
      </c>
      <c r="C2765" s="2" t="s">
        <v>1672</v>
      </c>
      <c r="D2765" s="2"/>
      <c r="E2765" s="762">
        <v>150</v>
      </c>
      <c r="F2765" s="2" t="s">
        <v>885</v>
      </c>
      <c r="G2765" s="2"/>
      <c r="H2765" s="761">
        <v>42755</v>
      </c>
      <c r="I2765" s="660"/>
    </row>
    <row r="2766" spans="1:9" x14ac:dyDescent="0.35">
      <c r="A2766" s="2" t="s">
        <v>35</v>
      </c>
      <c r="B2766" s="2" t="s">
        <v>1316</v>
      </c>
      <c r="C2766" s="2" t="s">
        <v>1672</v>
      </c>
      <c r="D2766" s="2"/>
      <c r="E2766" s="762">
        <v>100</v>
      </c>
      <c r="F2766" s="2" t="s">
        <v>885</v>
      </c>
      <c r="G2766" s="2"/>
      <c r="H2766" s="761">
        <v>42755</v>
      </c>
      <c r="I2766" s="660"/>
    </row>
    <row r="2767" spans="1:9" x14ac:dyDescent="0.35">
      <c r="A2767" s="2" t="s">
        <v>35</v>
      </c>
      <c r="B2767" s="2" t="s">
        <v>1316</v>
      </c>
      <c r="C2767" s="2" t="s">
        <v>1671</v>
      </c>
      <c r="D2767" s="2"/>
      <c r="E2767" s="762">
        <v>100</v>
      </c>
      <c r="F2767" s="2" t="s">
        <v>885</v>
      </c>
      <c r="G2767" s="2"/>
      <c r="H2767" s="761">
        <v>42755</v>
      </c>
      <c r="I2767" s="660"/>
    </row>
    <row r="2768" spans="1:9" x14ac:dyDescent="0.35">
      <c r="A2768" s="2" t="s">
        <v>35</v>
      </c>
      <c r="B2768" s="2" t="s">
        <v>1316</v>
      </c>
      <c r="C2768" s="2" t="s">
        <v>1671</v>
      </c>
      <c r="D2768" s="2"/>
      <c r="E2768" s="762">
        <v>150</v>
      </c>
      <c r="F2768" s="2" t="s">
        <v>885</v>
      </c>
      <c r="G2768" s="2"/>
      <c r="H2768" s="761">
        <v>42755</v>
      </c>
      <c r="I2768" s="660"/>
    </row>
    <row r="2769" spans="1:9" x14ac:dyDescent="0.35">
      <c r="A2769" s="2" t="s">
        <v>35</v>
      </c>
      <c r="B2769" s="2" t="s">
        <v>1316</v>
      </c>
      <c r="C2769" s="2" t="s">
        <v>1670</v>
      </c>
      <c r="D2769" s="2"/>
      <c r="E2769" s="762">
        <v>100</v>
      </c>
      <c r="F2769" s="2" t="s">
        <v>885</v>
      </c>
      <c r="G2769" s="2"/>
      <c r="H2769" s="761">
        <v>42755</v>
      </c>
      <c r="I2769" s="660"/>
    </row>
    <row r="2770" spans="1:9" x14ac:dyDescent="0.35">
      <c r="A2770" s="2" t="s">
        <v>35</v>
      </c>
      <c r="B2770" s="2" t="s">
        <v>1316</v>
      </c>
      <c r="C2770" s="2" t="s">
        <v>1653</v>
      </c>
      <c r="D2770" s="2"/>
      <c r="E2770" s="762">
        <v>100</v>
      </c>
      <c r="F2770" s="2" t="s">
        <v>885</v>
      </c>
      <c r="G2770" s="2"/>
      <c r="H2770" s="761">
        <v>42755</v>
      </c>
      <c r="I2770" s="660"/>
    </row>
    <row r="2771" spans="1:9" x14ac:dyDescent="0.35">
      <c r="A2771" s="2" t="s">
        <v>35</v>
      </c>
      <c r="B2771" s="2" t="s">
        <v>1316</v>
      </c>
      <c r="C2771" s="2" t="s">
        <v>1669</v>
      </c>
      <c r="D2771" s="2"/>
      <c r="E2771" s="762">
        <v>100</v>
      </c>
      <c r="F2771" s="2" t="s">
        <v>885</v>
      </c>
      <c r="G2771" s="2"/>
      <c r="H2771" s="761">
        <v>42755</v>
      </c>
      <c r="I2771" s="660"/>
    </row>
    <row r="2772" spans="1:9" x14ac:dyDescent="0.35">
      <c r="A2772" s="141" t="s">
        <v>35</v>
      </c>
      <c r="B2772" s="141" t="s">
        <v>1316</v>
      </c>
      <c r="C2772" s="141" t="s">
        <v>1668</v>
      </c>
      <c r="D2772" s="141"/>
      <c r="E2772" s="651">
        <v>100</v>
      </c>
      <c r="F2772" s="141" t="s">
        <v>885</v>
      </c>
      <c r="G2772" s="141"/>
      <c r="H2772" s="664">
        <v>42755</v>
      </c>
      <c r="I2772" s="141"/>
    </row>
    <row r="2773" spans="1:9" x14ac:dyDescent="0.35">
      <c r="A2773" s="141" t="s">
        <v>35</v>
      </c>
      <c r="B2773" s="141" t="s">
        <v>1316</v>
      </c>
      <c r="C2773" s="141" t="s">
        <v>1667</v>
      </c>
      <c r="D2773" s="141"/>
      <c r="E2773" s="651">
        <v>100</v>
      </c>
      <c r="F2773" s="141" t="s">
        <v>885</v>
      </c>
      <c r="G2773" s="141"/>
      <c r="H2773" s="664">
        <v>42755</v>
      </c>
      <c r="I2773" s="141"/>
    </row>
    <row r="2774" spans="1:9" x14ac:dyDescent="0.35">
      <c r="A2774" s="141" t="s">
        <v>35</v>
      </c>
      <c r="B2774" s="141" t="s">
        <v>1316</v>
      </c>
      <c r="C2774" s="141" t="s">
        <v>1666</v>
      </c>
      <c r="D2774" s="141"/>
      <c r="E2774" s="651">
        <v>150</v>
      </c>
      <c r="F2774" s="141" t="s">
        <v>885</v>
      </c>
      <c r="G2774" s="141"/>
      <c r="H2774" s="664">
        <v>42755</v>
      </c>
      <c r="I2774" s="141"/>
    </row>
    <row r="2775" spans="1:9" x14ac:dyDescent="0.35">
      <c r="A2775" s="141" t="s">
        <v>35</v>
      </c>
      <c r="B2775" s="141" t="s">
        <v>1316</v>
      </c>
      <c r="C2775" s="141" t="s">
        <v>1666</v>
      </c>
      <c r="D2775" s="141"/>
      <c r="E2775" s="651">
        <v>100</v>
      </c>
      <c r="F2775" s="141" t="s">
        <v>885</v>
      </c>
      <c r="G2775" s="141"/>
      <c r="H2775" s="664">
        <v>42755</v>
      </c>
      <c r="I2775" s="141"/>
    </row>
    <row r="2776" spans="1:9" x14ac:dyDescent="0.35">
      <c r="A2776" s="141" t="s">
        <v>35</v>
      </c>
      <c r="B2776" s="141" t="s">
        <v>1316</v>
      </c>
      <c r="C2776" s="141" t="s">
        <v>1665</v>
      </c>
      <c r="D2776" s="141"/>
      <c r="E2776" s="651">
        <v>100</v>
      </c>
      <c r="F2776" s="141" t="s">
        <v>885</v>
      </c>
      <c r="G2776" s="141"/>
      <c r="H2776" s="664">
        <v>42755</v>
      </c>
      <c r="I2776" s="141"/>
    </row>
    <row r="2777" spans="1:9" x14ac:dyDescent="0.35">
      <c r="A2777" s="141" t="s">
        <v>35</v>
      </c>
      <c r="B2777" s="141" t="s">
        <v>1316</v>
      </c>
      <c r="C2777" s="141" t="s">
        <v>1664</v>
      </c>
      <c r="D2777" s="141"/>
      <c r="E2777" s="651">
        <v>300</v>
      </c>
      <c r="F2777" s="141" t="s">
        <v>885</v>
      </c>
      <c r="G2777" s="141"/>
      <c r="H2777" s="664">
        <v>42790</v>
      </c>
      <c r="I2777" s="141"/>
    </row>
    <row r="2778" spans="1:9" x14ac:dyDescent="0.35">
      <c r="A2778" s="141" t="s">
        <v>35</v>
      </c>
      <c r="B2778" s="141" t="s">
        <v>1316</v>
      </c>
      <c r="C2778" s="141" t="s">
        <v>1647</v>
      </c>
      <c r="D2778" s="141"/>
      <c r="E2778" s="651">
        <v>500</v>
      </c>
      <c r="F2778" s="141" t="s">
        <v>885</v>
      </c>
      <c r="G2778" s="141"/>
      <c r="H2778" s="664">
        <v>42802</v>
      </c>
      <c r="I2778" s="141"/>
    </row>
    <row r="2779" spans="1:9" x14ac:dyDescent="0.35">
      <c r="A2779" s="141" t="s">
        <v>35</v>
      </c>
      <c r="B2779" s="141" t="s">
        <v>1316</v>
      </c>
      <c r="C2779" s="141" t="s">
        <v>1647</v>
      </c>
      <c r="D2779" s="141"/>
      <c r="E2779" s="651">
        <v>584.07000000000005</v>
      </c>
      <c r="F2779" s="141" t="s">
        <v>885</v>
      </c>
      <c r="G2779" s="141"/>
      <c r="H2779" s="664">
        <v>42831</v>
      </c>
      <c r="I2779" s="141"/>
    </row>
    <row r="2780" spans="1:9" x14ac:dyDescent="0.35">
      <c r="A2780" s="141" t="s">
        <v>35</v>
      </c>
      <c r="B2780" s="141" t="s">
        <v>1316</v>
      </c>
      <c r="C2780" s="141" t="s">
        <v>1647</v>
      </c>
      <c r="D2780" s="141"/>
      <c r="E2780" s="651">
        <v>650.04</v>
      </c>
      <c r="F2780" s="141" t="s">
        <v>885</v>
      </c>
      <c r="G2780" s="141"/>
      <c r="H2780" s="664">
        <v>42831</v>
      </c>
      <c r="I2780" s="141"/>
    </row>
    <row r="2781" spans="1:9" x14ac:dyDescent="0.35">
      <c r="A2781" s="141" t="s">
        <v>35</v>
      </c>
      <c r="B2781" s="141" t="s">
        <v>1316</v>
      </c>
      <c r="C2781" s="141" t="s">
        <v>1647</v>
      </c>
      <c r="D2781" s="141"/>
      <c r="E2781" s="651">
        <v>661.94</v>
      </c>
      <c r="F2781" s="141" t="s">
        <v>885</v>
      </c>
      <c r="G2781" s="141"/>
      <c r="H2781" s="664">
        <v>42831</v>
      </c>
      <c r="I2781" s="141"/>
    </row>
    <row r="2782" spans="1:9" x14ac:dyDescent="0.35">
      <c r="A2782" s="141" t="s">
        <v>35</v>
      </c>
      <c r="B2782" s="141" t="s">
        <v>1316</v>
      </c>
      <c r="C2782" s="141" t="s">
        <v>1647</v>
      </c>
      <c r="D2782" s="141"/>
      <c r="E2782" s="651">
        <v>398.84</v>
      </c>
      <c r="F2782" s="141" t="s">
        <v>885</v>
      </c>
      <c r="G2782" s="141"/>
      <c r="H2782" s="664">
        <v>42831</v>
      </c>
      <c r="I2782" s="141"/>
    </row>
    <row r="2783" spans="1:9" x14ac:dyDescent="0.35">
      <c r="A2783" s="141" t="s">
        <v>35</v>
      </c>
      <c r="B2783" s="141" t="s">
        <v>1316</v>
      </c>
      <c r="C2783" s="141" t="s">
        <v>1639</v>
      </c>
      <c r="D2783" s="141"/>
      <c r="E2783" s="651">
        <v>150</v>
      </c>
      <c r="F2783" s="141" t="s">
        <v>885</v>
      </c>
      <c r="G2783" s="141"/>
      <c r="H2783" s="664">
        <v>43218</v>
      </c>
      <c r="I2783" s="141"/>
    </row>
    <row r="2784" spans="1:9" x14ac:dyDescent="0.35">
      <c r="A2784" s="141" t="s">
        <v>35</v>
      </c>
      <c r="B2784" s="141" t="s">
        <v>1316</v>
      </c>
      <c r="C2784" s="141" t="s">
        <v>1663</v>
      </c>
      <c r="D2784" s="141"/>
      <c r="E2784" s="651">
        <v>50</v>
      </c>
      <c r="F2784" s="141" t="s">
        <v>885</v>
      </c>
      <c r="G2784" s="141"/>
      <c r="H2784" s="664">
        <v>42853</v>
      </c>
      <c r="I2784" s="141"/>
    </row>
    <row r="2785" spans="1:9" x14ac:dyDescent="0.35">
      <c r="A2785" s="141" t="s">
        <v>35</v>
      </c>
      <c r="B2785" s="141" t="s">
        <v>1316</v>
      </c>
      <c r="C2785" s="141" t="s">
        <v>1662</v>
      </c>
      <c r="D2785" s="141"/>
      <c r="E2785" s="651">
        <v>15</v>
      </c>
      <c r="F2785" s="141" t="s">
        <v>885</v>
      </c>
      <c r="G2785" s="141"/>
      <c r="H2785" s="664">
        <v>42853</v>
      </c>
      <c r="I2785" s="141"/>
    </row>
    <row r="2786" spans="1:9" x14ac:dyDescent="0.35">
      <c r="A2786" s="141" t="s">
        <v>35</v>
      </c>
      <c r="B2786" s="141" t="s">
        <v>1316</v>
      </c>
      <c r="C2786" s="141" t="s">
        <v>1661</v>
      </c>
      <c r="D2786" s="141"/>
      <c r="E2786" s="651">
        <v>100</v>
      </c>
      <c r="F2786" s="141" t="s">
        <v>885</v>
      </c>
      <c r="G2786" s="141"/>
      <c r="H2786" s="664">
        <v>42853</v>
      </c>
      <c r="I2786" s="141"/>
    </row>
    <row r="2787" spans="1:9" x14ac:dyDescent="0.35">
      <c r="A2787" s="141" t="s">
        <v>35</v>
      </c>
      <c r="B2787" s="141" t="s">
        <v>1316</v>
      </c>
      <c r="C2787" s="141" t="s">
        <v>1660</v>
      </c>
      <c r="D2787" s="141"/>
      <c r="E2787" s="651">
        <v>150</v>
      </c>
      <c r="F2787" s="141" t="s">
        <v>885</v>
      </c>
      <c r="G2787" s="141"/>
      <c r="H2787" s="664">
        <v>42853</v>
      </c>
      <c r="I2787" s="141"/>
    </row>
    <row r="2788" spans="1:9" x14ac:dyDescent="0.35">
      <c r="A2788" s="141" t="s">
        <v>35</v>
      </c>
      <c r="B2788" s="141" t="s">
        <v>1316</v>
      </c>
      <c r="C2788" s="141" t="s">
        <v>1659</v>
      </c>
      <c r="D2788" s="141"/>
      <c r="E2788" s="651">
        <v>150</v>
      </c>
      <c r="F2788" s="141" t="s">
        <v>885</v>
      </c>
      <c r="G2788" s="141"/>
      <c r="H2788" s="664">
        <v>42853</v>
      </c>
      <c r="I2788" s="141"/>
    </row>
    <row r="2789" spans="1:9" x14ac:dyDescent="0.35">
      <c r="A2789" s="141" t="s">
        <v>35</v>
      </c>
      <c r="B2789" s="141" t="s">
        <v>1316</v>
      </c>
      <c r="C2789" s="141" t="s">
        <v>1658</v>
      </c>
      <c r="D2789" s="141"/>
      <c r="E2789" s="651">
        <v>2000</v>
      </c>
      <c r="F2789" s="141" t="s">
        <v>885</v>
      </c>
      <c r="G2789" s="141"/>
      <c r="H2789" s="664">
        <v>42853</v>
      </c>
      <c r="I2789" s="141"/>
    </row>
    <row r="2790" spans="1:9" x14ac:dyDescent="0.35">
      <c r="A2790" s="141" t="s">
        <v>35</v>
      </c>
      <c r="B2790" s="141" t="s">
        <v>1316</v>
      </c>
      <c r="C2790" s="141" t="s">
        <v>1647</v>
      </c>
      <c r="D2790" s="141"/>
      <c r="E2790" s="651">
        <v>925</v>
      </c>
      <c r="F2790" s="141" t="s">
        <v>885</v>
      </c>
      <c r="G2790" s="141"/>
      <c r="H2790" s="664">
        <v>42936</v>
      </c>
      <c r="I2790" s="141"/>
    </row>
    <row r="2791" spans="1:9" x14ac:dyDescent="0.35">
      <c r="A2791" s="141" t="s">
        <v>35</v>
      </c>
      <c r="B2791" s="141" t="s">
        <v>1316</v>
      </c>
      <c r="C2791" s="141" t="s">
        <v>1636</v>
      </c>
      <c r="D2791" s="141"/>
      <c r="E2791" s="651">
        <v>50</v>
      </c>
      <c r="F2791" s="141" t="s">
        <v>885</v>
      </c>
      <c r="G2791" s="141"/>
      <c r="H2791" s="664">
        <v>42936</v>
      </c>
      <c r="I2791" s="141"/>
    </row>
    <row r="2792" spans="1:9" x14ac:dyDescent="0.35">
      <c r="A2792" s="141" t="s">
        <v>35</v>
      </c>
      <c r="B2792" s="141" t="s">
        <v>1316</v>
      </c>
      <c r="C2792" s="141" t="s">
        <v>1657</v>
      </c>
      <c r="D2792" s="141"/>
      <c r="E2792" s="651">
        <v>300</v>
      </c>
      <c r="F2792" s="141" t="s">
        <v>885</v>
      </c>
      <c r="G2792" s="141"/>
      <c r="H2792" s="664">
        <v>43056</v>
      </c>
      <c r="I2792" s="141"/>
    </row>
    <row r="2793" spans="1:9" x14ac:dyDescent="0.35">
      <c r="A2793" s="141" t="s">
        <v>35</v>
      </c>
      <c r="B2793" s="141" t="s">
        <v>1316</v>
      </c>
      <c r="C2793" s="141" t="s">
        <v>1656</v>
      </c>
      <c r="D2793" s="141"/>
      <c r="E2793" s="651">
        <v>200</v>
      </c>
      <c r="F2793" s="141" t="s">
        <v>885</v>
      </c>
      <c r="G2793" s="141"/>
      <c r="H2793" s="664">
        <v>43062</v>
      </c>
      <c r="I2793" s="141"/>
    </row>
    <row r="2794" spans="1:9" x14ac:dyDescent="0.35">
      <c r="A2794" s="141" t="s">
        <v>35</v>
      </c>
      <c r="B2794" s="141" t="s">
        <v>1316</v>
      </c>
      <c r="C2794" s="141" t="s">
        <v>1655</v>
      </c>
      <c r="D2794" s="141"/>
      <c r="E2794" s="651">
        <v>150</v>
      </c>
      <c r="F2794" s="141" t="s">
        <v>885</v>
      </c>
      <c r="G2794" s="141"/>
      <c r="H2794" s="664">
        <v>43062</v>
      </c>
      <c r="I2794" s="141"/>
    </row>
    <row r="2795" spans="1:9" x14ac:dyDescent="0.35">
      <c r="A2795" s="141" t="s">
        <v>35</v>
      </c>
      <c r="B2795" s="141" t="s">
        <v>1316</v>
      </c>
      <c r="C2795" s="141" t="s">
        <v>1654</v>
      </c>
      <c r="D2795" s="141"/>
      <c r="E2795" s="651">
        <v>250</v>
      </c>
      <c r="F2795" s="141" t="s">
        <v>885</v>
      </c>
      <c r="G2795" s="141"/>
      <c r="H2795" s="664">
        <v>43062</v>
      </c>
      <c r="I2795" s="141"/>
    </row>
    <row r="2796" spans="1:9" x14ac:dyDescent="0.35">
      <c r="A2796" s="141" t="s">
        <v>35</v>
      </c>
      <c r="B2796" s="141" t="s">
        <v>1316</v>
      </c>
      <c r="C2796" s="141" t="s">
        <v>1653</v>
      </c>
      <c r="D2796" s="141"/>
      <c r="E2796" s="651">
        <v>100</v>
      </c>
      <c r="F2796" s="141" t="s">
        <v>885</v>
      </c>
      <c r="G2796" s="141"/>
      <c r="H2796" s="664">
        <v>43062</v>
      </c>
      <c r="I2796" s="141"/>
    </row>
    <row r="2797" spans="1:9" x14ac:dyDescent="0.35">
      <c r="A2797" s="141" t="s">
        <v>35</v>
      </c>
      <c r="B2797" s="141" t="s">
        <v>1316</v>
      </c>
      <c r="C2797" s="141" t="s">
        <v>1652</v>
      </c>
      <c r="D2797" s="141"/>
      <c r="E2797" s="651">
        <v>150</v>
      </c>
      <c r="F2797" s="141" t="s">
        <v>885</v>
      </c>
      <c r="G2797" s="141"/>
      <c r="H2797" s="664">
        <v>43062</v>
      </c>
      <c r="I2797" s="141"/>
    </row>
    <row r="2798" spans="1:9" x14ac:dyDescent="0.35">
      <c r="A2798" s="141" t="s">
        <v>35</v>
      </c>
      <c r="B2798" s="141" t="s">
        <v>1316</v>
      </c>
      <c r="C2798" s="141" t="s">
        <v>1651</v>
      </c>
      <c r="D2798" s="141"/>
      <c r="E2798" s="651">
        <v>400</v>
      </c>
      <c r="F2798" s="141" t="s">
        <v>885</v>
      </c>
      <c r="G2798" s="141"/>
      <c r="H2798" s="664">
        <v>43062</v>
      </c>
      <c r="I2798" s="141"/>
    </row>
    <row r="2799" spans="1:9" x14ac:dyDescent="0.35">
      <c r="A2799" s="141" t="s">
        <v>35</v>
      </c>
      <c r="B2799" s="141" t="s">
        <v>1316</v>
      </c>
      <c r="C2799" s="141" t="s">
        <v>1650</v>
      </c>
      <c r="D2799" s="141"/>
      <c r="E2799" s="651">
        <v>300</v>
      </c>
      <c r="F2799" s="141" t="s">
        <v>885</v>
      </c>
      <c r="G2799" s="141"/>
      <c r="H2799" s="664">
        <v>43062</v>
      </c>
      <c r="I2799" s="141"/>
    </row>
    <row r="2800" spans="1:9" x14ac:dyDescent="0.35">
      <c r="A2800" s="141" t="s">
        <v>35</v>
      </c>
      <c r="B2800" s="141" t="s">
        <v>1316</v>
      </c>
      <c r="C2800" s="141" t="s">
        <v>1649</v>
      </c>
      <c r="D2800" s="141"/>
      <c r="E2800" s="651">
        <v>200</v>
      </c>
      <c r="F2800" s="141" t="s">
        <v>885</v>
      </c>
      <c r="G2800" s="141"/>
      <c r="H2800" s="664">
        <v>43062</v>
      </c>
      <c r="I2800" s="141"/>
    </row>
    <row r="2801" spans="1:9" x14ac:dyDescent="0.35">
      <c r="A2801" s="141" t="s">
        <v>35</v>
      </c>
      <c r="B2801" s="141" t="s">
        <v>1316</v>
      </c>
      <c r="C2801" s="141" t="s">
        <v>1648</v>
      </c>
      <c r="D2801" s="141"/>
      <c r="E2801" s="651">
        <v>200</v>
      </c>
      <c r="F2801" s="141" t="s">
        <v>885</v>
      </c>
      <c r="G2801" s="141"/>
      <c r="H2801" s="664">
        <v>43062</v>
      </c>
      <c r="I2801" s="141"/>
    </row>
    <row r="2802" spans="1:9" x14ac:dyDescent="0.35">
      <c r="A2802" s="141" t="s">
        <v>35</v>
      </c>
      <c r="B2802" s="141" t="s">
        <v>1316</v>
      </c>
      <c r="C2802" s="141" t="s">
        <v>1647</v>
      </c>
      <c r="D2802" s="141"/>
      <c r="E2802" s="651">
        <v>1960.81</v>
      </c>
      <c r="F2802" s="141" t="s">
        <v>885</v>
      </c>
      <c r="G2802" s="141"/>
      <c r="H2802" s="664">
        <v>42831</v>
      </c>
      <c r="I2802" s="141"/>
    </row>
    <row r="2803" spans="1:9" x14ac:dyDescent="0.35">
      <c r="A2803" s="141" t="s">
        <v>35</v>
      </c>
      <c r="B2803" s="141" t="s">
        <v>1316</v>
      </c>
      <c r="C2803" s="141" t="s">
        <v>1646</v>
      </c>
      <c r="D2803" s="141"/>
      <c r="E2803" s="651">
        <v>100</v>
      </c>
      <c r="F2803" s="141" t="s">
        <v>885</v>
      </c>
      <c r="G2803" s="141"/>
      <c r="H2803" s="664">
        <v>42755</v>
      </c>
      <c r="I2803" s="141"/>
    </row>
    <row r="2804" spans="1:9" x14ac:dyDescent="0.35">
      <c r="A2804" s="141" t="s">
        <v>35</v>
      </c>
      <c r="B2804" s="141" t="s">
        <v>1316</v>
      </c>
      <c r="C2804" s="141" t="s">
        <v>1645</v>
      </c>
      <c r="D2804" s="141"/>
      <c r="E2804" s="651">
        <v>250</v>
      </c>
      <c r="F2804" s="141" t="s">
        <v>885</v>
      </c>
      <c r="G2804" s="141"/>
      <c r="H2804" s="664">
        <v>43062</v>
      </c>
      <c r="I2804" s="141"/>
    </row>
    <row r="2805" spans="1:9" x14ac:dyDescent="0.35">
      <c r="A2805" s="141" t="s">
        <v>35</v>
      </c>
      <c r="B2805" s="141" t="s">
        <v>1316</v>
      </c>
      <c r="C2805" s="141" t="s">
        <v>1644</v>
      </c>
      <c r="D2805" s="141"/>
      <c r="E2805" s="651">
        <v>1000</v>
      </c>
      <c r="F2805" s="141" t="s">
        <v>885</v>
      </c>
      <c r="G2805" s="141"/>
      <c r="H2805" s="664">
        <v>43062</v>
      </c>
      <c r="I2805" s="141"/>
    </row>
    <row r="2806" spans="1:9" x14ac:dyDescent="0.35">
      <c r="A2806" s="141" t="s">
        <v>35</v>
      </c>
      <c r="B2806" s="141" t="s">
        <v>1316</v>
      </c>
      <c r="C2806" s="141" t="s">
        <v>1643</v>
      </c>
      <c r="D2806" s="141"/>
      <c r="E2806" s="651">
        <v>200</v>
      </c>
      <c r="F2806" s="141" t="s">
        <v>885</v>
      </c>
      <c r="G2806" s="141"/>
      <c r="H2806" s="664">
        <v>43062</v>
      </c>
      <c r="I2806" s="141"/>
    </row>
    <row r="2807" spans="1:9" x14ac:dyDescent="0.35">
      <c r="A2807" s="141" t="s">
        <v>35</v>
      </c>
      <c r="B2807" s="141" t="s">
        <v>1316</v>
      </c>
      <c r="C2807" s="141" t="s">
        <v>1642</v>
      </c>
      <c r="D2807" s="141"/>
      <c r="E2807" s="651">
        <v>400</v>
      </c>
      <c r="F2807" s="141" t="s">
        <v>885</v>
      </c>
      <c r="G2807" s="141"/>
      <c r="H2807" s="664">
        <v>43062</v>
      </c>
      <c r="I2807" s="141"/>
    </row>
    <row r="2808" spans="1:9" x14ac:dyDescent="0.35">
      <c r="A2808" s="141" t="s">
        <v>35</v>
      </c>
      <c r="B2808" s="141" t="s">
        <v>1316</v>
      </c>
      <c r="C2808" s="141" t="s">
        <v>1641</v>
      </c>
      <c r="D2808" s="141"/>
      <c r="E2808" s="651">
        <v>400</v>
      </c>
      <c r="F2808" s="141" t="s">
        <v>885</v>
      </c>
      <c r="G2808" s="141"/>
      <c r="H2808" s="664">
        <v>43062</v>
      </c>
      <c r="I2808" s="141"/>
    </row>
    <row r="2809" spans="1:9" x14ac:dyDescent="0.35">
      <c r="A2809" s="141" t="s">
        <v>35</v>
      </c>
      <c r="B2809" s="141" t="s">
        <v>1316</v>
      </c>
      <c r="C2809" s="141" t="s">
        <v>1640</v>
      </c>
      <c r="D2809" s="141"/>
      <c r="E2809" s="651">
        <v>50</v>
      </c>
      <c r="F2809" s="141" t="s">
        <v>885</v>
      </c>
      <c r="G2809" s="141"/>
      <c r="H2809" s="664">
        <v>43062</v>
      </c>
      <c r="I2809" s="141"/>
    </row>
    <row r="2810" spans="1:9" x14ac:dyDescent="0.35">
      <c r="A2810" s="141" t="s">
        <v>35</v>
      </c>
      <c r="B2810" s="141" t="s">
        <v>1316</v>
      </c>
      <c r="C2810" s="141" t="s">
        <v>1639</v>
      </c>
      <c r="D2810" s="141"/>
      <c r="E2810" s="651">
        <v>200</v>
      </c>
      <c r="F2810" s="141" t="s">
        <v>885</v>
      </c>
      <c r="G2810" s="141"/>
      <c r="H2810" s="664">
        <v>43062</v>
      </c>
      <c r="I2810" s="141"/>
    </row>
    <row r="2811" spans="1:9" x14ac:dyDescent="0.35">
      <c r="A2811" s="141" t="s">
        <v>35</v>
      </c>
      <c r="B2811" s="141" t="s">
        <v>1316</v>
      </c>
      <c r="C2811" s="141" t="s">
        <v>1638</v>
      </c>
      <c r="D2811" s="141"/>
      <c r="E2811" s="651">
        <v>50</v>
      </c>
      <c r="F2811" s="141" t="s">
        <v>885</v>
      </c>
      <c r="G2811" s="141"/>
      <c r="H2811" s="664">
        <v>43062</v>
      </c>
      <c r="I2811" s="141"/>
    </row>
    <row r="2812" spans="1:9" x14ac:dyDescent="0.35">
      <c r="A2812" s="141" t="s">
        <v>35</v>
      </c>
      <c r="B2812" s="141" t="s">
        <v>1316</v>
      </c>
      <c r="C2812" s="141" t="s">
        <v>1637</v>
      </c>
      <c r="D2812" s="141"/>
      <c r="E2812" s="651">
        <v>350</v>
      </c>
      <c r="F2812" s="141" t="s">
        <v>885</v>
      </c>
      <c r="G2812" s="141"/>
      <c r="H2812" s="664">
        <v>43063</v>
      </c>
      <c r="I2812" s="141"/>
    </row>
    <row r="2813" spans="1:9" x14ac:dyDescent="0.35">
      <c r="A2813" s="141" t="s">
        <v>35</v>
      </c>
      <c r="B2813" s="141" t="s">
        <v>1316</v>
      </c>
      <c r="C2813" s="141" t="s">
        <v>1636</v>
      </c>
      <c r="D2813" s="141"/>
      <c r="E2813" s="651">
        <v>200</v>
      </c>
      <c r="F2813" s="141" t="s">
        <v>885</v>
      </c>
      <c r="G2813" s="141"/>
      <c r="H2813" s="664">
        <v>43062</v>
      </c>
      <c r="I2813" s="141"/>
    </row>
    <row r="2814" spans="1:9" x14ac:dyDescent="0.35">
      <c r="A2814" s="214"/>
      <c r="B2814" s="214"/>
      <c r="C2814" s="214"/>
      <c r="D2814" s="214" t="s">
        <v>414</v>
      </c>
      <c r="E2814" s="760">
        <f>SUM(E2758:E2813)</f>
        <v>16245.7</v>
      </c>
      <c r="F2814" s="214"/>
      <c r="G2814" s="214"/>
      <c r="H2814" s="759"/>
      <c r="I2814" s="214"/>
    </row>
    <row r="2815" spans="1:9" x14ac:dyDescent="0.35">
      <c r="A2815" t="s">
        <v>1082</v>
      </c>
    </row>
    <row r="2816" spans="1:9" ht="116" x14ac:dyDescent="0.35">
      <c r="A2816" s="2" t="s">
        <v>1081</v>
      </c>
      <c r="B2816" s="2" t="s">
        <v>1080</v>
      </c>
      <c r="C2816" s="2" t="s">
        <v>1079</v>
      </c>
      <c r="D2816" s="2" t="s">
        <v>1078</v>
      </c>
      <c r="E2816" s="2" t="s">
        <v>1077</v>
      </c>
      <c r="F2816" s="2" t="s">
        <v>1076</v>
      </c>
      <c r="G2816" s="2" t="s">
        <v>1075</v>
      </c>
      <c r="H2816" s="2" t="s">
        <v>419</v>
      </c>
      <c r="I2816" s="660" t="s">
        <v>1074</v>
      </c>
    </row>
    <row r="2817" spans="1:9" x14ac:dyDescent="0.35">
      <c r="A2817" s="141" t="s">
        <v>35</v>
      </c>
      <c r="B2817" s="141" t="s">
        <v>1635</v>
      </c>
      <c r="C2817" s="141" t="s">
        <v>1628</v>
      </c>
      <c r="D2817" s="141"/>
      <c r="E2817" s="651">
        <v>205.35</v>
      </c>
      <c r="F2817" s="141" t="s">
        <v>885</v>
      </c>
      <c r="G2817" s="141"/>
      <c r="H2817" s="664">
        <v>42801</v>
      </c>
      <c r="I2817" s="141" t="s">
        <v>1627</v>
      </c>
    </row>
    <row r="2818" spans="1:9" x14ac:dyDescent="0.35">
      <c r="A2818" s="141" t="s">
        <v>35</v>
      </c>
      <c r="B2818" s="141" t="s">
        <v>1629</v>
      </c>
      <c r="C2818" s="141" t="s">
        <v>1628</v>
      </c>
      <c r="D2818" s="141"/>
      <c r="E2818" s="651">
        <v>0.08</v>
      </c>
      <c r="F2818" s="141" t="s">
        <v>885</v>
      </c>
      <c r="G2818" s="141"/>
      <c r="H2818" s="664">
        <v>42801</v>
      </c>
      <c r="I2818" s="141" t="s">
        <v>1627</v>
      </c>
    </row>
    <row r="2819" spans="1:9" x14ac:dyDescent="0.35">
      <c r="A2819" s="141" t="s">
        <v>35</v>
      </c>
      <c r="B2819" s="141" t="s">
        <v>1634</v>
      </c>
      <c r="C2819" s="141" t="s">
        <v>1628</v>
      </c>
      <c r="D2819" s="141"/>
      <c r="E2819" s="651">
        <v>1960.81</v>
      </c>
      <c r="F2819" s="141" t="s">
        <v>885</v>
      </c>
      <c r="G2819" s="141"/>
      <c r="H2819" s="664">
        <v>42831</v>
      </c>
      <c r="I2819" s="141" t="s">
        <v>1627</v>
      </c>
    </row>
    <row r="2820" spans="1:9" x14ac:dyDescent="0.35">
      <c r="A2820" s="141" t="s">
        <v>35</v>
      </c>
      <c r="B2820" s="141" t="s">
        <v>1633</v>
      </c>
      <c r="C2820" s="141" t="s">
        <v>1628</v>
      </c>
      <c r="D2820" s="141"/>
      <c r="E2820" s="651">
        <v>584.07000000000005</v>
      </c>
      <c r="F2820" s="141" t="s">
        <v>885</v>
      </c>
      <c r="G2820" s="141"/>
      <c r="H2820" s="664">
        <v>42831</v>
      </c>
      <c r="I2820" s="141" t="s">
        <v>1627</v>
      </c>
    </row>
    <row r="2821" spans="1:9" x14ac:dyDescent="0.35">
      <c r="A2821" s="141" t="s">
        <v>35</v>
      </c>
      <c r="B2821" s="141" t="s">
        <v>1632</v>
      </c>
      <c r="C2821" s="141" t="s">
        <v>1628</v>
      </c>
      <c r="D2821" s="141"/>
      <c r="E2821" s="651">
        <v>398.94</v>
      </c>
      <c r="F2821" s="141" t="s">
        <v>885</v>
      </c>
      <c r="G2821" s="141"/>
      <c r="H2821" s="664">
        <v>42831</v>
      </c>
      <c r="I2821" s="141" t="s">
        <v>1627</v>
      </c>
    </row>
    <row r="2822" spans="1:9" x14ac:dyDescent="0.35">
      <c r="A2822" s="141" t="s">
        <v>35</v>
      </c>
      <c r="B2822" s="141" t="s">
        <v>1631</v>
      </c>
      <c r="C2822" s="141" t="s">
        <v>1628</v>
      </c>
      <c r="D2822" s="141"/>
      <c r="E2822" s="651">
        <v>661.34</v>
      </c>
      <c r="F2822" s="141" t="s">
        <v>885</v>
      </c>
      <c r="G2822" s="141"/>
      <c r="H2822" s="664">
        <v>42831</v>
      </c>
      <c r="I2822" s="141" t="s">
        <v>1627</v>
      </c>
    </row>
    <row r="2823" spans="1:9" x14ac:dyDescent="0.35">
      <c r="A2823" s="141" t="s">
        <v>35</v>
      </c>
      <c r="B2823" s="141" t="s">
        <v>1629</v>
      </c>
      <c r="C2823" s="141" t="s">
        <v>1628</v>
      </c>
      <c r="D2823" s="141"/>
      <c r="E2823" s="651">
        <v>6.6</v>
      </c>
      <c r="F2823" s="141" t="s">
        <v>885</v>
      </c>
      <c r="G2823" s="141"/>
      <c r="H2823" s="664">
        <v>42831</v>
      </c>
      <c r="I2823" s="141" t="s">
        <v>1627</v>
      </c>
    </row>
    <row r="2824" spans="1:9" x14ac:dyDescent="0.35">
      <c r="A2824" s="141" t="s">
        <v>35</v>
      </c>
      <c r="B2824" s="141" t="s">
        <v>1630</v>
      </c>
      <c r="C2824" s="141" t="s">
        <v>1628</v>
      </c>
      <c r="D2824" s="141"/>
      <c r="E2824" s="651">
        <v>636.46</v>
      </c>
      <c r="F2824" s="141" t="s">
        <v>885</v>
      </c>
      <c r="G2824" s="141"/>
      <c r="H2824" s="664">
        <v>42831</v>
      </c>
      <c r="I2824" s="141" t="s">
        <v>1627</v>
      </c>
    </row>
    <row r="2825" spans="1:9" x14ac:dyDescent="0.35">
      <c r="A2825" s="141" t="s">
        <v>35</v>
      </c>
      <c r="B2825" s="141" t="s">
        <v>1629</v>
      </c>
      <c r="C2825" s="141" t="s">
        <v>1628</v>
      </c>
      <c r="D2825" s="141"/>
      <c r="E2825" s="651">
        <v>15.38</v>
      </c>
      <c r="F2825" s="141" t="s">
        <v>885</v>
      </c>
      <c r="G2825" s="141"/>
      <c r="H2825" s="664">
        <v>42831</v>
      </c>
      <c r="I2825" s="141" t="s">
        <v>1627</v>
      </c>
    </row>
    <row r="2826" spans="1:9" x14ac:dyDescent="0.35">
      <c r="A2826" s="141"/>
      <c r="B2826" s="141"/>
      <c r="C2826" s="141"/>
      <c r="D2826" s="141" t="s">
        <v>414</v>
      </c>
      <c r="E2826" s="651">
        <f>SUM(E2817:E2825)</f>
        <v>4469.03</v>
      </c>
      <c r="F2826" s="214"/>
      <c r="G2826" s="214"/>
      <c r="H2826" s="759"/>
      <c r="I2826" s="214"/>
    </row>
    <row r="2827" spans="1:9" x14ac:dyDescent="0.35">
      <c r="A2827" s="141"/>
      <c r="B2827" s="223"/>
      <c r="C2827" s="223"/>
      <c r="D2827" s="275" t="s">
        <v>1626</v>
      </c>
      <c r="E2827" s="275"/>
    </row>
    <row r="2828" spans="1:9" ht="29" x14ac:dyDescent="0.35">
      <c r="A2828" s="223" t="s">
        <v>55</v>
      </c>
      <c r="B2828" s="140"/>
      <c r="C2828" s="140"/>
      <c r="D2828" s="275"/>
      <c r="E2828" s="275"/>
    </row>
    <row r="2829" spans="1:9" x14ac:dyDescent="0.35">
      <c r="A2829" s="140" t="s">
        <v>53</v>
      </c>
      <c r="B2829" s="140"/>
      <c r="C2829" s="140"/>
      <c r="D2829" s="292">
        <v>43217</v>
      </c>
      <c r="E2829" s="275"/>
    </row>
    <row r="2830" spans="1:9" x14ac:dyDescent="0.35">
      <c r="A2830" s="9"/>
      <c r="B2830" s="9"/>
      <c r="C2830" s="9"/>
      <c r="D2830" s="23"/>
      <c r="E2830" s="222"/>
    </row>
    <row r="2831" spans="1:9" x14ac:dyDescent="0.35">
      <c r="B2831" s="153" t="s">
        <v>36</v>
      </c>
    </row>
    <row r="2832" spans="1:9" x14ac:dyDescent="0.35">
      <c r="A2832" t="s">
        <v>69</v>
      </c>
      <c r="E2832" t="s">
        <v>158</v>
      </c>
    </row>
    <row r="2833" spans="1:9" x14ac:dyDescent="0.35">
      <c r="A2833" t="s">
        <v>412</v>
      </c>
    </row>
    <row r="2836" spans="1:9" x14ac:dyDescent="0.35">
      <c r="A2836" t="s">
        <v>1143</v>
      </c>
    </row>
    <row r="2837" spans="1:9" ht="101.5" x14ac:dyDescent="0.35">
      <c r="A2837" s="2" t="s">
        <v>1081</v>
      </c>
      <c r="B2837" s="2" t="s">
        <v>1142</v>
      </c>
      <c r="C2837" s="2" t="s">
        <v>1141</v>
      </c>
      <c r="D2837" s="2" t="s">
        <v>1140</v>
      </c>
      <c r="E2837" s="2" t="s">
        <v>1139</v>
      </c>
      <c r="F2837" s="2" t="s">
        <v>1138</v>
      </c>
      <c r="G2837" s="2" t="s">
        <v>1137</v>
      </c>
      <c r="H2837" s="2" t="s">
        <v>1136</v>
      </c>
      <c r="I2837" s="660" t="s">
        <v>1135</v>
      </c>
    </row>
    <row r="2838" spans="1:9" x14ac:dyDescent="0.35">
      <c r="A2838" s="141"/>
      <c r="B2838" s="141"/>
      <c r="C2838" s="141"/>
      <c r="D2838" s="141"/>
      <c r="E2838" s="141"/>
      <c r="F2838" s="141"/>
      <c r="G2838" s="141"/>
      <c r="H2838" s="141"/>
      <c r="I2838" s="141"/>
    </row>
    <row r="2839" spans="1:9" x14ac:dyDescent="0.35">
      <c r="A2839" s="141"/>
      <c r="B2839" s="141"/>
      <c r="C2839" s="141"/>
      <c r="D2839" s="141"/>
      <c r="E2839" s="141"/>
      <c r="F2839" s="141"/>
      <c r="G2839" s="141"/>
      <c r="H2839" s="141"/>
      <c r="I2839" s="141"/>
    </row>
    <row r="2840" spans="1:9" x14ac:dyDescent="0.35">
      <c r="A2840" s="141"/>
      <c r="B2840" s="141"/>
      <c r="C2840" s="141"/>
      <c r="D2840" s="141"/>
      <c r="E2840" s="141"/>
      <c r="F2840" s="141"/>
      <c r="G2840" s="141"/>
      <c r="H2840" s="141"/>
      <c r="I2840" s="141"/>
    </row>
    <row r="2841" spans="1:9" x14ac:dyDescent="0.35">
      <c r="A2841" s="141"/>
      <c r="B2841" s="141"/>
      <c r="C2841" s="141"/>
      <c r="D2841" s="141"/>
      <c r="E2841" s="141"/>
      <c r="F2841" s="141"/>
      <c r="G2841" s="141"/>
      <c r="H2841" s="141"/>
      <c r="I2841" s="141"/>
    </row>
    <row r="2842" spans="1:9" x14ac:dyDescent="0.35">
      <c r="A2842" s="141"/>
      <c r="B2842" s="141"/>
      <c r="C2842" s="141"/>
      <c r="D2842" s="141"/>
      <c r="E2842" s="141"/>
      <c r="F2842" s="141"/>
      <c r="G2842" s="141"/>
      <c r="H2842" s="141"/>
      <c r="I2842" s="141"/>
    </row>
    <row r="2843" spans="1:9" x14ac:dyDescent="0.35">
      <c r="A2843" s="141"/>
      <c r="B2843" s="141"/>
      <c r="C2843" s="141"/>
      <c r="D2843" s="141"/>
      <c r="E2843" s="141"/>
      <c r="F2843" s="141"/>
      <c r="G2843" s="141"/>
      <c r="H2843" s="141"/>
      <c r="I2843" s="141"/>
    </row>
    <row r="2846" spans="1:9" x14ac:dyDescent="0.35">
      <c r="A2846" s="449"/>
      <c r="B2846" s="449"/>
      <c r="C2846" s="449"/>
      <c r="D2846" s="449"/>
      <c r="E2846" s="449"/>
      <c r="F2846" s="449"/>
      <c r="G2846" s="449"/>
    </row>
    <row r="2847" spans="1:9" x14ac:dyDescent="0.35">
      <c r="A2847" t="s">
        <v>1082</v>
      </c>
    </row>
    <row r="2848" spans="1:9" ht="116" x14ac:dyDescent="0.35">
      <c r="A2848" s="2" t="s">
        <v>1081</v>
      </c>
      <c r="B2848" s="2" t="s">
        <v>1080</v>
      </c>
      <c r="C2848" s="2" t="s">
        <v>1079</v>
      </c>
      <c r="D2848" s="2" t="s">
        <v>1078</v>
      </c>
      <c r="E2848" s="2" t="s">
        <v>1077</v>
      </c>
      <c r="F2848" s="2" t="s">
        <v>1076</v>
      </c>
      <c r="G2848" s="2" t="s">
        <v>1075</v>
      </c>
      <c r="H2848" s="2" t="s">
        <v>419</v>
      </c>
      <c r="I2848" s="660" t="s">
        <v>1074</v>
      </c>
    </row>
    <row r="2849" spans="1:9" x14ac:dyDescent="0.35">
      <c r="A2849" s="141"/>
      <c r="B2849" s="141"/>
      <c r="C2849" s="141"/>
      <c r="D2849" s="141"/>
      <c r="E2849" s="141"/>
      <c r="F2849" s="141"/>
      <c r="G2849" s="141"/>
      <c r="H2849" s="141"/>
      <c r="I2849" s="141"/>
    </row>
    <row r="2850" spans="1:9" x14ac:dyDescent="0.35">
      <c r="A2850" s="141"/>
      <c r="B2850" s="141"/>
      <c r="C2850" s="141"/>
      <c r="D2850" s="141"/>
      <c r="E2850" s="141"/>
      <c r="F2850" s="141"/>
      <c r="G2850" s="141"/>
      <c r="H2850" s="141"/>
      <c r="I2850" s="141"/>
    </row>
    <row r="2851" spans="1:9" x14ac:dyDescent="0.35">
      <c r="A2851" s="141"/>
      <c r="B2851" s="141"/>
      <c r="C2851" s="141"/>
      <c r="D2851" s="141"/>
      <c r="E2851" s="141"/>
      <c r="F2851" s="141"/>
      <c r="G2851" s="141"/>
      <c r="H2851" s="141"/>
      <c r="I2851" s="141"/>
    </row>
    <row r="2852" spans="1:9" x14ac:dyDescent="0.35">
      <c r="A2852" s="141"/>
      <c r="B2852" s="141"/>
      <c r="C2852" s="141"/>
      <c r="D2852" s="141"/>
      <c r="E2852" s="141"/>
      <c r="F2852" s="141"/>
      <c r="G2852" s="141"/>
      <c r="H2852" s="141"/>
      <c r="I2852" s="141"/>
    </row>
    <row r="2853" spans="1:9" x14ac:dyDescent="0.35">
      <c r="A2853" s="141"/>
      <c r="B2853" s="141"/>
      <c r="C2853" s="141"/>
      <c r="D2853" s="141"/>
      <c r="E2853" s="141"/>
      <c r="F2853" s="141"/>
      <c r="G2853" s="141"/>
      <c r="H2853" s="141"/>
      <c r="I2853" s="141"/>
    </row>
    <row r="2854" spans="1:9" x14ac:dyDescent="0.35">
      <c r="A2854" s="141"/>
      <c r="B2854" s="141"/>
      <c r="C2854" s="141"/>
      <c r="D2854" s="141"/>
      <c r="E2854" s="141"/>
      <c r="F2854" s="141"/>
      <c r="G2854" s="141"/>
      <c r="H2854" s="141"/>
      <c r="I2854" s="141"/>
    </row>
    <row r="2857" spans="1:9" x14ac:dyDescent="0.35">
      <c r="A2857" s="274" t="s">
        <v>55</v>
      </c>
      <c r="B2857" s="274"/>
      <c r="C2857" s="274"/>
      <c r="D2857" s="275" t="s">
        <v>157</v>
      </c>
      <c r="E2857" s="275"/>
    </row>
    <row r="2858" spans="1:9" x14ac:dyDescent="0.35">
      <c r="A2858" s="276" t="s">
        <v>53</v>
      </c>
      <c r="B2858" s="276"/>
      <c r="C2858" s="276"/>
      <c r="D2858" s="275"/>
      <c r="E2858" s="275"/>
    </row>
    <row r="2859" spans="1:9" x14ac:dyDescent="0.35">
      <c r="A2859" s="276" t="s">
        <v>54</v>
      </c>
      <c r="B2859" s="276"/>
      <c r="C2859" s="276"/>
      <c r="D2859" s="292">
        <v>43187</v>
      </c>
      <c r="E2859" s="275"/>
    </row>
    <row r="2860" spans="1:9" x14ac:dyDescent="0.35">
      <c r="A2860" s="9"/>
      <c r="B2860" s="9"/>
      <c r="C2860" s="9"/>
      <c r="D2860" s="23"/>
      <c r="E2860" s="222"/>
    </row>
    <row r="2861" spans="1:9" x14ac:dyDescent="0.35">
      <c r="B2861" s="153" t="s">
        <v>37</v>
      </c>
    </row>
    <row r="2862" spans="1:9" x14ac:dyDescent="0.35">
      <c r="A2862" t="s">
        <v>69</v>
      </c>
      <c r="E2862" t="s">
        <v>105</v>
      </c>
      <c r="F2862" t="s">
        <v>37</v>
      </c>
    </row>
    <row r="2863" spans="1:9" x14ac:dyDescent="0.35">
      <c r="A2863" t="s">
        <v>84</v>
      </c>
    </row>
    <row r="2866" spans="1:9" x14ac:dyDescent="0.35">
      <c r="A2866" t="s">
        <v>1143</v>
      </c>
    </row>
    <row r="2867" spans="1:9" ht="101.5" x14ac:dyDescent="0.35">
      <c r="A2867" s="2" t="s">
        <v>1081</v>
      </c>
      <c r="B2867" s="2" t="s">
        <v>1142</v>
      </c>
      <c r="C2867" s="2" t="s">
        <v>1141</v>
      </c>
      <c r="D2867" s="2" t="s">
        <v>1140</v>
      </c>
      <c r="E2867" s="2" t="s">
        <v>1139</v>
      </c>
      <c r="F2867" s="2" t="s">
        <v>1138</v>
      </c>
      <c r="G2867" s="2" t="s">
        <v>1137</v>
      </c>
      <c r="H2867" s="2" t="s">
        <v>1136</v>
      </c>
      <c r="I2867" s="660" t="s">
        <v>1135</v>
      </c>
    </row>
    <row r="2868" spans="1:9" x14ac:dyDescent="0.35">
      <c r="A2868" s="141" t="s">
        <v>37</v>
      </c>
      <c r="B2868" s="141" t="s">
        <v>1316</v>
      </c>
      <c r="C2868" s="141" t="s">
        <v>1625</v>
      </c>
      <c r="D2868" s="141"/>
      <c r="E2868" s="141">
        <v>1200</v>
      </c>
      <c r="F2868" s="141" t="s">
        <v>885</v>
      </c>
      <c r="G2868" s="141"/>
      <c r="H2868" s="141">
        <v>2017</v>
      </c>
      <c r="I2868" s="141" t="s">
        <v>1625</v>
      </c>
    </row>
    <row r="2869" spans="1:9" x14ac:dyDescent="0.35">
      <c r="A2869" s="141"/>
      <c r="B2869" t="s">
        <v>1316</v>
      </c>
      <c r="C2869" s="141" t="s">
        <v>1624</v>
      </c>
      <c r="D2869" s="141"/>
      <c r="E2869" s="141">
        <v>1200</v>
      </c>
      <c r="F2869" s="141" t="s">
        <v>885</v>
      </c>
      <c r="G2869" s="141"/>
      <c r="H2869" s="141">
        <v>2017</v>
      </c>
      <c r="I2869" s="141" t="s">
        <v>1624</v>
      </c>
    </row>
    <row r="2870" spans="1:9" x14ac:dyDescent="0.35">
      <c r="A2870" s="141"/>
      <c r="B2870" s="141" t="s">
        <v>1316</v>
      </c>
      <c r="C2870" s="141" t="s">
        <v>1623</v>
      </c>
      <c r="D2870" s="141"/>
      <c r="E2870" s="141">
        <v>1200</v>
      </c>
      <c r="F2870" s="141" t="s">
        <v>885</v>
      </c>
      <c r="G2870" s="141"/>
      <c r="H2870" s="141">
        <v>2017</v>
      </c>
      <c r="I2870" s="141" t="s">
        <v>1623</v>
      </c>
    </row>
    <row r="2871" spans="1:9" x14ac:dyDescent="0.35">
      <c r="A2871" s="141"/>
      <c r="B2871" s="141" t="s">
        <v>1316</v>
      </c>
      <c r="C2871" s="141" t="s">
        <v>1622</v>
      </c>
      <c r="D2871" s="141"/>
      <c r="E2871" s="141">
        <v>1200</v>
      </c>
      <c r="F2871" s="141" t="s">
        <v>885</v>
      </c>
      <c r="G2871" s="141"/>
      <c r="H2871" s="141">
        <v>2017</v>
      </c>
      <c r="I2871" s="141" t="s">
        <v>1622</v>
      </c>
    </row>
    <row r="2872" spans="1:9" x14ac:dyDescent="0.35">
      <c r="A2872" s="141"/>
      <c r="B2872" s="141" t="s">
        <v>1316</v>
      </c>
      <c r="C2872" s="141" t="s">
        <v>1621</v>
      </c>
      <c r="D2872" s="141"/>
      <c r="E2872" s="141">
        <v>500</v>
      </c>
      <c r="F2872" s="141" t="s">
        <v>885</v>
      </c>
      <c r="G2872" s="141"/>
      <c r="H2872" s="141">
        <v>2017</v>
      </c>
      <c r="I2872" s="141" t="s">
        <v>1621</v>
      </c>
    </row>
    <row r="2873" spans="1:9" x14ac:dyDescent="0.35">
      <c r="A2873" s="141"/>
      <c r="B2873" s="141" t="s">
        <v>1316</v>
      </c>
      <c r="C2873" s="141" t="s">
        <v>160</v>
      </c>
      <c r="D2873" s="141"/>
      <c r="E2873" s="141">
        <v>1200</v>
      </c>
      <c r="F2873" s="141" t="s">
        <v>885</v>
      </c>
      <c r="G2873" s="141"/>
      <c r="H2873" s="141">
        <v>2017</v>
      </c>
      <c r="I2873" s="141" t="s">
        <v>160</v>
      </c>
    </row>
    <row r="2874" spans="1:9" x14ac:dyDescent="0.35">
      <c r="A2874" s="214"/>
      <c r="B2874" s="458" t="s">
        <v>1316</v>
      </c>
      <c r="C2874" s="458" t="s">
        <v>1620</v>
      </c>
      <c r="D2874" s="214"/>
      <c r="E2874" s="458">
        <v>500</v>
      </c>
      <c r="F2874" s="458" t="s">
        <v>885</v>
      </c>
      <c r="G2874" s="214"/>
      <c r="H2874" s="458">
        <v>2017</v>
      </c>
      <c r="I2874" s="458" t="s">
        <v>1620</v>
      </c>
    </row>
    <row r="2875" spans="1:9" x14ac:dyDescent="0.35">
      <c r="E2875">
        <f>SUM(E2868:E2874)</f>
        <v>7000</v>
      </c>
    </row>
    <row r="2877" spans="1:9" x14ac:dyDescent="0.35">
      <c r="A2877" s="449"/>
      <c r="B2877" s="449"/>
      <c r="C2877" s="449"/>
      <c r="D2877" s="449"/>
      <c r="E2877" s="449"/>
      <c r="F2877" s="449"/>
      <c r="G2877" s="449"/>
    </row>
    <row r="2878" spans="1:9" x14ac:dyDescent="0.35">
      <c r="A2878" t="s">
        <v>1082</v>
      </c>
    </row>
    <row r="2879" spans="1:9" ht="116" x14ac:dyDescent="0.35">
      <c r="A2879" s="2" t="s">
        <v>1081</v>
      </c>
      <c r="B2879" s="2" t="s">
        <v>1080</v>
      </c>
      <c r="C2879" s="2" t="s">
        <v>1079</v>
      </c>
      <c r="D2879" s="2" t="s">
        <v>1078</v>
      </c>
      <c r="E2879" s="2" t="s">
        <v>1077</v>
      </c>
      <c r="F2879" s="2" t="s">
        <v>1076</v>
      </c>
      <c r="G2879" s="2" t="s">
        <v>1075</v>
      </c>
      <c r="H2879" s="2" t="s">
        <v>419</v>
      </c>
      <c r="I2879" s="660" t="s">
        <v>1074</v>
      </c>
    </row>
    <row r="2880" spans="1:9" x14ac:dyDescent="0.35">
      <c r="A2880" s="141" t="s">
        <v>37</v>
      </c>
      <c r="B2880" s="141" t="s">
        <v>1619</v>
      </c>
      <c r="C2880" s="141"/>
      <c r="D2880" s="141"/>
      <c r="E2880" s="141">
        <v>1117.3800000000001</v>
      </c>
      <c r="F2880" s="141" t="s">
        <v>885</v>
      </c>
      <c r="G2880" s="141"/>
      <c r="H2880" s="141">
        <v>2017</v>
      </c>
      <c r="I2880" s="141" t="s">
        <v>1618</v>
      </c>
    </row>
    <row r="2881" spans="1:9" x14ac:dyDescent="0.35">
      <c r="A2881" s="141"/>
      <c r="B2881" s="141" t="s">
        <v>1617</v>
      </c>
      <c r="C2881" s="141" t="s">
        <v>1616</v>
      </c>
      <c r="D2881" s="141"/>
      <c r="E2881" s="141">
        <v>565.25</v>
      </c>
      <c r="F2881" s="141" t="s">
        <v>885</v>
      </c>
      <c r="G2881" s="141"/>
      <c r="H2881" s="141" t="s">
        <v>1615</v>
      </c>
      <c r="I2881" s="141"/>
    </row>
    <row r="2882" spans="1:9" x14ac:dyDescent="0.35">
      <c r="A2882" s="141"/>
      <c r="B2882" s="141" t="s">
        <v>1614</v>
      </c>
      <c r="C2882" s="141" t="s">
        <v>1613</v>
      </c>
      <c r="D2882" s="141"/>
      <c r="E2882" s="141">
        <v>813.96</v>
      </c>
      <c r="F2882" s="141" t="s">
        <v>885</v>
      </c>
      <c r="G2882" s="141"/>
      <c r="H2882" s="141" t="s">
        <v>1612</v>
      </c>
      <c r="I2882" s="141"/>
    </row>
    <row r="2883" spans="1:9" x14ac:dyDescent="0.35">
      <c r="A2883" s="141"/>
      <c r="B2883" s="141" t="s">
        <v>1611</v>
      </c>
      <c r="C2883" s="141"/>
      <c r="D2883" s="141"/>
      <c r="E2883" s="141">
        <v>3300</v>
      </c>
      <c r="F2883" s="141" t="s">
        <v>885</v>
      </c>
      <c r="G2883" s="141"/>
      <c r="H2883" s="141">
        <v>2017</v>
      </c>
      <c r="I2883" s="141" t="s">
        <v>1610</v>
      </c>
    </row>
    <row r="2884" spans="1:9" x14ac:dyDescent="0.35">
      <c r="A2884" s="141"/>
      <c r="B2884" s="141" t="s">
        <v>1609</v>
      </c>
      <c r="C2884" s="141" t="s">
        <v>1606</v>
      </c>
      <c r="D2884" s="141"/>
      <c r="E2884" s="141">
        <v>59.5</v>
      </c>
      <c r="F2884" s="141" t="s">
        <v>1607</v>
      </c>
      <c r="G2884" s="141"/>
      <c r="H2884" s="141">
        <v>2017</v>
      </c>
      <c r="I2884" s="141" t="s">
        <v>1606</v>
      </c>
    </row>
    <row r="2885" spans="1:9" x14ac:dyDescent="0.35">
      <c r="A2885" s="141"/>
      <c r="B2885" s="141" t="s">
        <v>1608</v>
      </c>
      <c r="C2885" s="141" t="s">
        <v>1606</v>
      </c>
      <c r="D2885" s="141"/>
      <c r="E2885" s="141">
        <v>355.11</v>
      </c>
      <c r="F2885" s="141" t="s">
        <v>1607</v>
      </c>
      <c r="G2885" s="141"/>
      <c r="H2885" s="141">
        <v>2017</v>
      </c>
      <c r="I2885" s="141" t="s">
        <v>1606</v>
      </c>
    </row>
    <row r="2886" spans="1:9" x14ac:dyDescent="0.35">
      <c r="E2886">
        <f>SUM(E2880:E2885)</f>
        <v>6211.2</v>
      </c>
    </row>
    <row r="2888" spans="1:9" x14ac:dyDescent="0.35">
      <c r="A2888" s="274" t="s">
        <v>55</v>
      </c>
      <c r="B2888" s="274"/>
      <c r="C2888" s="274"/>
      <c r="D2888" s="275" t="s">
        <v>160</v>
      </c>
      <c r="E2888" s="275"/>
    </row>
    <row r="2889" spans="1:9" x14ac:dyDescent="0.35">
      <c r="A2889" s="276" t="s">
        <v>53</v>
      </c>
      <c r="B2889" s="276"/>
      <c r="C2889" s="276"/>
      <c r="D2889" s="275"/>
      <c r="E2889" s="275"/>
    </row>
    <row r="2890" spans="1:9" x14ac:dyDescent="0.35">
      <c r="A2890" s="276" t="s">
        <v>54</v>
      </c>
      <c r="B2890" s="276"/>
      <c r="C2890" s="276"/>
      <c r="D2890" s="275" t="s">
        <v>308</v>
      </c>
      <c r="E2890" s="275"/>
    </row>
    <row r="2891" spans="1:9" x14ac:dyDescent="0.35">
      <c r="A2891" s="9"/>
      <c r="B2891" s="9"/>
      <c r="C2891" s="9"/>
      <c r="D2891" s="222"/>
      <c r="E2891" s="222"/>
    </row>
    <row r="2892" spans="1:9" x14ac:dyDescent="0.35">
      <c r="B2892" s="153" t="s">
        <v>38</v>
      </c>
    </row>
    <row r="2893" spans="1:9" x14ac:dyDescent="0.35">
      <c r="A2893" t="s">
        <v>69</v>
      </c>
      <c r="E2893" t="s">
        <v>1605</v>
      </c>
    </row>
    <row r="2894" spans="1:9" x14ac:dyDescent="0.35">
      <c r="A2894" t="s">
        <v>1604</v>
      </c>
    </row>
    <row r="2897" spans="1:9" x14ac:dyDescent="0.35">
      <c r="A2897" t="s">
        <v>1143</v>
      </c>
    </row>
    <row r="2898" spans="1:9" ht="101.5" x14ac:dyDescent="0.35">
      <c r="A2898" s="2" t="s">
        <v>1081</v>
      </c>
      <c r="B2898" s="2" t="s">
        <v>1142</v>
      </c>
      <c r="C2898" s="2" t="s">
        <v>1141</v>
      </c>
      <c r="D2898" s="2" t="s">
        <v>1140</v>
      </c>
      <c r="E2898" s="2" t="s">
        <v>1139</v>
      </c>
      <c r="F2898" s="2" t="s">
        <v>1138</v>
      </c>
      <c r="G2898" s="2" t="s">
        <v>1137</v>
      </c>
      <c r="H2898" s="2" t="s">
        <v>1136</v>
      </c>
      <c r="I2898" s="660" t="s">
        <v>1135</v>
      </c>
    </row>
    <row r="2899" spans="1:9" x14ac:dyDescent="0.35">
      <c r="A2899" s="141" t="s">
        <v>38</v>
      </c>
      <c r="B2899" s="141" t="s">
        <v>1316</v>
      </c>
      <c r="C2899" s="532" t="s">
        <v>1603</v>
      </c>
      <c r="D2899" s="141"/>
      <c r="E2899" s="141">
        <v>300</v>
      </c>
      <c r="F2899" s="141" t="s">
        <v>885</v>
      </c>
      <c r="G2899" s="141"/>
      <c r="H2899" s="664">
        <v>42885</v>
      </c>
      <c r="I2899" s="141"/>
    </row>
    <row r="2900" spans="1:9" x14ac:dyDescent="0.35">
      <c r="A2900" s="141" t="s">
        <v>38</v>
      </c>
      <c r="B2900" s="141" t="s">
        <v>1316</v>
      </c>
      <c r="C2900" s="532" t="s">
        <v>1602</v>
      </c>
      <c r="D2900" s="141"/>
      <c r="E2900" s="141">
        <v>200</v>
      </c>
      <c r="F2900" s="141" t="s">
        <v>885</v>
      </c>
      <c r="G2900" s="141"/>
      <c r="H2900" s="664">
        <v>42746</v>
      </c>
      <c r="I2900" s="141"/>
    </row>
    <row r="2901" spans="1:9" x14ac:dyDescent="0.35">
      <c r="A2901" s="141" t="s">
        <v>38</v>
      </c>
      <c r="B2901" s="141" t="s">
        <v>1316</v>
      </c>
      <c r="C2901" s="532" t="s">
        <v>1601</v>
      </c>
      <c r="D2901" s="141"/>
      <c r="E2901" s="141">
        <v>212</v>
      </c>
      <c r="F2901" s="141" t="s">
        <v>885</v>
      </c>
      <c r="G2901" s="141"/>
      <c r="H2901" s="664">
        <v>42894</v>
      </c>
      <c r="I2901" s="141"/>
    </row>
    <row r="2902" spans="1:9" x14ac:dyDescent="0.35">
      <c r="A2902" s="141" t="s">
        <v>38</v>
      </c>
      <c r="B2902" s="141" t="s">
        <v>1316</v>
      </c>
      <c r="C2902" s="532" t="s">
        <v>1600</v>
      </c>
      <c r="D2902" s="141"/>
      <c r="E2902" s="141">
        <v>200</v>
      </c>
      <c r="F2902" s="141" t="s">
        <v>885</v>
      </c>
      <c r="G2902" s="141"/>
      <c r="H2902" s="664">
        <v>42781</v>
      </c>
      <c r="I2902" s="141"/>
    </row>
    <row r="2903" spans="1:9" ht="29" x14ac:dyDescent="0.35">
      <c r="A2903" s="141" t="s">
        <v>38</v>
      </c>
      <c r="B2903" s="141" t="s">
        <v>1316</v>
      </c>
      <c r="C2903" s="532" t="s">
        <v>1600</v>
      </c>
      <c r="D2903" s="141"/>
      <c r="E2903" s="141">
        <v>200</v>
      </c>
      <c r="F2903" s="141" t="s">
        <v>885</v>
      </c>
      <c r="G2903" s="141"/>
      <c r="H2903" s="664">
        <v>42879</v>
      </c>
      <c r="I2903" s="7" t="s">
        <v>1599</v>
      </c>
    </row>
    <row r="2904" spans="1:9" x14ac:dyDescent="0.35">
      <c r="A2904" s="141" t="s">
        <v>38</v>
      </c>
      <c r="B2904" s="141" t="s">
        <v>1316</v>
      </c>
      <c r="C2904" s="756" t="s">
        <v>1598</v>
      </c>
      <c r="D2904" s="141"/>
      <c r="E2904" s="141">
        <v>200</v>
      </c>
      <c r="F2904" s="141" t="s">
        <v>885</v>
      </c>
      <c r="G2904" s="141"/>
      <c r="H2904" s="664">
        <v>42746</v>
      </c>
      <c r="I2904" s="7"/>
    </row>
    <row r="2905" spans="1:9" x14ac:dyDescent="0.35">
      <c r="A2905" s="141" t="s">
        <v>38</v>
      </c>
      <c r="B2905" s="141" t="s">
        <v>1316</v>
      </c>
      <c r="C2905" s="756" t="s">
        <v>1597</v>
      </c>
      <c r="D2905" s="141"/>
      <c r="E2905" s="141">
        <v>500</v>
      </c>
      <c r="F2905" s="141" t="s">
        <v>885</v>
      </c>
      <c r="G2905" s="141"/>
      <c r="H2905" s="664">
        <v>42746</v>
      </c>
      <c r="I2905" s="7"/>
    </row>
    <row r="2906" spans="1:9" x14ac:dyDescent="0.35">
      <c r="A2906" s="141" t="s">
        <v>38</v>
      </c>
      <c r="B2906" s="141" t="s">
        <v>1316</v>
      </c>
      <c r="C2906" s="532" t="s">
        <v>1596</v>
      </c>
      <c r="D2906" s="141"/>
      <c r="E2906" s="141">
        <v>200</v>
      </c>
      <c r="F2906" s="141" t="s">
        <v>885</v>
      </c>
      <c r="G2906" s="141"/>
      <c r="H2906" s="664">
        <v>42786</v>
      </c>
      <c r="I2906" s="141"/>
    </row>
    <row r="2907" spans="1:9" x14ac:dyDescent="0.35">
      <c r="A2907" s="141" t="s">
        <v>38</v>
      </c>
      <c r="B2907" s="141" t="s">
        <v>1316</v>
      </c>
      <c r="C2907" s="532" t="s">
        <v>1595</v>
      </c>
      <c r="D2907" s="141"/>
      <c r="E2907" s="141">
        <v>100</v>
      </c>
      <c r="F2907" s="141" t="s">
        <v>885</v>
      </c>
      <c r="G2907" s="141"/>
      <c r="H2907" s="664">
        <v>42984</v>
      </c>
      <c r="I2907" s="141"/>
    </row>
    <row r="2908" spans="1:9" x14ac:dyDescent="0.35">
      <c r="A2908" s="141" t="s">
        <v>38</v>
      </c>
      <c r="B2908" s="141" t="s">
        <v>1316</v>
      </c>
      <c r="C2908" s="532" t="s">
        <v>1595</v>
      </c>
      <c r="D2908" s="141"/>
      <c r="E2908" s="141">
        <v>100</v>
      </c>
      <c r="F2908" s="141" t="s">
        <v>885</v>
      </c>
      <c r="G2908" s="141"/>
      <c r="H2908" s="664">
        <v>42907</v>
      </c>
      <c r="I2908" s="141"/>
    </row>
    <row r="2909" spans="1:9" x14ac:dyDescent="0.35">
      <c r="A2909" s="141" t="s">
        <v>38</v>
      </c>
      <c r="B2909" s="141" t="s">
        <v>1316</v>
      </c>
      <c r="C2909" s="532" t="s">
        <v>1595</v>
      </c>
      <c r="D2909" s="141"/>
      <c r="E2909" s="141">
        <v>100</v>
      </c>
      <c r="F2909" s="141" t="s">
        <v>885</v>
      </c>
      <c r="G2909" s="141"/>
      <c r="H2909" s="664">
        <v>42955</v>
      </c>
      <c r="I2909" s="141"/>
    </row>
    <row r="2910" spans="1:9" x14ac:dyDescent="0.35">
      <c r="A2910" s="141" t="s">
        <v>38</v>
      </c>
      <c r="B2910" s="141" t="s">
        <v>1316</v>
      </c>
      <c r="C2910" s="532" t="s">
        <v>1595</v>
      </c>
      <c r="D2910" s="141"/>
      <c r="E2910" s="141">
        <v>200</v>
      </c>
      <c r="F2910" s="141" t="s">
        <v>885</v>
      </c>
      <c r="G2910" s="141"/>
      <c r="H2910" s="664">
        <v>43054</v>
      </c>
      <c r="I2910" s="141"/>
    </row>
    <row r="2911" spans="1:9" ht="29" x14ac:dyDescent="0.35">
      <c r="A2911" s="141" t="s">
        <v>38</v>
      </c>
      <c r="B2911" s="141" t="s">
        <v>1316</v>
      </c>
      <c r="C2911" s="532" t="s">
        <v>1595</v>
      </c>
      <c r="D2911" s="141"/>
      <c r="E2911" s="141">
        <v>100</v>
      </c>
      <c r="F2911" s="141" t="s">
        <v>885</v>
      </c>
      <c r="G2911" s="141"/>
      <c r="H2911" s="664">
        <v>43081</v>
      </c>
      <c r="I2911" s="7" t="s">
        <v>1594</v>
      </c>
    </row>
    <row r="2912" spans="1:9" x14ac:dyDescent="0.35">
      <c r="A2912" s="141" t="s">
        <v>38</v>
      </c>
      <c r="B2912" s="141" t="s">
        <v>1316</v>
      </c>
      <c r="C2912" s="532" t="s">
        <v>1593</v>
      </c>
      <c r="D2912" s="141"/>
      <c r="E2912" s="141">
        <v>100</v>
      </c>
      <c r="F2912" s="141" t="s">
        <v>885</v>
      </c>
      <c r="G2912" s="141"/>
      <c r="H2912" s="664">
        <v>42761</v>
      </c>
      <c r="I2912" s="6"/>
    </row>
    <row r="2913" spans="1:9" ht="29" x14ac:dyDescent="0.35">
      <c r="A2913" s="141" t="s">
        <v>38</v>
      </c>
      <c r="B2913" s="141" t="s">
        <v>1316</v>
      </c>
      <c r="C2913" s="532" t="s">
        <v>1593</v>
      </c>
      <c r="D2913" s="141"/>
      <c r="E2913" s="141">
        <v>15</v>
      </c>
      <c r="F2913" s="141" t="s">
        <v>885</v>
      </c>
      <c r="G2913" s="141"/>
      <c r="H2913" s="664">
        <v>43005</v>
      </c>
      <c r="I2913" s="751" t="s">
        <v>1592</v>
      </c>
    </row>
    <row r="2914" spans="1:9" x14ac:dyDescent="0.35">
      <c r="A2914" s="141" t="s">
        <v>38</v>
      </c>
      <c r="B2914" s="141" t="s">
        <v>1316</v>
      </c>
      <c r="C2914" s="532" t="s">
        <v>1591</v>
      </c>
      <c r="D2914" s="141"/>
      <c r="E2914" s="141">
        <v>300</v>
      </c>
      <c r="F2914" s="141" t="s">
        <v>885</v>
      </c>
      <c r="G2914" s="141"/>
      <c r="H2914" s="664">
        <v>42844</v>
      </c>
      <c r="I2914" s="141"/>
    </row>
    <row r="2915" spans="1:9" x14ac:dyDescent="0.35">
      <c r="A2915" s="141" t="s">
        <v>38</v>
      </c>
      <c r="B2915" s="141" t="s">
        <v>1316</v>
      </c>
      <c r="C2915" s="532" t="s">
        <v>1591</v>
      </c>
      <c r="D2915" s="141"/>
      <c r="E2915" s="141">
        <v>12</v>
      </c>
      <c r="F2915" s="141" t="s">
        <v>885</v>
      </c>
      <c r="G2915" s="141"/>
      <c r="H2915" s="664">
        <v>42893</v>
      </c>
      <c r="I2915" s="141"/>
    </row>
    <row r="2916" spans="1:9" ht="29" x14ac:dyDescent="0.35">
      <c r="A2916" s="141" t="s">
        <v>38</v>
      </c>
      <c r="B2916" s="141" t="s">
        <v>1316</v>
      </c>
      <c r="C2916" s="532" t="s">
        <v>1591</v>
      </c>
      <c r="D2916" s="141"/>
      <c r="E2916" s="141">
        <v>300</v>
      </c>
      <c r="F2916" s="141" t="s">
        <v>885</v>
      </c>
      <c r="G2916" s="141"/>
      <c r="H2916" s="664">
        <v>42893</v>
      </c>
      <c r="I2916" s="7" t="s">
        <v>1590</v>
      </c>
    </row>
    <row r="2917" spans="1:9" x14ac:dyDescent="0.35">
      <c r="A2917" s="141" t="s">
        <v>38</v>
      </c>
      <c r="B2917" s="141" t="s">
        <v>1316</v>
      </c>
      <c r="C2917" s="532" t="s">
        <v>1589</v>
      </c>
      <c r="D2917" s="141"/>
      <c r="E2917" s="141">
        <v>48</v>
      </c>
      <c r="F2917" s="141" t="s">
        <v>885</v>
      </c>
      <c r="G2917" s="141"/>
      <c r="H2917" s="664">
        <v>43005</v>
      </c>
      <c r="I2917" s="141"/>
    </row>
    <row r="2918" spans="1:9" x14ac:dyDescent="0.35">
      <c r="A2918" s="141" t="s">
        <v>38</v>
      </c>
      <c r="B2918" s="141" t="s">
        <v>1316</v>
      </c>
      <c r="C2918" s="532" t="s">
        <v>1588</v>
      </c>
      <c r="D2918" s="141"/>
      <c r="E2918" s="141">
        <v>200</v>
      </c>
      <c r="F2918" s="141" t="s">
        <v>885</v>
      </c>
      <c r="G2918" s="141"/>
      <c r="H2918" s="664">
        <v>42746</v>
      </c>
      <c r="I2918" s="141"/>
    </row>
    <row r="2919" spans="1:9" x14ac:dyDescent="0.35">
      <c r="A2919" s="141" t="s">
        <v>38</v>
      </c>
      <c r="B2919" s="141" t="s">
        <v>1316</v>
      </c>
      <c r="C2919" s="532" t="s">
        <v>1587</v>
      </c>
      <c r="D2919" s="141"/>
      <c r="E2919" s="141">
        <v>120</v>
      </c>
      <c r="F2919" s="141" t="s">
        <v>885</v>
      </c>
      <c r="G2919" s="141"/>
      <c r="H2919" s="664">
        <v>42880</v>
      </c>
      <c r="I2919" s="141"/>
    </row>
    <row r="2920" spans="1:9" x14ac:dyDescent="0.35">
      <c r="A2920" s="141" t="s">
        <v>38</v>
      </c>
      <c r="B2920" s="141" t="s">
        <v>1316</v>
      </c>
      <c r="C2920" s="532" t="s">
        <v>1586</v>
      </c>
      <c r="D2920" s="141"/>
      <c r="E2920" s="141">
        <v>200</v>
      </c>
      <c r="F2920" s="141" t="s">
        <v>885</v>
      </c>
      <c r="G2920" s="141"/>
      <c r="H2920" s="664">
        <v>42746</v>
      </c>
      <c r="I2920" s="141"/>
    </row>
    <row r="2921" spans="1:9" x14ac:dyDescent="0.35">
      <c r="A2921" s="141" t="s">
        <v>38</v>
      </c>
      <c r="B2921" s="141" t="s">
        <v>1316</v>
      </c>
      <c r="C2921" s="532" t="s">
        <v>1585</v>
      </c>
      <c r="D2921" s="141"/>
      <c r="E2921" s="141">
        <v>12</v>
      </c>
      <c r="F2921" s="141" t="s">
        <v>885</v>
      </c>
      <c r="G2921" s="141"/>
      <c r="H2921" s="664">
        <v>42904</v>
      </c>
      <c r="I2921" s="141"/>
    </row>
    <row r="2922" spans="1:9" ht="29" x14ac:dyDescent="0.35">
      <c r="A2922" s="141" t="s">
        <v>38</v>
      </c>
      <c r="B2922" s="141" t="s">
        <v>1316</v>
      </c>
      <c r="C2922" s="532" t="s">
        <v>1585</v>
      </c>
      <c r="D2922" s="141"/>
      <c r="E2922" s="141">
        <v>48</v>
      </c>
      <c r="F2922" s="141" t="s">
        <v>885</v>
      </c>
      <c r="G2922" s="141"/>
      <c r="H2922" s="664">
        <v>43007</v>
      </c>
      <c r="I2922" s="751" t="s">
        <v>1584</v>
      </c>
    </row>
    <row r="2923" spans="1:9" x14ac:dyDescent="0.35">
      <c r="A2923" s="141" t="s">
        <v>38</v>
      </c>
      <c r="B2923" s="141" t="s">
        <v>1316</v>
      </c>
      <c r="C2923" s="532" t="s">
        <v>1583</v>
      </c>
      <c r="D2923" s="532"/>
      <c r="E2923" s="141">
        <v>12</v>
      </c>
      <c r="F2923" s="141" t="s">
        <v>885</v>
      </c>
      <c r="G2923" s="141"/>
      <c r="H2923" s="664">
        <v>42796</v>
      </c>
      <c r="I2923" s="141"/>
    </row>
    <row r="2924" spans="1:9" ht="29" x14ac:dyDescent="0.35">
      <c r="A2924" s="141" t="s">
        <v>38</v>
      </c>
      <c r="B2924" s="141" t="s">
        <v>1316</v>
      </c>
      <c r="C2924" s="532" t="s">
        <v>1583</v>
      </c>
      <c r="D2924" s="532"/>
      <c r="E2924" s="141">
        <v>250</v>
      </c>
      <c r="F2924" s="141" t="s">
        <v>885</v>
      </c>
      <c r="G2924" s="141"/>
      <c r="H2924" s="664">
        <v>42797</v>
      </c>
      <c r="I2924" s="751" t="s">
        <v>1582</v>
      </c>
    </row>
    <row r="2925" spans="1:9" x14ac:dyDescent="0.35">
      <c r="A2925" s="141" t="s">
        <v>38</v>
      </c>
      <c r="B2925" s="141" t="s">
        <v>1316</v>
      </c>
      <c r="C2925" s="532" t="s">
        <v>1581</v>
      </c>
      <c r="D2925" s="532"/>
      <c r="E2925" s="141">
        <v>704.6</v>
      </c>
      <c r="F2925" s="141" t="s">
        <v>885</v>
      </c>
      <c r="G2925" s="141"/>
      <c r="H2925" s="664">
        <v>42746</v>
      </c>
      <c r="I2925" s="751"/>
    </row>
    <row r="2926" spans="1:9" x14ac:dyDescent="0.35">
      <c r="A2926" s="141" t="s">
        <v>38</v>
      </c>
      <c r="B2926" s="141" t="s">
        <v>1316</v>
      </c>
      <c r="C2926" s="532" t="s">
        <v>1580</v>
      </c>
      <c r="D2926" s="141"/>
      <c r="E2926" s="141">
        <v>12</v>
      </c>
      <c r="F2926" s="141" t="s">
        <v>885</v>
      </c>
      <c r="G2926" s="141"/>
      <c r="H2926" s="664">
        <v>42894</v>
      </c>
      <c r="I2926" s="141"/>
    </row>
    <row r="2927" spans="1:9" ht="29" x14ac:dyDescent="0.35">
      <c r="A2927" s="141" t="s">
        <v>38</v>
      </c>
      <c r="B2927" s="141" t="s">
        <v>1316</v>
      </c>
      <c r="C2927" s="532" t="s">
        <v>1580</v>
      </c>
      <c r="D2927" s="141"/>
      <c r="E2927" s="141">
        <v>12</v>
      </c>
      <c r="F2927" s="141" t="s">
        <v>885</v>
      </c>
      <c r="G2927" s="141"/>
      <c r="H2927" s="664">
        <v>43021</v>
      </c>
      <c r="I2927" s="751" t="s">
        <v>1579</v>
      </c>
    </row>
    <row r="2928" spans="1:9" x14ac:dyDescent="0.35">
      <c r="A2928" s="141" t="s">
        <v>38</v>
      </c>
      <c r="B2928" s="141" t="s">
        <v>1316</v>
      </c>
      <c r="C2928" s="532" t="s">
        <v>1578</v>
      </c>
      <c r="D2928" s="532"/>
      <c r="E2928" s="141">
        <v>12</v>
      </c>
      <c r="F2928" s="141" t="s">
        <v>885</v>
      </c>
      <c r="G2928" s="141"/>
      <c r="H2928" s="664">
        <v>43019</v>
      </c>
      <c r="I2928" s="141"/>
    </row>
    <row r="2929" spans="1:9" x14ac:dyDescent="0.35">
      <c r="A2929" s="141" t="s">
        <v>38</v>
      </c>
      <c r="B2929" s="141" t="s">
        <v>1316</v>
      </c>
      <c r="C2929" s="532" t="s">
        <v>1577</v>
      </c>
      <c r="D2929" s="141"/>
      <c r="E2929" s="141">
        <v>100</v>
      </c>
      <c r="F2929" s="141" t="s">
        <v>885</v>
      </c>
      <c r="G2929" s="141"/>
      <c r="H2929" s="664">
        <v>42902</v>
      </c>
      <c r="I2929" s="141"/>
    </row>
    <row r="2930" spans="1:9" x14ac:dyDescent="0.35">
      <c r="A2930" s="141" t="s">
        <v>38</v>
      </c>
      <c r="B2930" s="141" t="s">
        <v>1316</v>
      </c>
      <c r="C2930" s="532" t="s">
        <v>1576</v>
      </c>
      <c r="D2930" s="141"/>
      <c r="E2930" s="141">
        <v>260</v>
      </c>
      <c r="F2930" s="141" t="s">
        <v>885</v>
      </c>
      <c r="G2930" s="141"/>
      <c r="H2930" s="664">
        <v>42738</v>
      </c>
      <c r="I2930" s="141"/>
    </row>
    <row r="2931" spans="1:9" x14ac:dyDescent="0.35">
      <c r="A2931" s="141" t="s">
        <v>38</v>
      </c>
      <c r="B2931" s="141" t="s">
        <v>1316</v>
      </c>
      <c r="C2931" s="532" t="s">
        <v>1575</v>
      </c>
      <c r="D2931" s="532"/>
      <c r="E2931" s="141">
        <v>50</v>
      </c>
      <c r="F2931" s="141" t="s">
        <v>885</v>
      </c>
      <c r="G2931" s="141"/>
      <c r="H2931" s="664">
        <v>42902</v>
      </c>
      <c r="I2931" s="141"/>
    </row>
    <row r="2932" spans="1:9" x14ac:dyDescent="0.35">
      <c r="A2932" s="141" t="s">
        <v>38</v>
      </c>
      <c r="B2932" s="141" t="s">
        <v>1316</v>
      </c>
      <c r="C2932" s="532" t="s">
        <v>1574</v>
      </c>
      <c r="D2932" s="532"/>
      <c r="E2932" s="141">
        <v>500</v>
      </c>
      <c r="F2932" s="141" t="s">
        <v>885</v>
      </c>
      <c r="G2932" s="141"/>
      <c r="H2932" s="664">
        <v>42845</v>
      </c>
      <c r="I2932" s="141"/>
    </row>
    <row r="2933" spans="1:9" x14ac:dyDescent="0.35">
      <c r="A2933" s="141" t="s">
        <v>38</v>
      </c>
      <c r="B2933" s="141" t="s">
        <v>1316</v>
      </c>
      <c r="C2933" s="532" t="s">
        <v>1573</v>
      </c>
      <c r="D2933" s="532"/>
      <c r="E2933" s="141">
        <v>40</v>
      </c>
      <c r="F2933" s="141" t="s">
        <v>885</v>
      </c>
      <c r="G2933" s="141"/>
      <c r="H2933" s="664">
        <v>42825</v>
      </c>
      <c r="I2933" s="141"/>
    </row>
    <row r="2934" spans="1:9" x14ac:dyDescent="0.35">
      <c r="A2934" s="141" t="s">
        <v>38</v>
      </c>
      <c r="B2934" s="141" t="s">
        <v>1316</v>
      </c>
      <c r="C2934" s="532" t="s">
        <v>1572</v>
      </c>
      <c r="D2934" s="532"/>
      <c r="E2934" s="141">
        <v>15</v>
      </c>
      <c r="F2934" s="141" t="s">
        <v>885</v>
      </c>
      <c r="G2934" s="141"/>
      <c r="H2934" s="664">
        <v>43014</v>
      </c>
      <c r="I2934" s="141"/>
    </row>
    <row r="2935" spans="1:9" x14ac:dyDescent="0.35">
      <c r="A2935" s="141" t="s">
        <v>38</v>
      </c>
      <c r="B2935" s="141" t="s">
        <v>1316</v>
      </c>
      <c r="C2935" s="532" t="s">
        <v>1571</v>
      </c>
      <c r="D2935" s="141"/>
      <c r="E2935" s="141">
        <v>60</v>
      </c>
      <c r="F2935" s="141" t="s">
        <v>885</v>
      </c>
      <c r="G2935" s="141"/>
      <c r="H2935" s="664">
        <v>42825</v>
      </c>
      <c r="I2935" s="141"/>
    </row>
    <row r="2936" spans="1:9" x14ac:dyDescent="0.35">
      <c r="A2936" s="141" t="s">
        <v>38</v>
      </c>
      <c r="B2936" s="141" t="s">
        <v>1316</v>
      </c>
      <c r="C2936" s="532" t="s">
        <v>1571</v>
      </c>
      <c r="D2936" s="141"/>
      <c r="E2936" s="141">
        <v>40</v>
      </c>
      <c r="F2936" s="141" t="s">
        <v>885</v>
      </c>
      <c r="G2936" s="141"/>
      <c r="H2936" s="664">
        <v>42880</v>
      </c>
      <c r="I2936" s="141"/>
    </row>
    <row r="2937" spans="1:9" x14ac:dyDescent="0.35">
      <c r="A2937" s="141" t="s">
        <v>38</v>
      </c>
      <c r="B2937" s="141" t="s">
        <v>1316</v>
      </c>
      <c r="C2937" s="532" t="s">
        <v>1571</v>
      </c>
      <c r="D2937" s="141"/>
      <c r="E2937" s="141">
        <v>60</v>
      </c>
      <c r="F2937" s="141" t="s">
        <v>885</v>
      </c>
      <c r="G2937" s="141"/>
      <c r="H2937" s="664">
        <v>42950</v>
      </c>
      <c r="I2937" s="141"/>
    </row>
    <row r="2938" spans="1:9" x14ac:dyDescent="0.35">
      <c r="A2938" s="141" t="s">
        <v>38</v>
      </c>
      <c r="B2938" s="141" t="s">
        <v>1316</v>
      </c>
      <c r="C2938" s="532" t="s">
        <v>1571</v>
      </c>
      <c r="D2938" s="141"/>
      <c r="E2938" s="141">
        <v>15</v>
      </c>
      <c r="F2938" s="141" t="s">
        <v>885</v>
      </c>
      <c r="G2938" s="141"/>
      <c r="H2938" s="664">
        <v>43019</v>
      </c>
      <c r="I2938" s="141"/>
    </row>
    <row r="2939" spans="1:9" ht="29" x14ac:dyDescent="0.35">
      <c r="A2939" s="141" t="s">
        <v>38</v>
      </c>
      <c r="B2939" s="141" t="s">
        <v>1316</v>
      </c>
      <c r="C2939" s="532" t="s">
        <v>1571</v>
      </c>
      <c r="D2939" s="141"/>
      <c r="E2939" s="141">
        <v>200</v>
      </c>
      <c r="F2939" s="141" t="s">
        <v>885</v>
      </c>
      <c r="G2939" s="141"/>
      <c r="H2939" s="664">
        <v>43088</v>
      </c>
      <c r="I2939" s="751" t="s">
        <v>1570</v>
      </c>
    </row>
    <row r="2940" spans="1:9" x14ac:dyDescent="0.35">
      <c r="A2940" s="141" t="s">
        <v>38</v>
      </c>
      <c r="B2940" s="141" t="s">
        <v>1316</v>
      </c>
      <c r="C2940" s="532" t="s">
        <v>1569</v>
      </c>
      <c r="D2940" s="141"/>
      <c r="E2940" s="141">
        <v>600</v>
      </c>
      <c r="F2940" s="141" t="s">
        <v>885</v>
      </c>
      <c r="G2940" s="141"/>
      <c r="H2940" s="664">
        <v>42746</v>
      </c>
      <c r="I2940" s="751"/>
    </row>
    <row r="2941" spans="1:9" x14ac:dyDescent="0.35">
      <c r="A2941" s="141" t="s">
        <v>38</v>
      </c>
      <c r="B2941" s="141" t="s">
        <v>1316</v>
      </c>
      <c r="C2941" s="532" t="s">
        <v>1568</v>
      </c>
      <c r="D2941" s="141"/>
      <c r="E2941" s="141">
        <v>360</v>
      </c>
      <c r="F2941" s="141" t="s">
        <v>885</v>
      </c>
      <c r="G2941" s="141"/>
      <c r="H2941" s="664">
        <v>42746</v>
      </c>
      <c r="I2941" s="751"/>
    </row>
    <row r="2942" spans="1:9" x14ac:dyDescent="0.35">
      <c r="A2942" s="141" t="s">
        <v>38</v>
      </c>
      <c r="B2942" s="141" t="s">
        <v>1316</v>
      </c>
      <c r="C2942" s="532" t="s">
        <v>1567</v>
      </c>
      <c r="D2942" s="141"/>
      <c r="E2942" s="141">
        <v>204</v>
      </c>
      <c r="F2942" s="141" t="s">
        <v>885</v>
      </c>
      <c r="G2942" s="141"/>
      <c r="H2942" s="664">
        <v>43005</v>
      </c>
      <c r="I2942" s="141"/>
    </row>
    <row r="2943" spans="1:9" ht="29" x14ac:dyDescent="0.35">
      <c r="A2943" s="141" t="s">
        <v>38</v>
      </c>
      <c r="B2943" s="141" t="s">
        <v>1316</v>
      </c>
      <c r="C2943" s="532" t="s">
        <v>1567</v>
      </c>
      <c r="D2943" s="141"/>
      <c r="E2943" s="141">
        <v>12</v>
      </c>
      <c r="F2943" s="141" t="s">
        <v>885</v>
      </c>
      <c r="G2943" s="141"/>
      <c r="H2943" s="664">
        <v>42998</v>
      </c>
      <c r="I2943" s="7" t="s">
        <v>1566</v>
      </c>
    </row>
    <row r="2944" spans="1:9" x14ac:dyDescent="0.35">
      <c r="A2944" s="141" t="s">
        <v>38</v>
      </c>
      <c r="B2944" s="141" t="s">
        <v>1316</v>
      </c>
      <c r="C2944" s="532" t="s">
        <v>1565</v>
      </c>
      <c r="D2944" s="141"/>
      <c r="E2944" s="141">
        <v>200</v>
      </c>
      <c r="F2944" s="141" t="s">
        <v>885</v>
      </c>
      <c r="G2944" s="141"/>
      <c r="H2944" s="664">
        <v>42746</v>
      </c>
      <c r="I2944" s="7"/>
    </row>
    <row r="2945" spans="1:9" x14ac:dyDescent="0.35">
      <c r="A2945" s="141" t="s">
        <v>38</v>
      </c>
      <c r="B2945" s="141" t="s">
        <v>1316</v>
      </c>
      <c r="C2945" s="756" t="s">
        <v>1564</v>
      </c>
      <c r="D2945" s="532"/>
      <c r="E2945" s="141">
        <v>300</v>
      </c>
      <c r="F2945" s="141" t="s">
        <v>885</v>
      </c>
      <c r="G2945" s="141"/>
      <c r="H2945" s="664">
        <v>42822</v>
      </c>
      <c r="I2945" s="141"/>
    </row>
    <row r="2946" spans="1:9" x14ac:dyDescent="0.35">
      <c r="A2946" s="141" t="s">
        <v>38</v>
      </c>
      <c r="B2946" s="141" t="s">
        <v>1316</v>
      </c>
      <c r="C2946" s="756" t="s">
        <v>1564</v>
      </c>
      <c r="D2946" s="532"/>
      <c r="E2946" s="141">
        <v>12</v>
      </c>
      <c r="F2946" s="141" t="s">
        <v>885</v>
      </c>
      <c r="G2946" s="141"/>
      <c r="H2946" s="664">
        <v>42894</v>
      </c>
      <c r="I2946" s="141"/>
    </row>
    <row r="2947" spans="1:9" x14ac:dyDescent="0.35">
      <c r="A2947" s="141" t="s">
        <v>38</v>
      </c>
      <c r="B2947" s="141" t="s">
        <v>1316</v>
      </c>
      <c r="C2947" s="756" t="s">
        <v>1564</v>
      </c>
      <c r="D2947" s="532"/>
      <c r="E2947" s="141">
        <v>300</v>
      </c>
      <c r="F2947" s="141" t="s">
        <v>885</v>
      </c>
      <c r="G2947" s="141"/>
      <c r="H2947" s="664">
        <v>42984</v>
      </c>
      <c r="I2947" s="141"/>
    </row>
    <row r="2948" spans="1:9" x14ac:dyDescent="0.35">
      <c r="A2948" s="141" t="s">
        <v>38</v>
      </c>
      <c r="B2948" s="141" t="s">
        <v>1316</v>
      </c>
      <c r="C2948" s="756" t="s">
        <v>1564</v>
      </c>
      <c r="D2948" s="532"/>
      <c r="E2948" s="141">
        <v>15</v>
      </c>
      <c r="F2948" s="141" t="s">
        <v>885</v>
      </c>
      <c r="G2948" s="141"/>
      <c r="H2948" s="664">
        <v>43005</v>
      </c>
      <c r="I2948" s="141"/>
    </row>
    <row r="2949" spans="1:9" x14ac:dyDescent="0.35">
      <c r="A2949" s="141" t="s">
        <v>38</v>
      </c>
      <c r="B2949" s="141" t="s">
        <v>1316</v>
      </c>
      <c r="C2949" s="756" t="s">
        <v>1564</v>
      </c>
      <c r="D2949" s="532"/>
      <c r="E2949" s="141">
        <v>100</v>
      </c>
      <c r="F2949" s="141" t="s">
        <v>885</v>
      </c>
      <c r="G2949" s="141"/>
      <c r="H2949" s="664">
        <v>43081</v>
      </c>
      <c r="I2949" s="141"/>
    </row>
    <row r="2950" spans="1:9" x14ac:dyDescent="0.35">
      <c r="A2950" s="141" t="s">
        <v>38</v>
      </c>
      <c r="B2950" s="141" t="s">
        <v>1316</v>
      </c>
      <c r="C2950" s="756" t="s">
        <v>1564</v>
      </c>
      <c r="D2950" s="532"/>
      <c r="E2950" s="141">
        <v>100</v>
      </c>
      <c r="F2950" s="141" t="s">
        <v>885</v>
      </c>
      <c r="G2950" s="141"/>
      <c r="H2950" s="664">
        <v>42998</v>
      </c>
      <c r="I2950" s="141"/>
    </row>
    <row r="2951" spans="1:9" ht="29" x14ac:dyDescent="0.35">
      <c r="A2951" s="141" t="s">
        <v>38</v>
      </c>
      <c r="B2951" s="141" t="s">
        <v>1316</v>
      </c>
      <c r="C2951" s="756" t="s">
        <v>1564</v>
      </c>
      <c r="D2951" s="532"/>
      <c r="E2951" s="141">
        <v>100</v>
      </c>
      <c r="F2951" s="141" t="s">
        <v>885</v>
      </c>
      <c r="G2951" s="141"/>
      <c r="H2951" s="664">
        <v>43081</v>
      </c>
      <c r="I2951" s="751" t="s">
        <v>1563</v>
      </c>
    </row>
    <row r="2952" spans="1:9" x14ac:dyDescent="0.35">
      <c r="A2952" s="141" t="s">
        <v>38</v>
      </c>
      <c r="B2952" s="141" t="s">
        <v>1316</v>
      </c>
      <c r="C2952" s="756" t="s">
        <v>1562</v>
      </c>
      <c r="D2952" s="532"/>
      <c r="E2952" s="141">
        <v>1200</v>
      </c>
      <c r="F2952" s="141" t="s">
        <v>885</v>
      </c>
      <c r="G2952" s="141"/>
      <c r="H2952" s="664">
        <v>42738</v>
      </c>
      <c r="I2952" s="141"/>
    </row>
    <row r="2953" spans="1:9" x14ac:dyDescent="0.35">
      <c r="A2953" s="141" t="s">
        <v>38</v>
      </c>
      <c r="B2953" s="141" t="s">
        <v>1316</v>
      </c>
      <c r="C2953" s="756" t="s">
        <v>1562</v>
      </c>
      <c r="D2953" s="532"/>
      <c r="E2953" s="141">
        <v>12</v>
      </c>
      <c r="F2953" s="141" t="s">
        <v>885</v>
      </c>
      <c r="G2953" s="141"/>
      <c r="H2953" s="664">
        <v>42894</v>
      </c>
      <c r="I2953" s="141"/>
    </row>
    <row r="2954" spans="1:9" x14ac:dyDescent="0.35">
      <c r="A2954" s="141" t="s">
        <v>38</v>
      </c>
      <c r="B2954" s="141" t="s">
        <v>1316</v>
      </c>
      <c r="C2954" s="756" t="s">
        <v>1562</v>
      </c>
      <c r="D2954" s="532"/>
      <c r="E2954" s="141">
        <v>600</v>
      </c>
      <c r="F2954" s="141" t="s">
        <v>885</v>
      </c>
      <c r="G2954" s="141"/>
      <c r="H2954" s="664">
        <v>42894</v>
      </c>
      <c r="I2954" s="141"/>
    </row>
    <row r="2955" spans="1:9" x14ac:dyDescent="0.35">
      <c r="A2955" s="141" t="s">
        <v>38</v>
      </c>
      <c r="B2955" s="141" t="s">
        <v>1316</v>
      </c>
      <c r="C2955" s="756" t="s">
        <v>1562</v>
      </c>
      <c r="D2955" s="532"/>
      <c r="E2955" s="141">
        <v>200</v>
      </c>
      <c r="F2955" s="141" t="s">
        <v>885</v>
      </c>
      <c r="G2955" s="141"/>
      <c r="H2955" s="664">
        <v>42978</v>
      </c>
      <c r="I2955" s="141"/>
    </row>
    <row r="2956" spans="1:9" x14ac:dyDescent="0.35">
      <c r="A2956" s="141" t="s">
        <v>38</v>
      </c>
      <c r="B2956" s="141" t="s">
        <v>1316</v>
      </c>
      <c r="C2956" s="756" t="s">
        <v>1562</v>
      </c>
      <c r="D2956" s="532"/>
      <c r="E2956" s="141">
        <v>100</v>
      </c>
      <c r="F2956" s="141" t="s">
        <v>885</v>
      </c>
      <c r="G2956" s="141"/>
      <c r="H2956" s="664">
        <v>43000</v>
      </c>
      <c r="I2956" s="141"/>
    </row>
    <row r="2957" spans="1:9" x14ac:dyDescent="0.35">
      <c r="A2957" s="141" t="s">
        <v>38</v>
      </c>
      <c r="B2957" s="141" t="s">
        <v>1316</v>
      </c>
      <c r="C2957" s="756" t="s">
        <v>1562</v>
      </c>
      <c r="D2957" s="532"/>
      <c r="E2957" s="141">
        <v>100</v>
      </c>
      <c r="F2957" s="141" t="s">
        <v>885</v>
      </c>
      <c r="G2957" s="141"/>
      <c r="H2957" s="664">
        <v>43044</v>
      </c>
      <c r="I2957" s="141"/>
    </row>
    <row r="2958" spans="1:9" ht="29" x14ac:dyDescent="0.35">
      <c r="A2958" s="141" t="s">
        <v>38</v>
      </c>
      <c r="B2958" s="141" t="s">
        <v>1316</v>
      </c>
      <c r="C2958" s="756" t="s">
        <v>1562</v>
      </c>
      <c r="D2958" s="532"/>
      <c r="E2958" s="141">
        <v>300</v>
      </c>
      <c r="F2958" s="141" t="s">
        <v>885</v>
      </c>
      <c r="G2958" s="141"/>
      <c r="H2958" s="664">
        <v>43081</v>
      </c>
      <c r="I2958" s="751" t="s">
        <v>1561</v>
      </c>
    </row>
    <row r="2959" spans="1:9" x14ac:dyDescent="0.35">
      <c r="A2959" s="141" t="s">
        <v>38</v>
      </c>
      <c r="B2959" s="141" t="s">
        <v>1316</v>
      </c>
      <c r="C2959" s="756" t="s">
        <v>1560</v>
      </c>
      <c r="D2959" s="532"/>
      <c r="E2959" s="141">
        <v>10</v>
      </c>
      <c r="F2959" s="141" t="s">
        <v>885</v>
      </c>
      <c r="G2959" s="141"/>
      <c r="H2959" s="664">
        <v>42851</v>
      </c>
      <c r="I2959" s="141"/>
    </row>
    <row r="2960" spans="1:9" ht="29" x14ac:dyDescent="0.35">
      <c r="A2960" s="141" t="s">
        <v>38</v>
      </c>
      <c r="B2960" s="141" t="s">
        <v>1316</v>
      </c>
      <c r="C2960" s="756" t="s">
        <v>1560</v>
      </c>
      <c r="D2960" s="532"/>
      <c r="E2960" s="141">
        <v>5</v>
      </c>
      <c r="F2960" s="141" t="s">
        <v>885</v>
      </c>
      <c r="G2960" s="141"/>
      <c r="H2960" s="664">
        <v>43027</v>
      </c>
      <c r="I2960" s="751" t="s">
        <v>1559</v>
      </c>
    </row>
    <row r="2961" spans="1:9" x14ac:dyDescent="0.35">
      <c r="A2961" s="141" t="s">
        <v>38</v>
      </c>
      <c r="B2961" s="141" t="s">
        <v>1316</v>
      </c>
      <c r="C2961" s="756" t="s">
        <v>1558</v>
      </c>
      <c r="D2961" s="532"/>
      <c r="E2961" s="141">
        <v>60</v>
      </c>
      <c r="F2961" s="141" t="s">
        <v>885</v>
      </c>
      <c r="G2961" s="141"/>
      <c r="H2961" s="664">
        <v>42825</v>
      </c>
      <c r="I2961" s="141"/>
    </row>
    <row r="2962" spans="1:9" x14ac:dyDescent="0.35">
      <c r="A2962" s="141" t="s">
        <v>38</v>
      </c>
      <c r="B2962" s="141" t="s">
        <v>1316</v>
      </c>
      <c r="C2962" s="756" t="s">
        <v>1558</v>
      </c>
      <c r="D2962" s="532"/>
      <c r="E2962" s="141">
        <v>40</v>
      </c>
      <c r="F2962" s="141" t="s">
        <v>885</v>
      </c>
      <c r="G2962" s="141"/>
      <c r="H2962" s="664">
        <v>42880</v>
      </c>
      <c r="I2962" s="141"/>
    </row>
    <row r="2963" spans="1:9" ht="29" x14ac:dyDescent="0.35">
      <c r="A2963" s="141" t="s">
        <v>38</v>
      </c>
      <c r="B2963" s="141" t="s">
        <v>1316</v>
      </c>
      <c r="C2963" s="756" t="s">
        <v>1558</v>
      </c>
      <c r="D2963" s="532"/>
      <c r="E2963" s="141">
        <v>60</v>
      </c>
      <c r="F2963" s="141" t="s">
        <v>885</v>
      </c>
      <c r="G2963" s="141"/>
      <c r="H2963" s="664">
        <v>42950</v>
      </c>
      <c r="I2963" s="751" t="s">
        <v>1557</v>
      </c>
    </row>
    <row r="2964" spans="1:9" x14ac:dyDescent="0.35">
      <c r="A2964" s="141" t="s">
        <v>38</v>
      </c>
      <c r="B2964" s="141" t="s">
        <v>1316</v>
      </c>
      <c r="C2964" s="756" t="s">
        <v>1556</v>
      </c>
      <c r="D2964" s="532"/>
      <c r="E2964" s="141">
        <v>50</v>
      </c>
      <c r="F2964" s="141" t="s">
        <v>885</v>
      </c>
      <c r="G2964" s="141"/>
      <c r="H2964" s="664">
        <v>42825</v>
      </c>
      <c r="I2964" s="141"/>
    </row>
    <row r="2965" spans="1:9" ht="29" x14ac:dyDescent="0.35">
      <c r="A2965" s="141" t="s">
        <v>38</v>
      </c>
      <c r="B2965" s="141" t="s">
        <v>1316</v>
      </c>
      <c r="C2965" s="756" t="s">
        <v>1556</v>
      </c>
      <c r="D2965" s="532"/>
      <c r="E2965" s="141">
        <v>12</v>
      </c>
      <c r="F2965" s="141" t="s">
        <v>885</v>
      </c>
      <c r="G2965" s="141"/>
      <c r="H2965" s="664">
        <v>43019</v>
      </c>
      <c r="I2965" s="751" t="s">
        <v>1555</v>
      </c>
    </row>
    <row r="2966" spans="1:9" x14ac:dyDescent="0.35">
      <c r="A2966" s="141" t="s">
        <v>38</v>
      </c>
      <c r="B2966" s="141" t="s">
        <v>1316</v>
      </c>
      <c r="C2966" s="756" t="s">
        <v>162</v>
      </c>
      <c r="D2966" s="532"/>
      <c r="E2966" s="141">
        <v>400</v>
      </c>
      <c r="F2966" s="141" t="s">
        <v>885</v>
      </c>
      <c r="G2966" s="141"/>
      <c r="H2966" s="664">
        <v>43000</v>
      </c>
      <c r="I2966" s="6"/>
    </row>
    <row r="2967" spans="1:9" x14ac:dyDescent="0.35">
      <c r="A2967" s="141" t="s">
        <v>38</v>
      </c>
      <c r="B2967" s="141" t="s">
        <v>1316</v>
      </c>
      <c r="C2967" s="756" t="s">
        <v>162</v>
      </c>
      <c r="D2967" s="532"/>
      <c r="E2967" s="141">
        <v>144</v>
      </c>
      <c r="F2967" s="141" t="s">
        <v>885</v>
      </c>
      <c r="G2967" s="141"/>
      <c r="H2967" s="664">
        <v>43007</v>
      </c>
      <c r="I2967" s="141"/>
    </row>
    <row r="2968" spans="1:9" x14ac:dyDescent="0.35">
      <c r="A2968" s="141" t="s">
        <v>38</v>
      </c>
      <c r="B2968" s="141" t="s">
        <v>1316</v>
      </c>
      <c r="C2968" s="756" t="s">
        <v>162</v>
      </c>
      <c r="D2968" s="532"/>
      <c r="E2968" s="141">
        <v>12</v>
      </c>
      <c r="F2968" s="141" t="s">
        <v>885</v>
      </c>
      <c r="G2968" s="141"/>
      <c r="H2968" s="664">
        <v>43018</v>
      </c>
      <c r="I2968" s="141"/>
    </row>
    <row r="2969" spans="1:9" ht="29" x14ac:dyDescent="0.35">
      <c r="A2969" s="141" t="s">
        <v>38</v>
      </c>
      <c r="B2969" s="141" t="s">
        <v>1316</v>
      </c>
      <c r="C2969" s="756" t="s">
        <v>162</v>
      </c>
      <c r="D2969" s="532"/>
      <c r="E2969" s="141">
        <v>200</v>
      </c>
      <c r="F2969" s="141" t="s">
        <v>885</v>
      </c>
      <c r="G2969" s="141"/>
      <c r="H2969" s="664">
        <v>43081</v>
      </c>
      <c r="I2969" s="751" t="s">
        <v>1554</v>
      </c>
    </row>
    <row r="2970" spans="1:9" x14ac:dyDescent="0.35">
      <c r="A2970" s="141" t="s">
        <v>38</v>
      </c>
      <c r="B2970" s="141" t="s">
        <v>1316</v>
      </c>
      <c r="C2970" s="756" t="s">
        <v>1553</v>
      </c>
      <c r="D2970" s="532"/>
      <c r="E2970" s="141">
        <v>200</v>
      </c>
      <c r="F2970" s="141" t="s">
        <v>885</v>
      </c>
      <c r="G2970" s="141"/>
      <c r="H2970" s="664">
        <v>42746</v>
      </c>
      <c r="I2970" s="751"/>
    </row>
    <row r="2971" spans="1:9" x14ac:dyDescent="0.35">
      <c r="A2971" s="141" t="s">
        <v>38</v>
      </c>
      <c r="B2971" s="141" t="s">
        <v>1316</v>
      </c>
      <c r="C2971" s="756" t="s">
        <v>1552</v>
      </c>
      <c r="D2971" s="532"/>
      <c r="E2971" s="141">
        <v>200</v>
      </c>
      <c r="F2971" s="141" t="s">
        <v>885</v>
      </c>
      <c r="G2971" s="141"/>
      <c r="H2971" s="664">
        <v>42800</v>
      </c>
      <c r="I2971" s="139"/>
    </row>
    <row r="2972" spans="1:9" x14ac:dyDescent="0.35">
      <c r="A2972" s="141" t="s">
        <v>38</v>
      </c>
      <c r="B2972" s="141" t="s">
        <v>1316</v>
      </c>
      <c r="C2972" s="756" t="s">
        <v>1552</v>
      </c>
      <c r="D2972" s="532"/>
      <c r="E2972" s="141">
        <v>600</v>
      </c>
      <c r="F2972" s="141" t="s">
        <v>885</v>
      </c>
      <c r="G2972" s="141"/>
      <c r="H2972" s="664">
        <v>42804</v>
      </c>
      <c r="I2972" s="139"/>
    </row>
    <row r="2973" spans="1:9" x14ac:dyDescent="0.35">
      <c r="A2973" s="141" t="s">
        <v>38</v>
      </c>
      <c r="B2973" s="141" t="s">
        <v>1316</v>
      </c>
      <c r="C2973" s="756" t="s">
        <v>1552</v>
      </c>
      <c r="D2973" s="532"/>
      <c r="E2973" s="141">
        <v>150</v>
      </c>
      <c r="F2973" s="141" t="s">
        <v>885</v>
      </c>
      <c r="G2973" s="141"/>
      <c r="H2973" s="664">
        <v>42898</v>
      </c>
      <c r="I2973" s="139"/>
    </row>
    <row r="2974" spans="1:9" x14ac:dyDescent="0.35">
      <c r="A2974" s="141" t="s">
        <v>38</v>
      </c>
      <c r="B2974" s="141" t="s">
        <v>1316</v>
      </c>
      <c r="C2974" s="756" t="s">
        <v>1552</v>
      </c>
      <c r="D2974" s="532"/>
      <c r="E2974" s="141">
        <v>100</v>
      </c>
      <c r="F2974" s="141" t="s">
        <v>885</v>
      </c>
      <c r="G2974" s="141"/>
      <c r="H2974" s="664">
        <v>42991</v>
      </c>
      <c r="I2974" s="139"/>
    </row>
    <row r="2975" spans="1:9" x14ac:dyDescent="0.35">
      <c r="A2975" s="141" t="s">
        <v>38</v>
      </c>
      <c r="B2975" s="141" t="s">
        <v>1316</v>
      </c>
      <c r="C2975" s="756" t="s">
        <v>1552</v>
      </c>
      <c r="D2975" s="532"/>
      <c r="E2975" s="141">
        <v>50</v>
      </c>
      <c r="F2975" s="141" t="s">
        <v>885</v>
      </c>
      <c r="G2975" s="141"/>
      <c r="H2975" s="664">
        <v>42998</v>
      </c>
      <c r="I2975" s="139"/>
    </row>
    <row r="2976" spans="1:9" x14ac:dyDescent="0.35">
      <c r="A2976" s="141" t="s">
        <v>38</v>
      </c>
      <c r="B2976" s="141" t="s">
        <v>1316</v>
      </c>
      <c r="C2976" s="756" t="s">
        <v>1552</v>
      </c>
      <c r="D2976" s="532"/>
      <c r="E2976" s="141">
        <v>25</v>
      </c>
      <c r="F2976" s="141" t="s">
        <v>885</v>
      </c>
      <c r="G2976" s="141"/>
      <c r="H2976" s="664">
        <v>42998</v>
      </c>
      <c r="I2976" s="139"/>
    </row>
    <row r="2977" spans="1:9" ht="29" x14ac:dyDescent="0.35">
      <c r="A2977" s="141" t="s">
        <v>38</v>
      </c>
      <c r="B2977" s="141" t="s">
        <v>1316</v>
      </c>
      <c r="C2977" s="756" t="s">
        <v>1552</v>
      </c>
      <c r="D2977" s="532"/>
      <c r="E2977" s="141">
        <v>100</v>
      </c>
      <c r="F2977" s="141" t="s">
        <v>885</v>
      </c>
      <c r="G2977" s="141"/>
      <c r="H2977" s="664">
        <v>43054</v>
      </c>
      <c r="I2977" s="751" t="s">
        <v>1551</v>
      </c>
    </row>
    <row r="2978" spans="1:9" x14ac:dyDescent="0.35">
      <c r="A2978" s="141" t="s">
        <v>38</v>
      </c>
      <c r="B2978" s="141" t="s">
        <v>1316</v>
      </c>
      <c r="C2978" s="756" t="s">
        <v>1550</v>
      </c>
      <c r="D2978" s="141"/>
      <c r="E2978" s="141">
        <v>156</v>
      </c>
      <c r="F2978" s="141" t="s">
        <v>885</v>
      </c>
      <c r="G2978" s="141"/>
      <c r="H2978" s="664">
        <v>43005</v>
      </c>
      <c r="I2978" s="141"/>
    </row>
    <row r="2979" spans="1:9" x14ac:dyDescent="0.35">
      <c r="A2979" s="141" t="s">
        <v>38</v>
      </c>
      <c r="B2979" s="141" t="s">
        <v>1316</v>
      </c>
      <c r="C2979" s="756" t="s">
        <v>1549</v>
      </c>
      <c r="D2979" s="532"/>
      <c r="E2979" s="141">
        <v>320</v>
      </c>
      <c r="F2979" s="141" t="s">
        <v>885</v>
      </c>
      <c r="G2979" s="141"/>
      <c r="H2979" s="664">
        <v>42745</v>
      </c>
      <c r="I2979" s="141"/>
    </row>
    <row r="2980" spans="1:9" x14ac:dyDescent="0.35">
      <c r="A2980" s="141" t="s">
        <v>38</v>
      </c>
      <c r="B2980" s="141" t="s">
        <v>1316</v>
      </c>
      <c r="C2980" s="756" t="s">
        <v>1548</v>
      </c>
      <c r="D2980" s="141"/>
      <c r="E2980" s="141">
        <v>12</v>
      </c>
      <c r="F2980" s="141" t="s">
        <v>885</v>
      </c>
      <c r="G2980" s="141"/>
      <c r="H2980" s="664">
        <v>43019</v>
      </c>
      <c r="I2980" s="141"/>
    </row>
    <row r="2981" spans="1:9" x14ac:dyDescent="0.35">
      <c r="A2981" s="141" t="s">
        <v>38</v>
      </c>
      <c r="B2981" s="141" t="s">
        <v>1316</v>
      </c>
      <c r="C2981" s="756" t="s">
        <v>1547</v>
      </c>
      <c r="D2981" s="141"/>
      <c r="E2981" s="141">
        <v>612</v>
      </c>
      <c r="F2981" s="141" t="s">
        <v>885</v>
      </c>
      <c r="G2981" s="141"/>
      <c r="H2981" s="664">
        <v>42738</v>
      </c>
      <c r="I2981" s="141"/>
    </row>
    <row r="2982" spans="1:9" x14ac:dyDescent="0.35">
      <c r="A2982" s="141" t="s">
        <v>38</v>
      </c>
      <c r="B2982" s="141" t="s">
        <v>1316</v>
      </c>
      <c r="C2982" s="756" t="s">
        <v>1547</v>
      </c>
      <c r="D2982" s="141"/>
      <c r="E2982" s="141">
        <v>100</v>
      </c>
      <c r="F2982" s="141" t="s">
        <v>885</v>
      </c>
      <c r="G2982" s="141"/>
      <c r="H2982" s="664">
        <v>42948</v>
      </c>
      <c r="I2982" s="141"/>
    </row>
    <row r="2983" spans="1:9" ht="29" x14ac:dyDescent="0.35">
      <c r="A2983" s="141" t="s">
        <v>38</v>
      </c>
      <c r="B2983" s="141" t="s">
        <v>1316</v>
      </c>
      <c r="C2983" s="756" t="s">
        <v>1547</v>
      </c>
      <c r="D2983" s="141"/>
      <c r="E2983" s="141">
        <v>12</v>
      </c>
      <c r="F2983" s="141" t="s">
        <v>885</v>
      </c>
      <c r="G2983" s="141"/>
      <c r="H2983" s="664">
        <v>43019</v>
      </c>
      <c r="I2983" s="751" t="s">
        <v>1546</v>
      </c>
    </row>
    <row r="2984" spans="1:9" x14ac:dyDescent="0.35">
      <c r="A2984" s="141" t="s">
        <v>38</v>
      </c>
      <c r="B2984" s="141" t="s">
        <v>1316</v>
      </c>
      <c r="C2984" s="756" t="s">
        <v>1545</v>
      </c>
      <c r="D2984" s="141"/>
      <c r="E2984" s="141">
        <v>200</v>
      </c>
      <c r="F2984" s="141" t="s">
        <v>885</v>
      </c>
      <c r="G2984" s="141"/>
      <c r="H2984" s="664">
        <v>42745</v>
      </c>
      <c r="I2984" s="751"/>
    </row>
    <row r="2985" spans="1:9" x14ac:dyDescent="0.35">
      <c r="A2985" s="141" t="s">
        <v>38</v>
      </c>
      <c r="B2985" s="141" t="s">
        <v>1316</v>
      </c>
      <c r="C2985" s="756" t="s">
        <v>1544</v>
      </c>
      <c r="D2985" s="141"/>
      <c r="E2985" s="141">
        <v>100</v>
      </c>
      <c r="F2985" s="141" t="s">
        <v>885</v>
      </c>
      <c r="G2985" s="141"/>
      <c r="H2985" s="664">
        <v>42880</v>
      </c>
      <c r="I2985" s="141"/>
    </row>
    <row r="2986" spans="1:9" x14ac:dyDescent="0.35">
      <c r="A2986" s="141" t="s">
        <v>38</v>
      </c>
      <c r="B2986" s="141" t="s">
        <v>1316</v>
      </c>
      <c r="C2986" s="756" t="s">
        <v>1543</v>
      </c>
      <c r="D2986" s="141"/>
      <c r="E2986" s="141">
        <v>750</v>
      </c>
      <c r="F2986" s="141" t="s">
        <v>885</v>
      </c>
      <c r="G2986" s="141"/>
      <c r="H2986" s="664">
        <v>42745</v>
      </c>
      <c r="I2986" s="141"/>
    </row>
    <row r="2987" spans="1:9" x14ac:dyDescent="0.35">
      <c r="A2987" s="141" t="s">
        <v>38</v>
      </c>
      <c r="B2987" s="141" t="s">
        <v>1316</v>
      </c>
      <c r="C2987" s="756" t="s">
        <v>1542</v>
      </c>
      <c r="D2987" s="141"/>
      <c r="E2987" s="141">
        <v>100</v>
      </c>
      <c r="F2987" s="141" t="s">
        <v>885</v>
      </c>
      <c r="G2987" s="141"/>
      <c r="H2987" s="664">
        <v>42744</v>
      </c>
      <c r="I2987" s="141"/>
    </row>
    <row r="2988" spans="1:9" x14ac:dyDescent="0.35">
      <c r="A2988" s="141" t="s">
        <v>38</v>
      </c>
      <c r="B2988" s="141" t="s">
        <v>1316</v>
      </c>
      <c r="C2988" s="756" t="s">
        <v>1541</v>
      </c>
      <c r="D2988" s="141"/>
      <c r="E2988" s="141">
        <v>12</v>
      </c>
      <c r="F2988" s="141" t="s">
        <v>885</v>
      </c>
      <c r="G2988" s="141"/>
      <c r="H2988" s="664">
        <v>43014</v>
      </c>
      <c r="I2988" s="141"/>
    </row>
    <row r="2989" spans="1:9" x14ac:dyDescent="0.35">
      <c r="A2989" s="141" t="s">
        <v>38</v>
      </c>
      <c r="B2989" s="141" t="s">
        <v>1316</v>
      </c>
      <c r="C2989" s="756" t="s">
        <v>1540</v>
      </c>
      <c r="D2989" s="141"/>
      <c r="E2989" s="141">
        <v>100</v>
      </c>
      <c r="F2989" s="141" t="s">
        <v>885</v>
      </c>
      <c r="G2989" s="141"/>
      <c r="H2989" s="664">
        <v>42880</v>
      </c>
      <c r="I2989" s="141"/>
    </row>
    <row r="2990" spans="1:9" ht="29" x14ac:dyDescent="0.35">
      <c r="A2990" s="141" t="s">
        <v>38</v>
      </c>
      <c r="B2990" s="141" t="s">
        <v>1316</v>
      </c>
      <c r="C2990" s="756" t="s">
        <v>1540</v>
      </c>
      <c r="D2990" s="141"/>
      <c r="E2990" s="141">
        <v>12</v>
      </c>
      <c r="F2990" s="141" t="s">
        <v>885</v>
      </c>
      <c r="G2990" s="141"/>
      <c r="H2990" s="664">
        <v>43019</v>
      </c>
      <c r="I2990" s="751" t="s">
        <v>1539</v>
      </c>
    </row>
    <row r="2991" spans="1:9" x14ac:dyDescent="0.35">
      <c r="A2991" s="141" t="s">
        <v>38</v>
      </c>
      <c r="B2991" s="141" t="s">
        <v>1316</v>
      </c>
      <c r="C2991" s="752" t="s">
        <v>1538</v>
      </c>
      <c r="D2991" s="141"/>
      <c r="E2991" s="141">
        <v>12</v>
      </c>
      <c r="F2991" s="141" t="s">
        <v>885</v>
      </c>
      <c r="G2991" s="141"/>
      <c r="H2991" s="664">
        <v>43019</v>
      </c>
      <c r="I2991" s="141"/>
    </row>
    <row r="2992" spans="1:9" x14ac:dyDescent="0.35">
      <c r="A2992" s="141" t="s">
        <v>38</v>
      </c>
      <c r="B2992" s="141" t="s">
        <v>1316</v>
      </c>
      <c r="C2992" s="752" t="s">
        <v>1537</v>
      </c>
      <c r="D2992" s="141"/>
      <c r="E2992" s="141">
        <v>100</v>
      </c>
      <c r="F2992" s="141" t="s">
        <v>885</v>
      </c>
      <c r="G2992" s="141"/>
      <c r="H2992" s="664">
        <v>42852</v>
      </c>
      <c r="I2992" s="141"/>
    </row>
    <row r="2993" spans="1:9" x14ac:dyDescent="0.35">
      <c r="A2993" s="141" t="s">
        <v>38</v>
      </c>
      <c r="B2993" s="141" t="s">
        <v>1316</v>
      </c>
      <c r="C2993" s="752" t="s">
        <v>1536</v>
      </c>
      <c r="D2993" s="141"/>
      <c r="E2993" s="141">
        <v>200</v>
      </c>
      <c r="F2993" s="141" t="s">
        <v>885</v>
      </c>
      <c r="G2993" s="141"/>
      <c r="H2993" s="664">
        <v>42787</v>
      </c>
      <c r="I2993" s="141"/>
    </row>
    <row r="2994" spans="1:9" x14ac:dyDescent="0.35">
      <c r="A2994" s="141" t="s">
        <v>38</v>
      </c>
      <c r="B2994" s="141" t="s">
        <v>1316</v>
      </c>
      <c r="C2994" s="532" t="s">
        <v>1536</v>
      </c>
      <c r="D2994" s="532"/>
      <c r="E2994" s="141">
        <v>100</v>
      </c>
      <c r="F2994" s="141" t="s">
        <v>885</v>
      </c>
      <c r="G2994" s="141"/>
      <c r="H2994" s="664">
        <v>42804</v>
      </c>
      <c r="I2994" s="141"/>
    </row>
    <row r="2995" spans="1:9" x14ac:dyDescent="0.35">
      <c r="A2995" s="141" t="s">
        <v>38</v>
      </c>
      <c r="B2995" s="141" t="s">
        <v>1316</v>
      </c>
      <c r="C2995" s="532" t="s">
        <v>1536</v>
      </c>
      <c r="D2995" s="532"/>
      <c r="E2995" s="141">
        <v>200</v>
      </c>
      <c r="F2995" s="141" t="s">
        <v>885</v>
      </c>
      <c r="G2995" s="141"/>
      <c r="H2995" s="664">
        <v>42871</v>
      </c>
      <c r="I2995" s="141"/>
    </row>
    <row r="2996" spans="1:9" x14ac:dyDescent="0.35">
      <c r="A2996" s="141" t="s">
        <v>38</v>
      </c>
      <c r="B2996" s="141" t="s">
        <v>1316</v>
      </c>
      <c r="C2996" s="532" t="s">
        <v>1536</v>
      </c>
      <c r="D2996" s="532"/>
      <c r="E2996" s="141">
        <v>12</v>
      </c>
      <c r="F2996" s="141" t="s">
        <v>885</v>
      </c>
      <c r="G2996" s="141"/>
      <c r="H2996" s="664">
        <v>42895</v>
      </c>
      <c r="I2996" s="141"/>
    </row>
    <row r="2997" spans="1:9" x14ac:dyDescent="0.35">
      <c r="A2997" s="141" t="s">
        <v>38</v>
      </c>
      <c r="B2997" s="141" t="s">
        <v>1316</v>
      </c>
      <c r="C2997" s="532" t="s">
        <v>1536</v>
      </c>
      <c r="D2997" s="532"/>
      <c r="E2997" s="141">
        <v>100</v>
      </c>
      <c r="F2997" s="141" t="s">
        <v>885</v>
      </c>
      <c r="G2997" s="141"/>
      <c r="H2997" s="664">
        <v>42900</v>
      </c>
      <c r="I2997" s="141"/>
    </row>
    <row r="2998" spans="1:9" x14ac:dyDescent="0.35">
      <c r="A2998" s="141" t="s">
        <v>38</v>
      </c>
      <c r="B2998" s="141" t="s">
        <v>1316</v>
      </c>
      <c r="C2998" s="532" t="s">
        <v>1536</v>
      </c>
      <c r="D2998" s="532"/>
      <c r="E2998" s="141">
        <v>100</v>
      </c>
      <c r="F2998" s="141" t="s">
        <v>885</v>
      </c>
      <c r="G2998" s="141"/>
      <c r="H2998" s="664">
        <v>42942</v>
      </c>
      <c r="I2998" s="141"/>
    </row>
    <row r="2999" spans="1:9" x14ac:dyDescent="0.35">
      <c r="A2999" s="141" t="s">
        <v>38</v>
      </c>
      <c r="B2999" s="141" t="s">
        <v>1316</v>
      </c>
      <c r="C2999" s="532" t="s">
        <v>1536</v>
      </c>
      <c r="D2999" s="532"/>
      <c r="E2999" s="141">
        <v>200</v>
      </c>
      <c r="F2999" s="141" t="s">
        <v>885</v>
      </c>
      <c r="G2999" s="141"/>
      <c r="H2999" s="664">
        <v>42984</v>
      </c>
      <c r="I2999" s="141"/>
    </row>
    <row r="3000" spans="1:9" x14ac:dyDescent="0.35">
      <c r="A3000" s="141" t="s">
        <v>38</v>
      </c>
      <c r="B3000" s="141" t="s">
        <v>1316</v>
      </c>
      <c r="C3000" s="532" t="s">
        <v>1536</v>
      </c>
      <c r="D3000" s="532"/>
      <c r="E3000" s="141">
        <v>100</v>
      </c>
      <c r="F3000" s="141" t="s">
        <v>885</v>
      </c>
      <c r="G3000" s="141"/>
      <c r="H3000" s="664">
        <v>43025</v>
      </c>
      <c r="I3000" s="141"/>
    </row>
    <row r="3001" spans="1:9" x14ac:dyDescent="0.35">
      <c r="A3001" s="141" t="s">
        <v>38</v>
      </c>
      <c r="B3001" s="141" t="s">
        <v>1316</v>
      </c>
      <c r="C3001" s="532" t="s">
        <v>1536</v>
      </c>
      <c r="D3001" s="532"/>
      <c r="E3001" s="141">
        <v>100</v>
      </c>
      <c r="F3001" s="141" t="s">
        <v>885</v>
      </c>
      <c r="G3001" s="141"/>
      <c r="H3001" s="664">
        <v>43054</v>
      </c>
      <c r="I3001" s="141"/>
    </row>
    <row r="3002" spans="1:9" ht="29" x14ac:dyDescent="0.35">
      <c r="A3002" s="141" t="s">
        <v>38</v>
      </c>
      <c r="B3002" s="141" t="s">
        <v>1316</v>
      </c>
      <c r="C3002" s="532" t="s">
        <v>1536</v>
      </c>
      <c r="D3002" s="532"/>
      <c r="E3002" s="141">
        <v>100</v>
      </c>
      <c r="F3002" s="141" t="s">
        <v>885</v>
      </c>
      <c r="G3002" s="141"/>
      <c r="H3002" s="664">
        <v>43081</v>
      </c>
      <c r="I3002" s="751" t="s">
        <v>1535</v>
      </c>
    </row>
    <row r="3003" spans="1:9" x14ac:dyDescent="0.35">
      <c r="A3003" s="141" t="s">
        <v>38</v>
      </c>
      <c r="B3003" s="141" t="s">
        <v>1316</v>
      </c>
      <c r="C3003" s="532" t="s">
        <v>1534</v>
      </c>
      <c r="D3003" s="141"/>
      <c r="E3003" s="141">
        <v>200</v>
      </c>
      <c r="F3003" s="141" t="s">
        <v>885</v>
      </c>
      <c r="G3003" s="141"/>
      <c r="H3003" s="664">
        <v>42853</v>
      </c>
      <c r="I3003" s="139"/>
    </row>
    <row r="3004" spans="1:9" x14ac:dyDescent="0.35">
      <c r="A3004" s="141" t="s">
        <v>38</v>
      </c>
      <c r="B3004" s="141" t="s">
        <v>1316</v>
      </c>
      <c r="C3004" s="532" t="s">
        <v>1533</v>
      </c>
      <c r="D3004" s="141"/>
      <c r="E3004" s="141">
        <v>100</v>
      </c>
      <c r="F3004" s="141" t="s">
        <v>885</v>
      </c>
      <c r="G3004" s="141"/>
      <c r="H3004" s="664">
        <v>42746</v>
      </c>
      <c r="I3004" s="139"/>
    </row>
    <row r="3005" spans="1:9" x14ac:dyDescent="0.35">
      <c r="A3005" s="141" t="s">
        <v>38</v>
      </c>
      <c r="B3005" s="141" t="s">
        <v>1316</v>
      </c>
      <c r="C3005" s="532" t="s">
        <v>1533</v>
      </c>
      <c r="D3005" s="141"/>
      <c r="E3005" s="141">
        <v>100</v>
      </c>
      <c r="F3005" s="141" t="s">
        <v>885</v>
      </c>
      <c r="G3005" s="141"/>
      <c r="H3005" s="664">
        <v>42984</v>
      </c>
      <c r="I3005" s="139"/>
    </row>
    <row r="3006" spans="1:9" x14ac:dyDescent="0.35">
      <c r="A3006" s="141" t="s">
        <v>38</v>
      </c>
      <c r="B3006" s="141" t="s">
        <v>1316</v>
      </c>
      <c r="C3006" s="532" t="s">
        <v>1532</v>
      </c>
      <c r="D3006" s="758"/>
      <c r="E3006" s="141">
        <v>100</v>
      </c>
      <c r="F3006" s="141" t="s">
        <v>885</v>
      </c>
      <c r="G3006" s="141"/>
      <c r="H3006" s="664">
        <v>42744</v>
      </c>
      <c r="I3006" s="139"/>
    </row>
    <row r="3007" spans="1:9" x14ac:dyDescent="0.35">
      <c r="A3007" s="141" t="s">
        <v>38</v>
      </c>
      <c r="B3007" s="141" t="s">
        <v>1316</v>
      </c>
      <c r="C3007" s="532" t="s">
        <v>1531</v>
      </c>
      <c r="D3007" s="758"/>
      <c r="E3007" s="141">
        <v>500</v>
      </c>
      <c r="F3007" s="141" t="s">
        <v>885</v>
      </c>
      <c r="G3007" s="141"/>
      <c r="H3007" s="664">
        <v>42745</v>
      </c>
      <c r="I3007" s="139"/>
    </row>
    <row r="3008" spans="1:9" x14ac:dyDescent="0.35">
      <c r="A3008" s="141" t="s">
        <v>38</v>
      </c>
      <c r="B3008" s="141" t="s">
        <v>1316</v>
      </c>
      <c r="C3008" s="532" t="s">
        <v>1530</v>
      </c>
      <c r="D3008" s="141"/>
      <c r="E3008" s="141">
        <v>120</v>
      </c>
      <c r="F3008" s="141" t="s">
        <v>885</v>
      </c>
      <c r="G3008" s="141"/>
      <c r="H3008" s="664">
        <v>42828</v>
      </c>
      <c r="I3008" s="139"/>
    </row>
    <row r="3009" spans="1:9" ht="29" x14ac:dyDescent="0.35">
      <c r="A3009" s="141" t="s">
        <v>38</v>
      </c>
      <c r="B3009" s="141" t="s">
        <v>1316</v>
      </c>
      <c r="C3009" s="532" t="s">
        <v>1530</v>
      </c>
      <c r="D3009" s="141"/>
      <c r="E3009" s="141">
        <v>500</v>
      </c>
      <c r="F3009" s="141" t="s">
        <v>885</v>
      </c>
      <c r="G3009" s="141"/>
      <c r="H3009" s="664">
        <v>42893</v>
      </c>
      <c r="I3009" s="751" t="s">
        <v>1529</v>
      </c>
    </row>
    <row r="3010" spans="1:9" x14ac:dyDescent="0.35">
      <c r="A3010" s="141" t="s">
        <v>38</v>
      </c>
      <c r="B3010" s="141" t="s">
        <v>1316</v>
      </c>
      <c r="C3010" s="752" t="s">
        <v>1528</v>
      </c>
      <c r="D3010" s="747"/>
      <c r="E3010" s="141">
        <v>3</v>
      </c>
      <c r="F3010" s="141" t="s">
        <v>885</v>
      </c>
      <c r="G3010" s="141"/>
      <c r="H3010" s="664">
        <v>42892</v>
      </c>
      <c r="I3010" s="141"/>
    </row>
    <row r="3011" spans="1:9" ht="29" x14ac:dyDescent="0.35">
      <c r="A3011" s="141" t="s">
        <v>38</v>
      </c>
      <c r="B3011" s="141" t="s">
        <v>1316</v>
      </c>
      <c r="C3011" s="752" t="s">
        <v>1528</v>
      </c>
      <c r="D3011" s="747"/>
      <c r="E3011" s="141">
        <v>144</v>
      </c>
      <c r="F3011" s="141" t="s">
        <v>885</v>
      </c>
      <c r="G3011" s="141"/>
      <c r="H3011" s="664">
        <v>43005</v>
      </c>
      <c r="I3011" s="755" t="s">
        <v>1527</v>
      </c>
    </row>
    <row r="3012" spans="1:9" x14ac:dyDescent="0.35">
      <c r="A3012" s="141" t="s">
        <v>38</v>
      </c>
      <c r="B3012" s="141" t="s">
        <v>1316</v>
      </c>
      <c r="C3012" s="752" t="s">
        <v>1526</v>
      </c>
      <c r="D3012" s="747"/>
      <c r="E3012" s="141">
        <v>100</v>
      </c>
      <c r="F3012" s="141" t="s">
        <v>885</v>
      </c>
      <c r="G3012" s="141"/>
      <c r="H3012" s="664">
        <v>42745</v>
      </c>
      <c r="I3012" s="757"/>
    </row>
    <row r="3013" spans="1:9" x14ac:dyDescent="0.35">
      <c r="A3013" s="141" t="s">
        <v>38</v>
      </c>
      <c r="B3013" s="141" t="s">
        <v>1316</v>
      </c>
      <c r="C3013" s="756" t="s">
        <v>1525</v>
      </c>
      <c r="E3013" s="141">
        <v>300</v>
      </c>
      <c r="F3013" s="141" t="s">
        <v>885</v>
      </c>
      <c r="G3013" s="141"/>
      <c r="H3013" s="664">
        <v>42782</v>
      </c>
      <c r="I3013" s="141"/>
    </row>
    <row r="3014" spans="1:9" x14ac:dyDescent="0.35">
      <c r="A3014" s="141" t="s">
        <v>38</v>
      </c>
      <c r="B3014" s="141" t="s">
        <v>1316</v>
      </c>
      <c r="C3014" s="532" t="s">
        <v>1524</v>
      </c>
      <c r="D3014" s="141"/>
      <c r="E3014" s="141">
        <v>12</v>
      </c>
      <c r="F3014" s="141" t="s">
        <v>885</v>
      </c>
      <c r="G3014" s="141"/>
      <c r="H3014" s="664">
        <v>42893</v>
      </c>
      <c r="I3014" s="141"/>
    </row>
    <row r="3015" spans="1:9" x14ac:dyDescent="0.35">
      <c r="A3015" s="141" t="s">
        <v>38</v>
      </c>
      <c r="B3015" s="141" t="s">
        <v>1316</v>
      </c>
      <c r="C3015" s="532" t="s">
        <v>1524</v>
      </c>
      <c r="D3015" s="141"/>
      <c r="E3015" s="141">
        <v>12</v>
      </c>
      <c r="F3015" s="141" t="s">
        <v>885</v>
      </c>
      <c r="G3015" s="141"/>
      <c r="H3015" s="664">
        <v>42845</v>
      </c>
      <c r="I3015" s="141"/>
    </row>
    <row r="3016" spans="1:9" ht="29" x14ac:dyDescent="0.35">
      <c r="A3016" s="141" t="s">
        <v>38</v>
      </c>
      <c r="B3016" s="141" t="s">
        <v>1316</v>
      </c>
      <c r="C3016" s="532" t="s">
        <v>1524</v>
      </c>
      <c r="D3016" s="141"/>
      <c r="E3016" s="141">
        <v>120</v>
      </c>
      <c r="F3016" s="141" t="s">
        <v>885</v>
      </c>
      <c r="G3016" s="141"/>
      <c r="H3016" s="664">
        <v>43007</v>
      </c>
      <c r="I3016" s="751" t="s">
        <v>1523</v>
      </c>
    </row>
    <row r="3017" spans="1:9" x14ac:dyDescent="0.35">
      <c r="A3017" s="141" t="s">
        <v>38</v>
      </c>
      <c r="B3017" s="141" t="s">
        <v>1316</v>
      </c>
      <c r="C3017" s="532" t="s">
        <v>1522</v>
      </c>
      <c r="D3017" s="141"/>
      <c r="E3017" s="141">
        <v>200</v>
      </c>
      <c r="F3017" s="141" t="s">
        <v>885</v>
      </c>
      <c r="G3017" s="141"/>
      <c r="H3017" s="664">
        <v>42844</v>
      </c>
      <c r="I3017" s="6"/>
    </row>
    <row r="3018" spans="1:9" x14ac:dyDescent="0.35">
      <c r="A3018" s="141" t="s">
        <v>38</v>
      </c>
      <c r="B3018" s="141" t="s">
        <v>1316</v>
      </c>
      <c r="C3018" s="532" t="s">
        <v>1522</v>
      </c>
      <c r="D3018" s="141"/>
      <c r="E3018" s="141">
        <v>12</v>
      </c>
      <c r="F3018" s="141" t="s">
        <v>885</v>
      </c>
      <c r="G3018" s="141"/>
      <c r="H3018" s="664">
        <v>42894</v>
      </c>
      <c r="I3018" s="141"/>
    </row>
    <row r="3019" spans="1:9" x14ac:dyDescent="0.35">
      <c r="A3019" s="141" t="s">
        <v>38</v>
      </c>
      <c r="B3019" s="141" t="s">
        <v>1316</v>
      </c>
      <c r="C3019" s="532" t="s">
        <v>1522</v>
      </c>
      <c r="D3019" s="141"/>
      <c r="E3019" s="141">
        <v>100</v>
      </c>
      <c r="F3019" s="141" t="s">
        <v>885</v>
      </c>
      <c r="G3019" s="141"/>
      <c r="H3019" s="664">
        <v>42948</v>
      </c>
      <c r="I3019" s="141"/>
    </row>
    <row r="3020" spans="1:9" x14ac:dyDescent="0.35">
      <c r="A3020" s="141" t="s">
        <v>38</v>
      </c>
      <c r="B3020" s="141" t="s">
        <v>1316</v>
      </c>
      <c r="C3020" s="532" t="s">
        <v>1522</v>
      </c>
      <c r="D3020" s="141"/>
      <c r="E3020" s="141">
        <v>100</v>
      </c>
      <c r="F3020" s="141" t="s">
        <v>885</v>
      </c>
      <c r="G3020" s="141"/>
      <c r="H3020" s="664">
        <v>42991</v>
      </c>
      <c r="I3020" s="141"/>
    </row>
    <row r="3021" spans="1:9" x14ac:dyDescent="0.35">
      <c r="A3021" s="141" t="s">
        <v>38</v>
      </c>
      <c r="B3021" s="141" t="s">
        <v>1316</v>
      </c>
      <c r="C3021" s="532" t="s">
        <v>1522</v>
      </c>
      <c r="D3021" s="141"/>
      <c r="E3021" s="141">
        <v>100</v>
      </c>
      <c r="F3021" s="141" t="s">
        <v>885</v>
      </c>
      <c r="G3021" s="141"/>
      <c r="H3021" s="664">
        <v>43054</v>
      </c>
      <c r="I3021" s="141"/>
    </row>
    <row r="3022" spans="1:9" x14ac:dyDescent="0.35">
      <c r="A3022" s="141" t="s">
        <v>38</v>
      </c>
      <c r="B3022" s="141" t="s">
        <v>1316</v>
      </c>
      <c r="C3022" s="532" t="s">
        <v>1522</v>
      </c>
      <c r="D3022" s="141"/>
      <c r="E3022" s="141">
        <v>150</v>
      </c>
      <c r="F3022" s="141" t="s">
        <v>885</v>
      </c>
      <c r="G3022" s="141"/>
      <c r="H3022" s="664">
        <v>43000</v>
      </c>
      <c r="I3022" s="141"/>
    </row>
    <row r="3023" spans="1:9" x14ac:dyDescent="0.35">
      <c r="A3023" s="141" t="s">
        <v>38</v>
      </c>
      <c r="B3023" s="141" t="s">
        <v>1316</v>
      </c>
      <c r="C3023" s="532" t="s">
        <v>1522</v>
      </c>
      <c r="D3023" s="141"/>
      <c r="E3023" s="141">
        <v>350</v>
      </c>
      <c r="F3023" s="141" t="s">
        <v>885</v>
      </c>
      <c r="G3023" s="141"/>
      <c r="H3023" s="664">
        <v>43005</v>
      </c>
      <c r="I3023" s="141"/>
    </row>
    <row r="3024" spans="1:9" ht="29" x14ac:dyDescent="0.35">
      <c r="A3024" s="141" t="s">
        <v>38</v>
      </c>
      <c r="B3024" s="141" t="s">
        <v>1316</v>
      </c>
      <c r="C3024" s="532" t="s">
        <v>1521</v>
      </c>
      <c r="D3024" s="141"/>
      <c r="E3024" s="141">
        <v>200</v>
      </c>
      <c r="F3024" s="141" t="s">
        <v>885</v>
      </c>
      <c r="G3024" s="141"/>
      <c r="H3024" s="664">
        <v>43081</v>
      </c>
      <c r="I3024" s="751" t="s">
        <v>1520</v>
      </c>
    </row>
    <row r="3025" spans="1:9" x14ac:dyDescent="0.35">
      <c r="A3025" s="141" t="s">
        <v>38</v>
      </c>
      <c r="B3025" s="141" t="s">
        <v>1316</v>
      </c>
      <c r="C3025" s="532" t="s">
        <v>1519</v>
      </c>
      <c r="D3025" s="141"/>
      <c r="E3025" s="141">
        <v>12</v>
      </c>
      <c r="F3025" s="141" t="s">
        <v>885</v>
      </c>
      <c r="G3025" s="141"/>
      <c r="H3025" s="664">
        <v>42894</v>
      </c>
      <c r="I3025" s="141"/>
    </row>
    <row r="3026" spans="1:9" x14ac:dyDescent="0.35">
      <c r="A3026" s="141" t="s">
        <v>38</v>
      </c>
      <c r="B3026" s="141" t="s">
        <v>1316</v>
      </c>
      <c r="C3026" s="532" t="s">
        <v>1519</v>
      </c>
      <c r="D3026" s="141"/>
      <c r="E3026" s="141">
        <v>300</v>
      </c>
      <c r="F3026" s="141" t="s">
        <v>885</v>
      </c>
      <c r="G3026" s="141"/>
      <c r="H3026" s="664">
        <v>42957</v>
      </c>
      <c r="I3026" s="141"/>
    </row>
    <row r="3027" spans="1:9" x14ac:dyDescent="0.35">
      <c r="A3027" s="141" t="s">
        <v>38</v>
      </c>
      <c r="B3027" s="141" t="s">
        <v>1316</v>
      </c>
      <c r="C3027" s="532" t="s">
        <v>1519</v>
      </c>
      <c r="D3027" s="141"/>
      <c r="E3027" s="141">
        <v>100</v>
      </c>
      <c r="F3027" s="141" t="s">
        <v>885</v>
      </c>
      <c r="G3027" s="141"/>
      <c r="H3027" s="664">
        <v>42978</v>
      </c>
      <c r="I3027" s="141"/>
    </row>
    <row r="3028" spans="1:9" x14ac:dyDescent="0.35">
      <c r="A3028" s="141" t="s">
        <v>38</v>
      </c>
      <c r="B3028" s="141" t="s">
        <v>1316</v>
      </c>
      <c r="C3028" s="532" t="s">
        <v>1519</v>
      </c>
      <c r="D3028" s="141"/>
      <c r="E3028" s="141">
        <v>100</v>
      </c>
      <c r="F3028" s="141" t="s">
        <v>885</v>
      </c>
      <c r="G3028" s="141"/>
      <c r="H3028" s="664">
        <v>42991</v>
      </c>
      <c r="I3028" s="141"/>
    </row>
    <row r="3029" spans="1:9" ht="29" x14ac:dyDescent="0.35">
      <c r="A3029" s="141" t="s">
        <v>38</v>
      </c>
      <c r="B3029" s="141" t="s">
        <v>1316</v>
      </c>
      <c r="C3029" s="532" t="s">
        <v>1519</v>
      </c>
      <c r="D3029" s="141"/>
      <c r="E3029" s="141">
        <v>300</v>
      </c>
      <c r="F3029" s="141" t="s">
        <v>885</v>
      </c>
      <c r="G3029" s="141"/>
      <c r="H3029" s="664">
        <v>43054</v>
      </c>
      <c r="I3029" s="751" t="s">
        <v>1518</v>
      </c>
    </row>
    <row r="3030" spans="1:9" x14ac:dyDescent="0.35">
      <c r="A3030" s="141" t="s">
        <v>38</v>
      </c>
      <c r="B3030" s="141" t="s">
        <v>1316</v>
      </c>
      <c r="C3030" s="532" t="s">
        <v>1517</v>
      </c>
      <c r="E3030" s="141">
        <v>15</v>
      </c>
      <c r="F3030" s="141" t="s">
        <v>885</v>
      </c>
      <c r="G3030" s="141"/>
      <c r="H3030" s="664">
        <v>42998</v>
      </c>
      <c r="I3030" s="141"/>
    </row>
    <row r="3031" spans="1:9" x14ac:dyDescent="0.35">
      <c r="A3031" s="141" t="s">
        <v>38</v>
      </c>
      <c r="B3031" s="141" t="s">
        <v>1316</v>
      </c>
      <c r="C3031" s="532" t="s">
        <v>1516</v>
      </c>
      <c r="D3031" s="141"/>
      <c r="E3031" s="141">
        <v>100</v>
      </c>
      <c r="F3031" s="141" t="s">
        <v>885</v>
      </c>
      <c r="G3031" s="141"/>
      <c r="H3031" s="664">
        <v>42765</v>
      </c>
      <c r="I3031" s="141"/>
    </row>
    <row r="3032" spans="1:9" x14ac:dyDescent="0.35">
      <c r="A3032" s="141" t="s">
        <v>38</v>
      </c>
      <c r="B3032" s="141" t="s">
        <v>1316</v>
      </c>
      <c r="C3032" s="532" t="s">
        <v>1516</v>
      </c>
      <c r="D3032" s="141"/>
      <c r="E3032" s="141">
        <v>100</v>
      </c>
      <c r="F3032" s="141" t="s">
        <v>885</v>
      </c>
      <c r="G3032" s="141"/>
      <c r="H3032" s="664">
        <v>42800</v>
      </c>
      <c r="I3032" s="141"/>
    </row>
    <row r="3033" spans="1:9" x14ac:dyDescent="0.35">
      <c r="A3033" s="141" t="s">
        <v>38</v>
      </c>
      <c r="B3033" s="141" t="s">
        <v>1316</v>
      </c>
      <c r="C3033" s="532" t="s">
        <v>1516</v>
      </c>
      <c r="D3033" s="141"/>
      <c r="E3033" s="141">
        <v>100</v>
      </c>
      <c r="F3033" s="141" t="s">
        <v>885</v>
      </c>
      <c r="G3033" s="141"/>
      <c r="H3033" s="664">
        <v>42821</v>
      </c>
      <c r="I3033" s="141"/>
    </row>
    <row r="3034" spans="1:9" x14ac:dyDescent="0.35">
      <c r="A3034" s="141" t="s">
        <v>38</v>
      </c>
      <c r="B3034" s="141" t="s">
        <v>1316</v>
      </c>
      <c r="C3034" s="532" t="s">
        <v>1516</v>
      </c>
      <c r="D3034" s="141"/>
      <c r="E3034" s="141">
        <v>200</v>
      </c>
      <c r="F3034" s="141" t="s">
        <v>885</v>
      </c>
      <c r="G3034" s="141"/>
      <c r="H3034" s="664">
        <v>42866</v>
      </c>
      <c r="I3034" s="141"/>
    </row>
    <row r="3035" spans="1:9" x14ac:dyDescent="0.35">
      <c r="A3035" s="141" t="s">
        <v>38</v>
      </c>
      <c r="B3035" s="141" t="s">
        <v>1316</v>
      </c>
      <c r="C3035" s="532" t="s">
        <v>1516</v>
      </c>
      <c r="D3035" s="141"/>
      <c r="E3035" s="141">
        <v>100</v>
      </c>
      <c r="F3035" s="141" t="s">
        <v>885</v>
      </c>
      <c r="G3035" s="141"/>
      <c r="H3035" s="664">
        <v>42902</v>
      </c>
      <c r="I3035" s="141"/>
    </row>
    <row r="3036" spans="1:9" x14ac:dyDescent="0.35">
      <c r="A3036" s="141" t="s">
        <v>38</v>
      </c>
      <c r="B3036" s="141" t="s">
        <v>1316</v>
      </c>
      <c r="C3036" s="532" t="s">
        <v>1516</v>
      </c>
      <c r="D3036" s="141"/>
      <c r="E3036" s="141">
        <v>12</v>
      </c>
      <c r="F3036" s="141" t="s">
        <v>885</v>
      </c>
      <c r="G3036" s="141"/>
      <c r="H3036" s="664">
        <v>43019</v>
      </c>
      <c r="I3036" s="141"/>
    </row>
    <row r="3037" spans="1:9" ht="29" x14ac:dyDescent="0.35">
      <c r="A3037" s="141" t="s">
        <v>38</v>
      </c>
      <c r="B3037" s="141" t="s">
        <v>1316</v>
      </c>
      <c r="C3037" s="532" t="s">
        <v>1516</v>
      </c>
      <c r="D3037" s="141"/>
      <c r="E3037" s="141">
        <v>100</v>
      </c>
      <c r="F3037" s="141" t="s">
        <v>885</v>
      </c>
      <c r="G3037" s="141"/>
      <c r="H3037" s="664">
        <v>43088</v>
      </c>
      <c r="I3037" s="751" t="s">
        <v>1515</v>
      </c>
    </row>
    <row r="3038" spans="1:9" x14ac:dyDescent="0.35">
      <c r="A3038" s="141" t="s">
        <v>38</v>
      </c>
      <c r="B3038" s="141" t="s">
        <v>1316</v>
      </c>
      <c r="C3038" s="532" t="s">
        <v>1514</v>
      </c>
      <c r="D3038" s="141"/>
      <c r="E3038" s="141">
        <v>2600</v>
      </c>
      <c r="F3038" s="141" t="s">
        <v>885</v>
      </c>
      <c r="G3038" s="141"/>
      <c r="H3038" s="664">
        <v>42738</v>
      </c>
      <c r="I3038" s="141"/>
    </row>
    <row r="3039" spans="1:9" x14ac:dyDescent="0.35">
      <c r="A3039" s="141" t="s">
        <v>38</v>
      </c>
      <c r="B3039" s="141" t="s">
        <v>1316</v>
      </c>
      <c r="C3039" s="532" t="s">
        <v>1514</v>
      </c>
      <c r="D3039" s="141"/>
      <c r="E3039" s="141">
        <v>200</v>
      </c>
      <c r="F3039" s="141" t="s">
        <v>885</v>
      </c>
      <c r="G3039" s="141"/>
      <c r="H3039" s="664">
        <v>42801</v>
      </c>
      <c r="I3039" s="141"/>
    </row>
    <row r="3040" spans="1:9" x14ac:dyDescent="0.35">
      <c r="A3040" s="141" t="s">
        <v>38</v>
      </c>
      <c r="B3040" s="141" t="s">
        <v>1316</v>
      </c>
      <c r="C3040" s="532" t="s">
        <v>1514</v>
      </c>
      <c r="D3040" s="141"/>
      <c r="E3040" s="141">
        <v>300</v>
      </c>
      <c r="F3040" s="141" t="s">
        <v>885</v>
      </c>
      <c r="G3040" s="141"/>
      <c r="H3040" s="664">
        <v>42871</v>
      </c>
      <c r="I3040" s="141"/>
    </row>
    <row r="3041" spans="1:9" x14ac:dyDescent="0.35">
      <c r="A3041" s="141" t="s">
        <v>38</v>
      </c>
      <c r="B3041" s="141" t="s">
        <v>1316</v>
      </c>
      <c r="C3041" s="532" t="s">
        <v>1514</v>
      </c>
      <c r="D3041" s="141"/>
      <c r="E3041" s="141">
        <v>500</v>
      </c>
      <c r="F3041" s="141" t="s">
        <v>885</v>
      </c>
      <c r="G3041" s="141"/>
      <c r="H3041" s="664">
        <v>42906</v>
      </c>
      <c r="I3041" s="141"/>
    </row>
    <row r="3042" spans="1:9" x14ac:dyDescent="0.35">
      <c r="A3042" s="141" t="s">
        <v>38</v>
      </c>
      <c r="B3042" s="141" t="s">
        <v>1316</v>
      </c>
      <c r="C3042" s="532" t="s">
        <v>1514</v>
      </c>
      <c r="D3042" s="141"/>
      <c r="E3042" s="141">
        <v>100</v>
      </c>
      <c r="F3042" s="141" t="s">
        <v>885</v>
      </c>
      <c r="G3042" s="141"/>
      <c r="H3042" s="664">
        <v>42955</v>
      </c>
      <c r="I3042" s="141"/>
    </row>
    <row r="3043" spans="1:9" x14ac:dyDescent="0.35">
      <c r="A3043" s="141" t="s">
        <v>38</v>
      </c>
      <c r="B3043" s="141" t="s">
        <v>1316</v>
      </c>
      <c r="C3043" s="532" t="s">
        <v>1514</v>
      </c>
      <c r="D3043" s="141"/>
      <c r="E3043" s="141">
        <v>100</v>
      </c>
      <c r="F3043" s="141" t="s">
        <v>885</v>
      </c>
      <c r="G3043" s="141"/>
      <c r="H3043" s="664">
        <v>42991</v>
      </c>
      <c r="I3043" s="141"/>
    </row>
    <row r="3044" spans="1:9" ht="29" x14ac:dyDescent="0.35">
      <c r="A3044" s="141" t="s">
        <v>38</v>
      </c>
      <c r="B3044" s="141" t="s">
        <v>1316</v>
      </c>
      <c r="C3044" s="532" t="s">
        <v>1514</v>
      </c>
      <c r="D3044" s="141"/>
      <c r="E3044" s="141">
        <v>100</v>
      </c>
      <c r="F3044" s="141" t="s">
        <v>885</v>
      </c>
      <c r="G3044" s="141"/>
      <c r="H3044" s="664">
        <v>43081</v>
      </c>
      <c r="I3044" s="751" t="s">
        <v>1513</v>
      </c>
    </row>
    <row r="3045" spans="1:9" x14ac:dyDescent="0.35">
      <c r="A3045" s="141" t="s">
        <v>38</v>
      </c>
      <c r="B3045" s="141" t="s">
        <v>1316</v>
      </c>
      <c r="C3045" s="532" t="s">
        <v>1512</v>
      </c>
      <c r="D3045" s="141"/>
      <c r="E3045" s="141">
        <v>100</v>
      </c>
      <c r="F3045" s="141" t="s">
        <v>885</v>
      </c>
      <c r="G3045" s="141"/>
      <c r="H3045" s="664">
        <v>42787</v>
      </c>
      <c r="I3045" s="141"/>
    </row>
    <row r="3046" spans="1:9" x14ac:dyDescent="0.35">
      <c r="A3046" s="141" t="s">
        <v>38</v>
      </c>
      <c r="B3046" s="141" t="s">
        <v>1316</v>
      </c>
      <c r="C3046" s="532" t="s">
        <v>1512</v>
      </c>
      <c r="D3046" s="141"/>
      <c r="E3046" s="141">
        <v>50</v>
      </c>
      <c r="F3046" s="141" t="s">
        <v>885</v>
      </c>
      <c r="G3046" s="141"/>
      <c r="H3046" s="664">
        <v>42804</v>
      </c>
      <c r="I3046" s="141"/>
    </row>
    <row r="3047" spans="1:9" x14ac:dyDescent="0.35">
      <c r="A3047" s="141" t="s">
        <v>38</v>
      </c>
      <c r="B3047" s="141" t="s">
        <v>1316</v>
      </c>
      <c r="C3047" s="532" t="s">
        <v>1512</v>
      </c>
      <c r="D3047" s="141"/>
      <c r="E3047" s="141">
        <v>100</v>
      </c>
      <c r="F3047" s="141" t="s">
        <v>885</v>
      </c>
      <c r="G3047" s="141"/>
      <c r="H3047" s="664">
        <v>42825</v>
      </c>
      <c r="I3047" s="141"/>
    </row>
    <row r="3048" spans="1:9" x14ac:dyDescent="0.35">
      <c r="A3048" s="141" t="s">
        <v>38</v>
      </c>
      <c r="B3048" s="141" t="s">
        <v>1316</v>
      </c>
      <c r="C3048" s="532" t="s">
        <v>1512</v>
      </c>
      <c r="D3048" s="141"/>
      <c r="E3048" s="141">
        <v>50</v>
      </c>
      <c r="F3048" s="141" t="s">
        <v>885</v>
      </c>
      <c r="G3048" s="141"/>
      <c r="H3048" s="664">
        <v>42880</v>
      </c>
      <c r="I3048" s="141"/>
    </row>
    <row r="3049" spans="1:9" ht="29" x14ac:dyDescent="0.35">
      <c r="A3049" s="141" t="s">
        <v>38</v>
      </c>
      <c r="B3049" s="141" t="s">
        <v>1316</v>
      </c>
      <c r="C3049" s="532" t="s">
        <v>1512</v>
      </c>
      <c r="D3049" s="141"/>
      <c r="E3049" s="141">
        <v>50</v>
      </c>
      <c r="F3049" s="141" t="s">
        <v>885</v>
      </c>
      <c r="G3049" s="141"/>
      <c r="H3049" s="664">
        <v>43019</v>
      </c>
      <c r="I3049" s="751" t="s">
        <v>1511</v>
      </c>
    </row>
    <row r="3050" spans="1:9" x14ac:dyDescent="0.35">
      <c r="A3050" s="141" t="s">
        <v>38</v>
      </c>
      <c r="B3050" s="141" t="s">
        <v>1316</v>
      </c>
      <c r="C3050" s="532" t="s">
        <v>1510</v>
      </c>
      <c r="D3050" s="141"/>
      <c r="E3050" s="141">
        <v>100</v>
      </c>
      <c r="F3050" s="141" t="s">
        <v>885</v>
      </c>
      <c r="G3050" s="141"/>
      <c r="H3050" s="664">
        <v>42745</v>
      </c>
      <c r="I3050" s="751"/>
    </row>
    <row r="3051" spans="1:9" x14ac:dyDescent="0.35">
      <c r="A3051" s="141" t="s">
        <v>38</v>
      </c>
      <c r="B3051" s="141" t="s">
        <v>1316</v>
      </c>
      <c r="C3051" s="532" t="s">
        <v>1509</v>
      </c>
      <c r="D3051" s="141"/>
      <c r="E3051" s="141">
        <v>100</v>
      </c>
      <c r="F3051" s="141" t="s">
        <v>885</v>
      </c>
      <c r="G3051" s="141"/>
      <c r="H3051" s="664">
        <v>42745</v>
      </c>
      <c r="I3051" s="751"/>
    </row>
    <row r="3052" spans="1:9" x14ac:dyDescent="0.35">
      <c r="A3052" s="141" t="s">
        <v>38</v>
      </c>
      <c r="B3052" s="141" t="s">
        <v>1316</v>
      </c>
      <c r="C3052" s="532" t="s">
        <v>1508</v>
      </c>
      <c r="D3052" s="141"/>
      <c r="E3052" s="141">
        <v>1000</v>
      </c>
      <c r="F3052" s="141" t="s">
        <v>885</v>
      </c>
      <c r="G3052" s="141"/>
      <c r="H3052" s="664">
        <v>42738</v>
      </c>
      <c r="I3052" s="141"/>
    </row>
    <row r="3053" spans="1:9" x14ac:dyDescent="0.35">
      <c r="A3053" s="141" t="s">
        <v>38</v>
      </c>
      <c r="B3053" s="141" t="s">
        <v>1316</v>
      </c>
      <c r="C3053" s="532" t="s">
        <v>1508</v>
      </c>
      <c r="D3053" s="141"/>
      <c r="E3053" s="141">
        <v>100</v>
      </c>
      <c r="F3053" s="141" t="s">
        <v>885</v>
      </c>
      <c r="G3053" s="141"/>
      <c r="H3053" s="664">
        <v>42923</v>
      </c>
      <c r="I3053" s="141"/>
    </row>
    <row r="3054" spans="1:9" x14ac:dyDescent="0.35">
      <c r="A3054" s="141" t="s">
        <v>38</v>
      </c>
      <c r="B3054" s="141" t="s">
        <v>1316</v>
      </c>
      <c r="C3054" s="532" t="s">
        <v>1508</v>
      </c>
      <c r="D3054" s="141"/>
      <c r="E3054" s="141">
        <v>200</v>
      </c>
      <c r="F3054" s="141" t="s">
        <v>885</v>
      </c>
      <c r="G3054" s="141"/>
      <c r="H3054" s="664">
        <v>42958</v>
      </c>
      <c r="I3054" s="141"/>
    </row>
    <row r="3055" spans="1:9" x14ac:dyDescent="0.35">
      <c r="A3055" s="141" t="s">
        <v>38</v>
      </c>
      <c r="B3055" s="141" t="s">
        <v>1316</v>
      </c>
      <c r="C3055" s="532" t="s">
        <v>1508</v>
      </c>
      <c r="D3055" s="141"/>
      <c r="E3055" s="141">
        <v>100</v>
      </c>
      <c r="F3055" s="141" t="s">
        <v>885</v>
      </c>
      <c r="G3055" s="141"/>
      <c r="H3055" s="664">
        <v>42991</v>
      </c>
      <c r="I3055" s="141"/>
    </row>
    <row r="3056" spans="1:9" x14ac:dyDescent="0.35">
      <c r="A3056" s="141" t="s">
        <v>38</v>
      </c>
      <c r="B3056" s="141" t="s">
        <v>1316</v>
      </c>
      <c r="C3056" s="532" t="s">
        <v>1508</v>
      </c>
      <c r="D3056" s="141"/>
      <c r="E3056" s="141">
        <v>100</v>
      </c>
      <c r="F3056" s="141" t="s">
        <v>885</v>
      </c>
      <c r="G3056" s="141"/>
      <c r="H3056" s="664">
        <v>43032</v>
      </c>
      <c r="I3056" s="141"/>
    </row>
    <row r="3057" spans="1:9" x14ac:dyDescent="0.35">
      <c r="A3057" s="141" t="s">
        <v>38</v>
      </c>
      <c r="B3057" s="141" t="s">
        <v>1316</v>
      </c>
      <c r="C3057" s="532" t="s">
        <v>1508</v>
      </c>
      <c r="D3057" s="141"/>
      <c r="E3057" s="141">
        <v>100</v>
      </c>
      <c r="F3057" s="141" t="s">
        <v>885</v>
      </c>
      <c r="G3057" s="141"/>
      <c r="H3057" s="664">
        <v>43067</v>
      </c>
      <c r="I3057" s="141"/>
    </row>
    <row r="3058" spans="1:9" ht="29" x14ac:dyDescent="0.35">
      <c r="A3058" s="141" t="s">
        <v>38</v>
      </c>
      <c r="B3058" s="141" t="s">
        <v>1316</v>
      </c>
      <c r="C3058" s="532" t="s">
        <v>1508</v>
      </c>
      <c r="D3058" s="141"/>
      <c r="E3058" s="141">
        <v>200</v>
      </c>
      <c r="F3058" s="141" t="s">
        <v>885</v>
      </c>
      <c r="G3058" s="141"/>
      <c r="H3058" s="664">
        <v>43081</v>
      </c>
      <c r="I3058" s="751" t="s">
        <v>1507</v>
      </c>
    </row>
    <row r="3059" spans="1:9" x14ac:dyDescent="0.35">
      <c r="A3059" s="141" t="s">
        <v>38</v>
      </c>
      <c r="B3059" s="141" t="s">
        <v>1316</v>
      </c>
      <c r="C3059" s="532" t="s">
        <v>1506</v>
      </c>
      <c r="D3059" s="141"/>
      <c r="E3059" s="141">
        <v>20</v>
      </c>
      <c r="F3059" s="141" t="s">
        <v>885</v>
      </c>
      <c r="G3059" s="141"/>
      <c r="H3059" s="664">
        <v>42738</v>
      </c>
      <c r="I3059" s="141"/>
    </row>
    <row r="3060" spans="1:9" x14ac:dyDescent="0.35">
      <c r="A3060" s="141" t="s">
        <v>38</v>
      </c>
      <c r="B3060" s="141" t="s">
        <v>1316</v>
      </c>
      <c r="C3060" s="532" t="s">
        <v>1505</v>
      </c>
      <c r="D3060" s="141"/>
      <c r="E3060" s="141">
        <v>150</v>
      </c>
      <c r="F3060" s="141" t="s">
        <v>885</v>
      </c>
      <c r="G3060" s="141"/>
      <c r="H3060" s="664">
        <v>42902</v>
      </c>
      <c r="I3060" s="141"/>
    </row>
    <row r="3061" spans="1:9" x14ac:dyDescent="0.35">
      <c r="A3061" s="141" t="s">
        <v>38</v>
      </c>
      <c r="B3061" s="141" t="s">
        <v>1316</v>
      </c>
      <c r="C3061" s="532" t="s">
        <v>1504</v>
      </c>
      <c r="D3061" s="141"/>
      <c r="E3061" s="141">
        <v>12</v>
      </c>
      <c r="F3061" s="141" t="s">
        <v>885</v>
      </c>
      <c r="G3061" s="141"/>
      <c r="H3061" s="664">
        <v>42895</v>
      </c>
      <c r="I3061" s="141"/>
    </row>
    <row r="3062" spans="1:9" ht="29" x14ac:dyDescent="0.35">
      <c r="A3062" s="141" t="s">
        <v>38</v>
      </c>
      <c r="B3062" s="141" t="s">
        <v>1316</v>
      </c>
      <c r="C3062" s="532" t="s">
        <v>1504</v>
      </c>
      <c r="D3062" s="141"/>
      <c r="E3062" s="141">
        <v>12</v>
      </c>
      <c r="F3062" s="141" t="s">
        <v>885</v>
      </c>
      <c r="G3062" s="141"/>
      <c r="H3062" s="664">
        <v>43018</v>
      </c>
      <c r="I3062" s="751" t="s">
        <v>1503</v>
      </c>
    </row>
    <row r="3063" spans="1:9" x14ac:dyDescent="0.35">
      <c r="A3063" s="141" t="s">
        <v>38</v>
      </c>
      <c r="B3063" s="141" t="s">
        <v>1316</v>
      </c>
      <c r="C3063" s="532" t="s">
        <v>1502</v>
      </c>
      <c r="D3063" s="141"/>
      <c r="E3063" s="141">
        <v>1000</v>
      </c>
      <c r="F3063" s="141" t="s">
        <v>885</v>
      </c>
      <c r="G3063" s="141"/>
      <c r="H3063" s="664">
        <v>42738</v>
      </c>
      <c r="I3063" s="141"/>
    </row>
    <row r="3064" spans="1:9" ht="29" x14ac:dyDescent="0.35">
      <c r="A3064" s="141" t="s">
        <v>38</v>
      </c>
      <c r="B3064" s="141" t="s">
        <v>1316</v>
      </c>
      <c r="C3064" s="532" t="s">
        <v>1502</v>
      </c>
      <c r="D3064" s="141"/>
      <c r="E3064" s="141">
        <v>12</v>
      </c>
      <c r="F3064" s="141" t="s">
        <v>885</v>
      </c>
      <c r="G3064" s="141"/>
      <c r="H3064" s="664">
        <v>43019</v>
      </c>
      <c r="I3064" s="751" t="s">
        <v>1501</v>
      </c>
    </row>
    <row r="3065" spans="1:9" x14ac:dyDescent="0.35">
      <c r="A3065" s="141" t="s">
        <v>38</v>
      </c>
      <c r="B3065" s="141" t="s">
        <v>1316</v>
      </c>
      <c r="C3065" s="532" t="s">
        <v>1500</v>
      </c>
      <c r="D3065" s="141"/>
      <c r="E3065" s="141">
        <v>200</v>
      </c>
      <c r="F3065" s="141" t="s">
        <v>885</v>
      </c>
      <c r="G3065" s="141"/>
      <c r="H3065" s="664">
        <v>42880</v>
      </c>
      <c r="I3065" s="141"/>
    </row>
    <row r="3066" spans="1:9" x14ac:dyDescent="0.35">
      <c r="A3066" s="141" t="s">
        <v>38</v>
      </c>
      <c r="B3066" s="141" t="s">
        <v>1316</v>
      </c>
      <c r="C3066" s="532" t="s">
        <v>1499</v>
      </c>
      <c r="D3066" s="532"/>
      <c r="E3066" s="141">
        <v>200</v>
      </c>
      <c r="F3066" s="141" t="s">
        <v>885</v>
      </c>
      <c r="G3066" s="141"/>
      <c r="H3066" s="664">
        <v>42789</v>
      </c>
      <c r="I3066" s="141"/>
    </row>
    <row r="3067" spans="1:9" x14ac:dyDescent="0.35">
      <c r="A3067" s="141" t="s">
        <v>38</v>
      </c>
      <c r="B3067" s="141" t="s">
        <v>1316</v>
      </c>
      <c r="C3067" s="532" t="s">
        <v>1499</v>
      </c>
      <c r="D3067" s="532"/>
      <c r="E3067" s="141">
        <v>200</v>
      </c>
      <c r="F3067" s="141" t="s">
        <v>885</v>
      </c>
      <c r="G3067" s="141"/>
      <c r="H3067" s="664">
        <v>42789</v>
      </c>
      <c r="I3067" s="141"/>
    </row>
    <row r="3068" spans="1:9" x14ac:dyDescent="0.35">
      <c r="A3068" s="141" t="s">
        <v>38</v>
      </c>
      <c r="B3068" s="141" t="s">
        <v>1316</v>
      </c>
      <c r="C3068" s="532" t="s">
        <v>1499</v>
      </c>
      <c r="D3068" s="532"/>
      <c r="E3068" s="141">
        <v>500</v>
      </c>
      <c r="F3068" s="141" t="s">
        <v>885</v>
      </c>
      <c r="G3068" s="141"/>
      <c r="H3068" s="664">
        <v>42811</v>
      </c>
      <c r="I3068" s="141"/>
    </row>
    <row r="3069" spans="1:9" x14ac:dyDescent="0.35">
      <c r="A3069" s="141" t="s">
        <v>38</v>
      </c>
      <c r="B3069" s="141" t="s">
        <v>1316</v>
      </c>
      <c r="C3069" s="532" t="s">
        <v>1499</v>
      </c>
      <c r="D3069" s="532"/>
      <c r="E3069" s="141">
        <v>200</v>
      </c>
      <c r="F3069" s="141" t="s">
        <v>885</v>
      </c>
      <c r="G3069" s="141"/>
      <c r="H3069" s="664">
        <v>42844</v>
      </c>
      <c r="I3069" s="141"/>
    </row>
    <row r="3070" spans="1:9" x14ac:dyDescent="0.35">
      <c r="A3070" s="141" t="s">
        <v>38</v>
      </c>
      <c r="B3070" s="141" t="s">
        <v>1316</v>
      </c>
      <c r="C3070" s="532" t="s">
        <v>1499</v>
      </c>
      <c r="D3070" s="532"/>
      <c r="E3070" s="141">
        <v>12</v>
      </c>
      <c r="F3070" s="141" t="s">
        <v>885</v>
      </c>
      <c r="G3070" s="141"/>
      <c r="H3070" s="664">
        <v>42895</v>
      </c>
      <c r="I3070" s="141"/>
    </row>
    <row r="3071" spans="1:9" x14ac:dyDescent="0.35">
      <c r="A3071" s="141" t="s">
        <v>38</v>
      </c>
      <c r="B3071" s="141" t="s">
        <v>1316</v>
      </c>
      <c r="C3071" s="532" t="s">
        <v>1499</v>
      </c>
      <c r="D3071" s="532"/>
      <c r="E3071" s="141">
        <v>1000</v>
      </c>
      <c r="F3071" s="141" t="s">
        <v>885</v>
      </c>
      <c r="G3071" s="141"/>
      <c r="H3071" s="664">
        <v>42947</v>
      </c>
      <c r="I3071" s="141"/>
    </row>
    <row r="3072" spans="1:9" x14ac:dyDescent="0.35">
      <c r="A3072" s="141" t="s">
        <v>38</v>
      </c>
      <c r="B3072" s="141" t="s">
        <v>1316</v>
      </c>
      <c r="C3072" s="532" t="s">
        <v>1499</v>
      </c>
      <c r="D3072" s="532"/>
      <c r="E3072" s="141">
        <v>200</v>
      </c>
      <c r="F3072" s="141" t="s">
        <v>885</v>
      </c>
      <c r="G3072" s="141"/>
      <c r="H3072" s="664">
        <v>42991</v>
      </c>
      <c r="I3072" s="141"/>
    </row>
    <row r="3073" spans="1:9" ht="29" x14ac:dyDescent="0.35">
      <c r="A3073" s="141" t="s">
        <v>38</v>
      </c>
      <c r="B3073" s="141" t="s">
        <v>1316</v>
      </c>
      <c r="C3073" s="532" t="s">
        <v>1499</v>
      </c>
      <c r="D3073" s="532"/>
      <c r="E3073" s="141">
        <v>100</v>
      </c>
      <c r="F3073" s="141" t="s">
        <v>885</v>
      </c>
      <c r="G3073" s="141"/>
      <c r="H3073" s="664">
        <v>43005</v>
      </c>
      <c r="I3073" s="751" t="s">
        <v>1498</v>
      </c>
    </row>
    <row r="3074" spans="1:9" x14ac:dyDescent="0.35">
      <c r="A3074" s="141" t="s">
        <v>38</v>
      </c>
      <c r="B3074" s="141" t="s">
        <v>1316</v>
      </c>
      <c r="C3074" s="532" t="s">
        <v>1497</v>
      </c>
      <c r="D3074" s="532"/>
      <c r="E3074" s="141">
        <v>200</v>
      </c>
      <c r="F3074" s="141" t="s">
        <v>885</v>
      </c>
      <c r="G3074" s="141"/>
      <c r="H3074" s="664">
        <v>42745</v>
      </c>
      <c r="I3074" s="751"/>
    </row>
    <row r="3075" spans="1:9" x14ac:dyDescent="0.35">
      <c r="A3075" s="141" t="s">
        <v>38</v>
      </c>
      <c r="B3075" s="141" t="s">
        <v>1316</v>
      </c>
      <c r="C3075" s="532" t="s">
        <v>1496</v>
      </c>
      <c r="D3075" s="532"/>
      <c r="E3075" s="141">
        <v>96</v>
      </c>
      <c r="F3075" s="141" t="s">
        <v>885</v>
      </c>
      <c r="G3075" s="141"/>
      <c r="H3075" s="664">
        <v>43007</v>
      </c>
      <c r="I3075" s="141"/>
    </row>
    <row r="3076" spans="1:9" x14ac:dyDescent="0.35">
      <c r="A3076" s="141" t="s">
        <v>38</v>
      </c>
      <c r="B3076" s="141" t="s">
        <v>1316</v>
      </c>
      <c r="C3076" s="532" t="s">
        <v>1495</v>
      </c>
      <c r="D3076" s="141"/>
      <c r="E3076" s="141">
        <v>200</v>
      </c>
      <c r="F3076" s="141" t="s">
        <v>885</v>
      </c>
      <c r="G3076" s="141"/>
      <c r="H3076" s="664">
        <v>42853</v>
      </c>
      <c r="I3076" s="141"/>
    </row>
    <row r="3077" spans="1:9" x14ac:dyDescent="0.35">
      <c r="A3077" s="141" t="s">
        <v>38</v>
      </c>
      <c r="B3077" s="141" t="s">
        <v>1316</v>
      </c>
      <c r="C3077" s="532" t="s">
        <v>1495</v>
      </c>
      <c r="D3077" s="141"/>
      <c r="E3077" s="141">
        <v>200</v>
      </c>
      <c r="F3077" s="141" t="s">
        <v>885</v>
      </c>
      <c r="G3077" s="141"/>
      <c r="H3077" s="664">
        <v>42886</v>
      </c>
      <c r="I3077" s="141"/>
    </row>
    <row r="3078" spans="1:9" x14ac:dyDescent="0.35">
      <c r="A3078" s="141" t="s">
        <v>38</v>
      </c>
      <c r="B3078" s="141" t="s">
        <v>1316</v>
      </c>
      <c r="C3078" s="532" t="s">
        <v>1495</v>
      </c>
      <c r="D3078" s="141"/>
      <c r="E3078" s="141">
        <v>200</v>
      </c>
      <c r="F3078" s="141" t="s">
        <v>885</v>
      </c>
      <c r="G3078" s="141"/>
      <c r="H3078" s="664">
        <v>42984</v>
      </c>
      <c r="I3078" s="141"/>
    </row>
    <row r="3079" spans="1:9" x14ac:dyDescent="0.35">
      <c r="A3079" s="141" t="s">
        <v>38</v>
      </c>
      <c r="B3079" s="141" t="s">
        <v>1316</v>
      </c>
      <c r="C3079" s="532" t="s">
        <v>1495</v>
      </c>
      <c r="D3079" s="141"/>
      <c r="E3079" s="141">
        <v>100</v>
      </c>
      <c r="F3079" s="141" t="s">
        <v>885</v>
      </c>
      <c r="G3079" s="141"/>
      <c r="H3079" s="664">
        <v>42984</v>
      </c>
      <c r="I3079" s="141"/>
    </row>
    <row r="3080" spans="1:9" x14ac:dyDescent="0.35">
      <c r="A3080" s="141" t="s">
        <v>38</v>
      </c>
      <c r="B3080" s="141" t="s">
        <v>1316</v>
      </c>
      <c r="C3080" s="532" t="s">
        <v>1495</v>
      </c>
      <c r="D3080" s="141"/>
      <c r="E3080" s="141">
        <v>200</v>
      </c>
      <c r="F3080" s="141" t="s">
        <v>885</v>
      </c>
      <c r="G3080" s="141"/>
      <c r="H3080" s="664">
        <v>42998</v>
      </c>
      <c r="I3080" s="141"/>
    </row>
    <row r="3081" spans="1:9" ht="29" x14ac:dyDescent="0.35">
      <c r="A3081" s="141" t="s">
        <v>38</v>
      </c>
      <c r="B3081" s="141" t="s">
        <v>1316</v>
      </c>
      <c r="C3081" s="532" t="s">
        <v>1495</v>
      </c>
      <c r="D3081" s="141"/>
      <c r="E3081" s="141">
        <v>12</v>
      </c>
      <c r="F3081" s="141" t="s">
        <v>885</v>
      </c>
      <c r="G3081" s="141"/>
      <c r="H3081" s="664">
        <v>43005</v>
      </c>
      <c r="I3081" s="751" t="s">
        <v>1494</v>
      </c>
    </row>
    <row r="3082" spans="1:9" x14ac:dyDescent="0.35">
      <c r="A3082" s="141" t="s">
        <v>38</v>
      </c>
      <c r="B3082" s="141" t="s">
        <v>1316</v>
      </c>
      <c r="C3082" s="532" t="s">
        <v>1493</v>
      </c>
      <c r="D3082" s="141"/>
      <c r="E3082" s="141">
        <v>20</v>
      </c>
      <c r="F3082" s="141" t="s">
        <v>885</v>
      </c>
      <c r="G3082" s="141"/>
      <c r="H3082" s="664">
        <v>42821</v>
      </c>
      <c r="I3082" s="141"/>
    </row>
    <row r="3083" spans="1:9" ht="29" x14ac:dyDescent="0.35">
      <c r="A3083" s="141" t="s">
        <v>38</v>
      </c>
      <c r="B3083" s="141" t="s">
        <v>1316</v>
      </c>
      <c r="C3083" s="532" t="s">
        <v>1493</v>
      </c>
      <c r="D3083" s="141"/>
      <c r="E3083" s="141">
        <v>25</v>
      </c>
      <c r="F3083" s="141" t="s">
        <v>885</v>
      </c>
      <c r="G3083" s="141"/>
      <c r="H3083" s="664">
        <v>42948</v>
      </c>
      <c r="I3083" s="751" t="s">
        <v>1492</v>
      </c>
    </row>
    <row r="3084" spans="1:9" x14ac:dyDescent="0.35">
      <c r="A3084" s="141" t="s">
        <v>38</v>
      </c>
      <c r="B3084" s="141" t="s">
        <v>1316</v>
      </c>
      <c r="C3084" s="752" t="s">
        <v>1491</v>
      </c>
      <c r="D3084" s="141"/>
      <c r="E3084" s="141">
        <v>15</v>
      </c>
      <c r="F3084" s="141" t="s">
        <v>885</v>
      </c>
      <c r="G3084" s="141"/>
      <c r="H3084" s="664">
        <v>42992</v>
      </c>
      <c r="I3084" s="141"/>
    </row>
    <row r="3085" spans="1:9" x14ac:dyDescent="0.35">
      <c r="A3085" s="141" t="s">
        <v>38</v>
      </c>
      <c r="B3085" s="141" t="s">
        <v>1316</v>
      </c>
      <c r="C3085" s="532" t="s">
        <v>1490</v>
      </c>
      <c r="D3085" s="141"/>
      <c r="E3085" s="141">
        <v>120</v>
      </c>
      <c r="F3085" s="141" t="s">
        <v>885</v>
      </c>
      <c r="G3085" s="141"/>
      <c r="H3085" s="664">
        <v>42769</v>
      </c>
      <c r="I3085" s="141"/>
    </row>
    <row r="3086" spans="1:9" x14ac:dyDescent="0.35">
      <c r="A3086" s="141" t="s">
        <v>38</v>
      </c>
      <c r="B3086" s="141" t="s">
        <v>1316</v>
      </c>
      <c r="C3086" s="532" t="s">
        <v>1489</v>
      </c>
      <c r="D3086" s="141"/>
      <c r="E3086" s="141">
        <v>250</v>
      </c>
      <c r="F3086" s="141" t="s">
        <v>885</v>
      </c>
      <c r="G3086" s="141"/>
      <c r="H3086" s="664">
        <v>43005</v>
      </c>
      <c r="I3086" s="141"/>
    </row>
    <row r="3087" spans="1:9" ht="29" x14ac:dyDescent="0.35">
      <c r="A3087" s="141" t="s">
        <v>38</v>
      </c>
      <c r="B3087" s="141" t="s">
        <v>1316</v>
      </c>
      <c r="C3087" s="532" t="s">
        <v>1489</v>
      </c>
      <c r="D3087" s="141"/>
      <c r="E3087" s="141">
        <v>12</v>
      </c>
      <c r="F3087" s="141" t="s">
        <v>885</v>
      </c>
      <c r="G3087" s="141"/>
      <c r="H3087" s="664">
        <v>43005</v>
      </c>
      <c r="I3087" s="751" t="s">
        <v>1488</v>
      </c>
    </row>
    <row r="3088" spans="1:9" x14ac:dyDescent="0.35">
      <c r="A3088" s="141" t="s">
        <v>38</v>
      </c>
      <c r="B3088" s="141" t="s">
        <v>1316</v>
      </c>
      <c r="C3088" s="532" t="s">
        <v>1487</v>
      </c>
      <c r="D3088" s="141"/>
      <c r="E3088" s="141">
        <v>3000</v>
      </c>
      <c r="F3088" s="141" t="s">
        <v>885</v>
      </c>
      <c r="G3088" s="141"/>
      <c r="H3088" s="664">
        <v>42738</v>
      </c>
      <c r="I3088" s="141"/>
    </row>
    <row r="3089" spans="1:9" x14ac:dyDescent="0.35">
      <c r="A3089" s="141" t="s">
        <v>38</v>
      </c>
      <c r="B3089" s="141" t="s">
        <v>1316</v>
      </c>
      <c r="C3089" s="532" t="s">
        <v>1487</v>
      </c>
      <c r="D3089" s="141"/>
      <c r="E3089" s="141">
        <v>100</v>
      </c>
      <c r="F3089" s="141" t="s">
        <v>885</v>
      </c>
      <c r="G3089" s="141"/>
      <c r="H3089" s="664">
        <v>42835</v>
      </c>
      <c r="I3089" s="141"/>
    </row>
    <row r="3090" spans="1:9" x14ac:dyDescent="0.35">
      <c r="A3090" s="141" t="s">
        <v>38</v>
      </c>
      <c r="B3090" s="141" t="s">
        <v>1316</v>
      </c>
      <c r="C3090" s="532" t="s">
        <v>1487</v>
      </c>
      <c r="D3090" s="141"/>
      <c r="E3090" s="141">
        <v>12</v>
      </c>
      <c r="F3090" s="141" t="s">
        <v>885</v>
      </c>
      <c r="G3090" s="141"/>
      <c r="H3090" s="664">
        <v>42898</v>
      </c>
      <c r="I3090" s="141"/>
    </row>
    <row r="3091" spans="1:9" x14ac:dyDescent="0.35">
      <c r="A3091" s="141" t="s">
        <v>38</v>
      </c>
      <c r="B3091" s="141" t="s">
        <v>1316</v>
      </c>
      <c r="C3091" s="532" t="s">
        <v>1487</v>
      </c>
      <c r="D3091" s="141"/>
      <c r="E3091" s="141">
        <v>430</v>
      </c>
      <c r="F3091" s="141" t="s">
        <v>885</v>
      </c>
      <c r="G3091" s="141"/>
      <c r="H3091" s="664">
        <v>42971</v>
      </c>
      <c r="I3091" s="141"/>
    </row>
    <row r="3092" spans="1:9" x14ac:dyDescent="0.35">
      <c r="A3092" s="141" t="s">
        <v>38</v>
      </c>
      <c r="B3092" s="141" t="s">
        <v>1316</v>
      </c>
      <c r="C3092" s="532" t="s">
        <v>1487</v>
      </c>
      <c r="D3092" s="141"/>
      <c r="E3092" s="141">
        <v>15</v>
      </c>
      <c r="F3092" s="141" t="s">
        <v>885</v>
      </c>
      <c r="G3092" s="141"/>
      <c r="H3092" s="664">
        <v>42998</v>
      </c>
      <c r="I3092" s="141"/>
    </row>
    <row r="3093" spans="1:9" x14ac:dyDescent="0.35">
      <c r="A3093" s="141" t="s">
        <v>38</v>
      </c>
      <c r="B3093" s="141" t="s">
        <v>1316</v>
      </c>
      <c r="C3093" s="532" t="s">
        <v>1487</v>
      </c>
      <c r="D3093" s="141"/>
      <c r="E3093" s="141">
        <v>200</v>
      </c>
      <c r="F3093" s="141" t="s">
        <v>885</v>
      </c>
      <c r="G3093" s="141"/>
      <c r="H3093" s="664">
        <v>42998</v>
      </c>
      <c r="I3093" s="141"/>
    </row>
    <row r="3094" spans="1:9" x14ac:dyDescent="0.35">
      <c r="A3094" s="141" t="s">
        <v>38</v>
      </c>
      <c r="B3094" s="141" t="s">
        <v>1316</v>
      </c>
      <c r="C3094" s="532" t="s">
        <v>1487</v>
      </c>
      <c r="D3094" s="141"/>
      <c r="E3094" s="141">
        <v>70</v>
      </c>
      <c r="F3094" s="141" t="s">
        <v>885</v>
      </c>
      <c r="G3094" s="141"/>
      <c r="H3094" s="664">
        <v>43005</v>
      </c>
      <c r="I3094" s="141"/>
    </row>
    <row r="3095" spans="1:9" x14ac:dyDescent="0.35">
      <c r="A3095" s="141" t="s">
        <v>38</v>
      </c>
      <c r="B3095" s="141" t="s">
        <v>1316</v>
      </c>
      <c r="C3095" s="532" t="s">
        <v>1487</v>
      </c>
      <c r="D3095" s="141"/>
      <c r="E3095" s="141">
        <v>144</v>
      </c>
      <c r="F3095" s="141" t="s">
        <v>885</v>
      </c>
      <c r="G3095" s="141"/>
      <c r="H3095" s="664">
        <v>43007</v>
      </c>
      <c r="I3095" s="141"/>
    </row>
    <row r="3096" spans="1:9" x14ac:dyDescent="0.35">
      <c r="A3096" s="141" t="s">
        <v>38</v>
      </c>
      <c r="B3096" s="141" t="s">
        <v>1316</v>
      </c>
      <c r="C3096" s="532" t="s">
        <v>1487</v>
      </c>
      <c r="D3096" s="141"/>
      <c r="E3096" s="141">
        <v>100</v>
      </c>
      <c r="F3096" s="141" t="s">
        <v>885</v>
      </c>
      <c r="G3096" s="141"/>
      <c r="H3096" s="664">
        <v>43054</v>
      </c>
      <c r="I3096" s="141"/>
    </row>
    <row r="3097" spans="1:9" x14ac:dyDescent="0.35">
      <c r="A3097" s="141" t="s">
        <v>38</v>
      </c>
      <c r="B3097" s="141" t="s">
        <v>1316</v>
      </c>
      <c r="C3097" s="532" t="s">
        <v>1487</v>
      </c>
      <c r="D3097" s="141"/>
      <c r="E3097" s="141">
        <v>100</v>
      </c>
      <c r="F3097" s="141" t="s">
        <v>885</v>
      </c>
      <c r="G3097" s="141"/>
      <c r="H3097" s="664">
        <v>43081</v>
      </c>
      <c r="I3097" s="141"/>
    </row>
    <row r="3098" spans="1:9" ht="29" x14ac:dyDescent="0.35">
      <c r="A3098" s="141" t="s">
        <v>38</v>
      </c>
      <c r="B3098" s="141" t="s">
        <v>1316</v>
      </c>
      <c r="C3098" s="532" t="s">
        <v>1487</v>
      </c>
      <c r="D3098" s="141"/>
      <c r="E3098" s="141">
        <v>100</v>
      </c>
      <c r="F3098" s="141" t="s">
        <v>885</v>
      </c>
      <c r="G3098" s="141"/>
      <c r="H3098" s="664">
        <v>43081</v>
      </c>
      <c r="I3098" s="751" t="s">
        <v>1486</v>
      </c>
    </row>
    <row r="3099" spans="1:9" x14ac:dyDescent="0.35">
      <c r="A3099" s="141" t="s">
        <v>38</v>
      </c>
      <c r="B3099" s="458" t="s">
        <v>1316</v>
      </c>
      <c r="C3099" s="141" t="s">
        <v>1485</v>
      </c>
      <c r="D3099" s="141"/>
      <c r="E3099" s="141">
        <v>100</v>
      </c>
      <c r="F3099" s="141" t="s">
        <v>885</v>
      </c>
      <c r="G3099" s="141"/>
      <c r="H3099" s="664">
        <v>42745</v>
      </c>
      <c r="I3099" s="751"/>
    </row>
    <row r="3100" spans="1:9" x14ac:dyDescent="0.35">
      <c r="A3100" s="141" t="s">
        <v>38</v>
      </c>
      <c r="B3100" s="141" t="s">
        <v>1316</v>
      </c>
      <c r="C3100" s="532" t="s">
        <v>1484</v>
      </c>
      <c r="D3100" s="141"/>
      <c r="E3100" s="141">
        <v>60</v>
      </c>
      <c r="F3100" s="141" t="s">
        <v>885</v>
      </c>
      <c r="G3100" s="141"/>
      <c r="H3100" s="664">
        <v>42880</v>
      </c>
      <c r="I3100" s="141"/>
    </row>
    <row r="3101" spans="1:9" x14ac:dyDescent="0.35">
      <c r="A3101" s="141" t="s">
        <v>38</v>
      </c>
      <c r="B3101" s="141" t="s">
        <v>1316</v>
      </c>
      <c r="C3101" s="532" t="s">
        <v>1483</v>
      </c>
      <c r="D3101" s="141"/>
      <c r="E3101" s="141">
        <v>100</v>
      </c>
      <c r="F3101" s="141" t="s">
        <v>885</v>
      </c>
      <c r="G3101" s="141"/>
      <c r="H3101" s="664">
        <v>42745</v>
      </c>
      <c r="I3101" s="141"/>
    </row>
    <row r="3102" spans="1:9" x14ac:dyDescent="0.35">
      <c r="A3102" s="141" t="s">
        <v>38</v>
      </c>
      <c r="B3102" s="141" t="s">
        <v>1316</v>
      </c>
      <c r="C3102" s="532" t="s">
        <v>1482</v>
      </c>
      <c r="D3102" s="141"/>
      <c r="E3102" s="141">
        <v>300</v>
      </c>
      <c r="F3102" s="141" t="s">
        <v>885</v>
      </c>
      <c r="G3102" s="141"/>
      <c r="H3102" s="664">
        <v>42761</v>
      </c>
      <c r="I3102" s="141"/>
    </row>
    <row r="3103" spans="1:9" x14ac:dyDescent="0.35">
      <c r="A3103" s="141" t="s">
        <v>38</v>
      </c>
      <c r="B3103" s="141" t="s">
        <v>1316</v>
      </c>
      <c r="C3103" s="532" t="s">
        <v>1482</v>
      </c>
      <c r="D3103" s="141"/>
      <c r="E3103" s="141">
        <v>300</v>
      </c>
      <c r="F3103" s="141" t="s">
        <v>885</v>
      </c>
      <c r="G3103" s="141"/>
      <c r="H3103" s="664">
        <v>42942</v>
      </c>
      <c r="I3103" s="141"/>
    </row>
    <row r="3104" spans="1:9" x14ac:dyDescent="0.35">
      <c r="A3104" s="141" t="s">
        <v>38</v>
      </c>
      <c r="B3104" s="141" t="s">
        <v>1316</v>
      </c>
      <c r="C3104" s="532" t="s">
        <v>1482</v>
      </c>
      <c r="D3104" s="141"/>
      <c r="E3104" s="141">
        <v>600</v>
      </c>
      <c r="F3104" s="141" t="s">
        <v>885</v>
      </c>
      <c r="G3104" s="141"/>
      <c r="H3104" s="664">
        <v>43005</v>
      </c>
      <c r="I3104" s="141"/>
    </row>
    <row r="3105" spans="1:9" ht="29" x14ac:dyDescent="0.35">
      <c r="A3105" s="141" t="s">
        <v>38</v>
      </c>
      <c r="B3105" s="141" t="s">
        <v>1316</v>
      </c>
      <c r="C3105" s="532" t="s">
        <v>1482</v>
      </c>
      <c r="D3105" s="141"/>
      <c r="E3105" s="141">
        <v>100</v>
      </c>
      <c r="F3105" s="141" t="s">
        <v>885</v>
      </c>
      <c r="G3105" s="141"/>
      <c r="H3105" s="664">
        <v>43054</v>
      </c>
      <c r="I3105" s="751" t="s">
        <v>1481</v>
      </c>
    </row>
    <row r="3106" spans="1:9" x14ac:dyDescent="0.35">
      <c r="A3106" s="141" t="s">
        <v>38</v>
      </c>
      <c r="B3106" s="141" t="s">
        <v>1316</v>
      </c>
      <c r="C3106" s="752" t="s">
        <v>1480</v>
      </c>
      <c r="D3106" s="141"/>
      <c r="E3106" s="141">
        <v>100</v>
      </c>
      <c r="F3106" s="141" t="s">
        <v>885</v>
      </c>
      <c r="G3106" s="141"/>
      <c r="H3106" s="664">
        <v>42781</v>
      </c>
      <c r="I3106" s="141"/>
    </row>
    <row r="3107" spans="1:9" x14ac:dyDescent="0.35">
      <c r="A3107" s="141" t="s">
        <v>38</v>
      </c>
      <c r="B3107" s="141" t="s">
        <v>1316</v>
      </c>
      <c r="C3107" s="752" t="s">
        <v>1480</v>
      </c>
      <c r="D3107" s="141"/>
      <c r="E3107" s="141">
        <v>100</v>
      </c>
      <c r="F3107" s="141" t="s">
        <v>885</v>
      </c>
      <c r="G3107" s="141"/>
      <c r="H3107" s="664">
        <v>42828</v>
      </c>
      <c r="I3107" s="141"/>
    </row>
    <row r="3108" spans="1:9" x14ac:dyDescent="0.35">
      <c r="A3108" s="141" t="s">
        <v>38</v>
      </c>
      <c r="B3108" s="141" t="s">
        <v>1316</v>
      </c>
      <c r="C3108" s="752" t="s">
        <v>1480</v>
      </c>
      <c r="D3108" s="141"/>
      <c r="E3108" s="141">
        <v>100</v>
      </c>
      <c r="F3108" s="141" t="s">
        <v>885</v>
      </c>
      <c r="G3108" s="141"/>
      <c r="H3108" s="664">
        <v>42863</v>
      </c>
      <c r="I3108" s="141"/>
    </row>
    <row r="3109" spans="1:9" ht="29" x14ac:dyDescent="0.35">
      <c r="A3109" s="141" t="s">
        <v>38</v>
      </c>
      <c r="B3109" s="141" t="s">
        <v>1316</v>
      </c>
      <c r="C3109" s="752" t="s">
        <v>1480</v>
      </c>
      <c r="D3109" s="141"/>
      <c r="E3109" s="141">
        <v>200</v>
      </c>
      <c r="F3109" s="141" t="s">
        <v>885</v>
      </c>
      <c r="G3109" s="141"/>
      <c r="H3109" s="664">
        <v>42886</v>
      </c>
      <c r="I3109" s="755" t="s">
        <v>1479</v>
      </c>
    </row>
    <row r="3110" spans="1:9" x14ac:dyDescent="0.35">
      <c r="A3110" s="141" t="s">
        <v>38</v>
      </c>
      <c r="B3110" s="141" t="s">
        <v>1316</v>
      </c>
      <c r="C3110" s="532" t="s">
        <v>1478</v>
      </c>
      <c r="D3110" s="141"/>
      <c r="E3110" s="141">
        <v>100</v>
      </c>
      <c r="F3110" s="141" t="s">
        <v>885</v>
      </c>
      <c r="G3110" s="141"/>
      <c r="H3110" s="664">
        <v>42880</v>
      </c>
      <c r="I3110" s="141"/>
    </row>
    <row r="3111" spans="1:9" x14ac:dyDescent="0.35">
      <c r="A3111" s="141" t="s">
        <v>38</v>
      </c>
      <c r="B3111" s="141" t="s">
        <v>1316</v>
      </c>
      <c r="C3111" s="532" t="s">
        <v>1477</v>
      </c>
      <c r="D3111" s="141"/>
      <c r="E3111" s="141">
        <v>500</v>
      </c>
      <c r="F3111" s="141" t="s">
        <v>885</v>
      </c>
      <c r="G3111" s="141"/>
      <c r="H3111" s="664">
        <v>42745</v>
      </c>
      <c r="I3111" s="141"/>
    </row>
    <row r="3112" spans="1:9" x14ac:dyDescent="0.35">
      <c r="A3112" s="753" t="s">
        <v>38</v>
      </c>
      <c r="B3112" s="753" t="s">
        <v>1316</v>
      </c>
      <c r="C3112" s="753" t="s">
        <v>1476</v>
      </c>
      <c r="D3112" s="753"/>
      <c r="E3112" s="753">
        <v>100</v>
      </c>
      <c r="F3112" s="753" t="s">
        <v>885</v>
      </c>
      <c r="G3112" s="753"/>
      <c r="H3112" s="754">
        <v>42745</v>
      </c>
      <c r="I3112" s="753"/>
    </row>
    <row r="3113" spans="1:9" x14ac:dyDescent="0.35">
      <c r="A3113" s="141" t="s">
        <v>38</v>
      </c>
      <c r="B3113" s="141" t="s">
        <v>1316</v>
      </c>
      <c r="C3113" s="532" t="s">
        <v>1475</v>
      </c>
      <c r="D3113" s="141"/>
      <c r="E3113" s="141">
        <v>750</v>
      </c>
      <c r="F3113" s="141" t="s">
        <v>885</v>
      </c>
      <c r="G3113" s="141"/>
      <c r="H3113" s="664">
        <v>42738</v>
      </c>
      <c r="I3113" s="141"/>
    </row>
    <row r="3114" spans="1:9" x14ac:dyDescent="0.35">
      <c r="A3114" s="141" t="s">
        <v>38</v>
      </c>
      <c r="B3114" s="141" t="s">
        <v>1316</v>
      </c>
      <c r="C3114" s="532" t="s">
        <v>1475</v>
      </c>
      <c r="D3114" s="141"/>
      <c r="E3114" s="141">
        <v>200</v>
      </c>
      <c r="F3114" s="141" t="s">
        <v>885</v>
      </c>
      <c r="G3114" s="141"/>
      <c r="H3114" s="664">
        <v>42846</v>
      </c>
      <c r="I3114" s="141"/>
    </row>
    <row r="3115" spans="1:9" x14ac:dyDescent="0.35">
      <c r="A3115" s="141" t="s">
        <v>38</v>
      </c>
      <c r="B3115" s="141" t="s">
        <v>1316</v>
      </c>
      <c r="C3115" s="532" t="s">
        <v>1475</v>
      </c>
      <c r="D3115" s="141"/>
      <c r="E3115" s="141">
        <v>100</v>
      </c>
      <c r="F3115" s="141" t="s">
        <v>885</v>
      </c>
      <c r="G3115" s="141"/>
      <c r="H3115" s="664">
        <v>42886</v>
      </c>
      <c r="I3115" s="141"/>
    </row>
    <row r="3116" spans="1:9" x14ac:dyDescent="0.35">
      <c r="A3116" s="141" t="s">
        <v>38</v>
      </c>
      <c r="B3116" s="141" t="s">
        <v>1316</v>
      </c>
      <c r="C3116" s="532" t="s">
        <v>1475</v>
      </c>
      <c r="D3116" s="141"/>
      <c r="E3116" s="141">
        <v>100</v>
      </c>
      <c r="F3116" s="141" t="s">
        <v>885</v>
      </c>
      <c r="G3116" s="141"/>
      <c r="H3116" s="664">
        <v>42894</v>
      </c>
      <c r="I3116" s="141"/>
    </row>
    <row r="3117" spans="1:9" x14ac:dyDescent="0.35">
      <c r="A3117" s="141" t="s">
        <v>38</v>
      </c>
      <c r="B3117" s="141" t="s">
        <v>1316</v>
      </c>
      <c r="C3117" s="532" t="s">
        <v>1475</v>
      </c>
      <c r="D3117" s="141"/>
      <c r="E3117" s="141">
        <v>200</v>
      </c>
      <c r="F3117" s="141" t="s">
        <v>885</v>
      </c>
      <c r="G3117" s="141"/>
      <c r="H3117" s="664">
        <v>42978</v>
      </c>
      <c r="I3117" s="10"/>
    </row>
    <row r="3118" spans="1:9" x14ac:dyDescent="0.35">
      <c r="A3118" s="141" t="s">
        <v>38</v>
      </c>
      <c r="B3118" s="141" t="s">
        <v>1316</v>
      </c>
      <c r="C3118" s="532" t="s">
        <v>1475</v>
      </c>
      <c r="D3118" s="141"/>
      <c r="E3118" s="141">
        <v>100</v>
      </c>
      <c r="F3118" s="141" t="s">
        <v>885</v>
      </c>
      <c r="G3118" s="141"/>
      <c r="H3118" s="664">
        <v>42991</v>
      </c>
      <c r="I3118" s="141"/>
    </row>
    <row r="3119" spans="1:9" x14ac:dyDescent="0.35">
      <c r="A3119" s="141" t="s">
        <v>38</v>
      </c>
      <c r="B3119" s="141" t="s">
        <v>1316</v>
      </c>
      <c r="C3119" s="532" t="s">
        <v>1475</v>
      </c>
      <c r="D3119" s="141"/>
      <c r="E3119" s="141">
        <v>12</v>
      </c>
      <c r="F3119" s="141" t="s">
        <v>885</v>
      </c>
      <c r="G3119" s="141"/>
      <c r="H3119" s="664">
        <v>43021</v>
      </c>
      <c r="I3119" s="141"/>
    </row>
    <row r="3120" spans="1:9" ht="29" x14ac:dyDescent="0.35">
      <c r="A3120" s="141" t="s">
        <v>38</v>
      </c>
      <c r="B3120" s="141" t="s">
        <v>1316</v>
      </c>
      <c r="C3120" s="532" t="s">
        <v>1475</v>
      </c>
      <c r="D3120" s="141"/>
      <c r="E3120" s="141">
        <v>100</v>
      </c>
      <c r="F3120" s="141" t="s">
        <v>885</v>
      </c>
      <c r="G3120" s="141"/>
      <c r="H3120" s="664">
        <v>43081</v>
      </c>
      <c r="I3120" s="751" t="s">
        <v>1474</v>
      </c>
    </row>
    <row r="3121" spans="1:9" x14ac:dyDescent="0.35">
      <c r="A3121" s="141" t="s">
        <v>38</v>
      </c>
      <c r="B3121" s="141" t="s">
        <v>1316</v>
      </c>
      <c r="C3121" s="532" t="s">
        <v>1473</v>
      </c>
      <c r="D3121" s="141"/>
      <c r="E3121" s="141">
        <v>12</v>
      </c>
      <c r="F3121" s="141" t="s">
        <v>885</v>
      </c>
      <c r="G3121" s="141"/>
      <c r="H3121" s="664">
        <v>43021</v>
      </c>
      <c r="I3121" s="141"/>
    </row>
    <row r="3122" spans="1:9" x14ac:dyDescent="0.35">
      <c r="A3122" s="141" t="s">
        <v>38</v>
      </c>
      <c r="B3122" s="141" t="s">
        <v>1316</v>
      </c>
      <c r="C3122" s="532" t="s">
        <v>1472</v>
      </c>
      <c r="D3122" s="141"/>
      <c r="E3122" s="141">
        <v>100</v>
      </c>
      <c r="F3122" s="141" t="s">
        <v>885</v>
      </c>
      <c r="G3122" s="141"/>
      <c r="H3122" s="664">
        <v>43054</v>
      </c>
      <c r="I3122" s="141"/>
    </row>
    <row r="3123" spans="1:9" ht="29" x14ac:dyDescent="0.35">
      <c r="A3123" s="141" t="s">
        <v>38</v>
      </c>
      <c r="B3123" s="141" t="s">
        <v>1316</v>
      </c>
      <c r="C3123" s="532" t="s">
        <v>1472</v>
      </c>
      <c r="D3123" s="141"/>
      <c r="E3123" s="141">
        <v>200</v>
      </c>
      <c r="F3123" s="141" t="s">
        <v>885</v>
      </c>
      <c r="G3123" s="141"/>
      <c r="H3123" s="664">
        <v>43081</v>
      </c>
      <c r="I3123" s="751" t="s">
        <v>1471</v>
      </c>
    </row>
    <row r="3124" spans="1:9" x14ac:dyDescent="0.35">
      <c r="A3124" s="141" t="s">
        <v>38</v>
      </c>
      <c r="B3124" s="141" t="s">
        <v>1316</v>
      </c>
      <c r="C3124" s="532" t="s">
        <v>1470</v>
      </c>
      <c r="D3124" s="141"/>
      <c r="E3124" s="141">
        <v>400</v>
      </c>
      <c r="F3124" s="141" t="s">
        <v>885</v>
      </c>
      <c r="G3124" s="141"/>
      <c r="H3124" s="664">
        <v>42905</v>
      </c>
      <c r="I3124" s="141"/>
    </row>
    <row r="3125" spans="1:9" ht="29" x14ac:dyDescent="0.35">
      <c r="A3125" s="141" t="s">
        <v>38</v>
      </c>
      <c r="B3125" s="141" t="s">
        <v>1316</v>
      </c>
      <c r="C3125" s="532" t="s">
        <v>1470</v>
      </c>
      <c r="D3125" s="141"/>
      <c r="E3125" s="141">
        <v>12</v>
      </c>
      <c r="F3125" s="141" t="s">
        <v>885</v>
      </c>
      <c r="G3125" s="141"/>
      <c r="H3125" s="664">
        <v>43021</v>
      </c>
      <c r="I3125" s="751" t="s">
        <v>1469</v>
      </c>
    </row>
    <row r="3126" spans="1:9" x14ac:dyDescent="0.35">
      <c r="A3126" s="141" t="s">
        <v>38</v>
      </c>
      <c r="B3126" s="141" t="s">
        <v>1316</v>
      </c>
      <c r="C3126" s="532" t="s">
        <v>1468</v>
      </c>
      <c r="D3126" s="141"/>
      <c r="E3126" s="141">
        <v>12</v>
      </c>
      <c r="F3126" s="141" t="s">
        <v>885</v>
      </c>
      <c r="G3126" s="141"/>
      <c r="H3126" s="664">
        <v>42914</v>
      </c>
      <c r="I3126" s="141"/>
    </row>
    <row r="3127" spans="1:9" ht="29" x14ac:dyDescent="0.35">
      <c r="A3127" s="141" t="s">
        <v>38</v>
      </c>
      <c r="B3127" s="141" t="s">
        <v>1316</v>
      </c>
      <c r="C3127" s="532" t="s">
        <v>1468</v>
      </c>
      <c r="D3127" s="141"/>
      <c r="E3127" s="141">
        <v>38</v>
      </c>
      <c r="F3127" s="141" t="s">
        <v>885</v>
      </c>
      <c r="G3127" s="141"/>
      <c r="H3127" s="664">
        <v>42914</v>
      </c>
      <c r="I3127" s="751" t="s">
        <v>1467</v>
      </c>
    </row>
    <row r="3128" spans="1:9" x14ac:dyDescent="0.35">
      <c r="A3128" s="141" t="s">
        <v>38</v>
      </c>
      <c r="B3128" s="141" t="s">
        <v>1316</v>
      </c>
      <c r="C3128" s="532" t="s">
        <v>1466</v>
      </c>
      <c r="D3128" s="141"/>
      <c r="E3128" s="141">
        <v>150</v>
      </c>
      <c r="F3128" s="141" t="s">
        <v>885</v>
      </c>
      <c r="G3128" s="141"/>
      <c r="H3128" s="664">
        <v>42863</v>
      </c>
      <c r="I3128" s="141"/>
    </row>
    <row r="3129" spans="1:9" ht="29" x14ac:dyDescent="0.35">
      <c r="A3129" s="141" t="s">
        <v>38</v>
      </c>
      <c r="B3129" s="141" t="s">
        <v>1316</v>
      </c>
      <c r="C3129" s="532" t="s">
        <v>1466</v>
      </c>
      <c r="D3129" s="141"/>
      <c r="E3129" s="141">
        <v>150</v>
      </c>
      <c r="F3129" s="141" t="s">
        <v>885</v>
      </c>
      <c r="G3129" s="141"/>
      <c r="H3129" s="664">
        <v>42893</v>
      </c>
      <c r="I3129" s="751" t="s">
        <v>1465</v>
      </c>
    </row>
    <row r="3130" spans="1:9" x14ac:dyDescent="0.35">
      <c r="A3130" s="141" t="s">
        <v>38</v>
      </c>
      <c r="B3130" s="141" t="s">
        <v>1316</v>
      </c>
      <c r="C3130" s="532" t="s">
        <v>1464</v>
      </c>
      <c r="D3130" s="141"/>
      <c r="E3130" s="141">
        <v>100</v>
      </c>
      <c r="F3130" s="141" t="s">
        <v>885</v>
      </c>
      <c r="G3130" s="141"/>
      <c r="H3130" s="664">
        <v>42761</v>
      </c>
      <c r="I3130" s="141"/>
    </row>
    <row r="3131" spans="1:9" x14ac:dyDescent="0.35">
      <c r="A3131" s="141" t="s">
        <v>38</v>
      </c>
      <c r="B3131" s="141" t="s">
        <v>1316</v>
      </c>
      <c r="C3131" s="532" t="s">
        <v>1464</v>
      </c>
      <c r="D3131" s="141"/>
      <c r="E3131" s="141">
        <v>300</v>
      </c>
      <c r="F3131" s="141" t="s">
        <v>885</v>
      </c>
      <c r="G3131" s="141"/>
      <c r="H3131" s="664">
        <v>42800</v>
      </c>
      <c r="I3131" s="141"/>
    </row>
    <row r="3132" spans="1:9" x14ac:dyDescent="0.35">
      <c r="A3132" s="141" t="s">
        <v>38</v>
      </c>
      <c r="B3132" s="141" t="s">
        <v>1316</v>
      </c>
      <c r="C3132" s="532" t="s">
        <v>1464</v>
      </c>
      <c r="D3132" s="141"/>
      <c r="E3132" s="141">
        <v>100</v>
      </c>
      <c r="F3132" s="141" t="s">
        <v>885</v>
      </c>
      <c r="G3132" s="141"/>
      <c r="H3132" s="664">
        <v>42828</v>
      </c>
      <c r="I3132" s="141"/>
    </row>
    <row r="3133" spans="1:9" x14ac:dyDescent="0.35">
      <c r="A3133" s="141" t="s">
        <v>38</v>
      </c>
      <c r="B3133" s="141" t="s">
        <v>1316</v>
      </c>
      <c r="C3133" s="532" t="s">
        <v>1464</v>
      </c>
      <c r="D3133" s="141"/>
      <c r="E3133" s="141">
        <v>100</v>
      </c>
      <c r="F3133" s="141" t="s">
        <v>885</v>
      </c>
      <c r="G3133" s="141"/>
      <c r="H3133" s="664">
        <v>42871</v>
      </c>
      <c r="I3133" s="141"/>
    </row>
    <row r="3134" spans="1:9" x14ac:dyDescent="0.35">
      <c r="A3134" s="141" t="s">
        <v>38</v>
      </c>
      <c r="B3134" s="141" t="s">
        <v>1316</v>
      </c>
      <c r="C3134" s="532" t="s">
        <v>1464</v>
      </c>
      <c r="D3134" s="141"/>
      <c r="E3134" s="141">
        <v>12</v>
      </c>
      <c r="F3134" s="141" t="s">
        <v>885</v>
      </c>
      <c r="G3134" s="141"/>
      <c r="H3134" s="664">
        <v>42894</v>
      </c>
      <c r="I3134" s="141"/>
    </row>
    <row r="3135" spans="1:9" x14ac:dyDescent="0.35">
      <c r="A3135" s="141" t="s">
        <v>38</v>
      </c>
      <c r="B3135" s="141" t="s">
        <v>1316</v>
      </c>
      <c r="C3135" s="532" t="s">
        <v>1464</v>
      </c>
      <c r="D3135" s="141"/>
      <c r="E3135" s="141">
        <v>100</v>
      </c>
      <c r="F3135" s="141" t="s">
        <v>885</v>
      </c>
      <c r="G3135" s="141"/>
      <c r="H3135" s="664">
        <v>42984</v>
      </c>
      <c r="I3135" s="141"/>
    </row>
    <row r="3136" spans="1:9" x14ac:dyDescent="0.35">
      <c r="A3136" s="141" t="s">
        <v>38</v>
      </c>
      <c r="B3136" s="141" t="s">
        <v>1316</v>
      </c>
      <c r="C3136" s="532" t="s">
        <v>1464</v>
      </c>
      <c r="D3136" s="141"/>
      <c r="E3136" s="141">
        <v>100</v>
      </c>
      <c r="F3136" s="141" t="s">
        <v>885</v>
      </c>
      <c r="G3136" s="141"/>
      <c r="H3136" s="664">
        <v>42991</v>
      </c>
      <c r="I3136" s="141"/>
    </row>
    <row r="3137" spans="1:9" x14ac:dyDescent="0.35">
      <c r="A3137" s="141" t="s">
        <v>38</v>
      </c>
      <c r="B3137" s="141" t="s">
        <v>1316</v>
      </c>
      <c r="C3137" s="532" t="s">
        <v>1464</v>
      </c>
      <c r="D3137" s="141"/>
      <c r="E3137" s="141">
        <v>120</v>
      </c>
      <c r="F3137" s="141" t="s">
        <v>885</v>
      </c>
      <c r="G3137" s="141"/>
      <c r="H3137" s="664">
        <v>43005</v>
      </c>
      <c r="I3137" s="141"/>
    </row>
    <row r="3138" spans="1:9" x14ac:dyDescent="0.35">
      <c r="A3138" s="141" t="s">
        <v>38</v>
      </c>
      <c r="B3138" s="141" t="s">
        <v>1316</v>
      </c>
      <c r="C3138" s="532" t="s">
        <v>1464</v>
      </c>
      <c r="D3138" s="141"/>
      <c r="E3138" s="141">
        <v>100</v>
      </c>
      <c r="F3138" s="141" t="s">
        <v>885</v>
      </c>
      <c r="G3138" s="141"/>
      <c r="H3138" s="664">
        <v>43081</v>
      </c>
      <c r="I3138" s="141"/>
    </row>
    <row r="3139" spans="1:9" x14ac:dyDescent="0.35">
      <c r="A3139" s="141" t="s">
        <v>38</v>
      </c>
      <c r="B3139" s="141" t="s">
        <v>1316</v>
      </c>
      <c r="C3139" s="532" t="s">
        <v>1464</v>
      </c>
      <c r="D3139" s="141"/>
      <c r="E3139" s="141">
        <v>100</v>
      </c>
      <c r="F3139" s="141" t="s">
        <v>885</v>
      </c>
      <c r="G3139" s="141"/>
      <c r="H3139" s="664">
        <v>42942</v>
      </c>
      <c r="I3139" s="141"/>
    </row>
    <row r="3140" spans="1:9" x14ac:dyDescent="0.35">
      <c r="A3140" s="141" t="s">
        <v>38</v>
      </c>
      <c r="B3140" s="141" t="s">
        <v>1316</v>
      </c>
      <c r="C3140" s="532" t="s">
        <v>1464</v>
      </c>
      <c r="D3140" s="141"/>
      <c r="E3140" s="141">
        <v>100</v>
      </c>
      <c r="F3140" s="141" t="s">
        <v>885</v>
      </c>
      <c r="G3140" s="141"/>
      <c r="H3140" s="664">
        <v>42942</v>
      </c>
      <c r="I3140" s="141"/>
    </row>
    <row r="3141" spans="1:9" ht="29" x14ac:dyDescent="0.35">
      <c r="A3141" s="141" t="s">
        <v>38</v>
      </c>
      <c r="B3141" s="141" t="s">
        <v>1316</v>
      </c>
      <c r="C3141" s="532" t="s">
        <v>1464</v>
      </c>
      <c r="D3141" s="141"/>
      <c r="E3141" s="141">
        <v>200</v>
      </c>
      <c r="F3141" s="141" t="s">
        <v>885</v>
      </c>
      <c r="G3141" s="141"/>
      <c r="H3141" s="664">
        <v>43041</v>
      </c>
      <c r="I3141" s="751" t="s">
        <v>1463</v>
      </c>
    </row>
    <row r="3142" spans="1:9" x14ac:dyDescent="0.35">
      <c r="A3142" s="141" t="s">
        <v>38</v>
      </c>
      <c r="B3142" s="141" t="s">
        <v>1316</v>
      </c>
      <c r="C3142" s="532" t="s">
        <v>1462</v>
      </c>
      <c r="D3142" s="141"/>
      <c r="E3142" s="141">
        <v>1500</v>
      </c>
      <c r="F3142" s="141" t="s">
        <v>885</v>
      </c>
      <c r="G3142" s="141"/>
      <c r="H3142" s="664">
        <v>42745</v>
      </c>
      <c r="I3142" s="751"/>
    </row>
    <row r="3143" spans="1:9" x14ac:dyDescent="0.35">
      <c r="A3143" s="141" t="s">
        <v>38</v>
      </c>
      <c r="B3143" s="141" t="s">
        <v>1316</v>
      </c>
      <c r="C3143" s="532" t="s">
        <v>1461</v>
      </c>
      <c r="D3143" s="141"/>
      <c r="E3143" s="141">
        <v>200</v>
      </c>
      <c r="F3143" s="141" t="s">
        <v>885</v>
      </c>
      <c r="G3143" s="141"/>
      <c r="H3143" s="664">
        <v>42746</v>
      </c>
      <c r="I3143" s="751"/>
    </row>
    <row r="3144" spans="1:9" x14ac:dyDescent="0.35">
      <c r="A3144" s="141" t="s">
        <v>38</v>
      </c>
      <c r="B3144" s="141" t="s">
        <v>1316</v>
      </c>
      <c r="C3144" s="532" t="s">
        <v>1460</v>
      </c>
      <c r="D3144" s="141"/>
      <c r="E3144" s="141">
        <v>1000</v>
      </c>
      <c r="F3144" s="141" t="s">
        <v>885</v>
      </c>
      <c r="G3144" s="141"/>
      <c r="H3144" s="664">
        <v>42738</v>
      </c>
      <c r="I3144" s="141"/>
    </row>
    <row r="3145" spans="1:9" x14ac:dyDescent="0.35">
      <c r="A3145" s="141" t="s">
        <v>38</v>
      </c>
      <c r="B3145" s="141" t="s">
        <v>1316</v>
      </c>
      <c r="C3145" s="532" t="s">
        <v>1460</v>
      </c>
      <c r="D3145" s="532"/>
      <c r="E3145" s="141">
        <v>300</v>
      </c>
      <c r="F3145" s="141" t="s">
        <v>885</v>
      </c>
      <c r="G3145" s="141"/>
      <c r="H3145" s="664">
        <v>42804</v>
      </c>
      <c r="I3145" s="141"/>
    </row>
    <row r="3146" spans="1:9" x14ac:dyDescent="0.35">
      <c r="A3146" s="141" t="s">
        <v>38</v>
      </c>
      <c r="B3146" s="141" t="s">
        <v>1316</v>
      </c>
      <c r="C3146" s="532" t="s">
        <v>1460</v>
      </c>
      <c r="D3146" s="532"/>
      <c r="E3146" s="141">
        <v>12</v>
      </c>
      <c r="F3146" s="141" t="s">
        <v>885</v>
      </c>
      <c r="G3146" s="141"/>
      <c r="H3146" s="664">
        <v>42894</v>
      </c>
      <c r="I3146" s="141"/>
    </row>
    <row r="3147" spans="1:9" x14ac:dyDescent="0.35">
      <c r="A3147" s="141" t="s">
        <v>38</v>
      </c>
      <c r="B3147" s="141" t="s">
        <v>1316</v>
      </c>
      <c r="C3147" s="532" t="s">
        <v>1460</v>
      </c>
      <c r="D3147" s="532"/>
      <c r="E3147" s="141">
        <v>200</v>
      </c>
      <c r="F3147" s="141" t="s">
        <v>885</v>
      </c>
      <c r="G3147" s="141"/>
      <c r="H3147" s="664">
        <v>42894</v>
      </c>
      <c r="I3147" s="141"/>
    </row>
    <row r="3148" spans="1:9" x14ac:dyDescent="0.35">
      <c r="A3148" s="141" t="s">
        <v>38</v>
      </c>
      <c r="B3148" s="141" t="s">
        <v>1316</v>
      </c>
      <c r="C3148" s="532" t="s">
        <v>1460</v>
      </c>
      <c r="D3148" s="532"/>
      <c r="E3148" s="141">
        <v>100</v>
      </c>
      <c r="F3148" s="141" t="s">
        <v>885</v>
      </c>
      <c r="G3148" s="141"/>
      <c r="H3148" s="664">
        <v>42955</v>
      </c>
      <c r="I3148" s="141"/>
    </row>
    <row r="3149" spans="1:9" x14ac:dyDescent="0.35">
      <c r="A3149" s="141" t="s">
        <v>38</v>
      </c>
      <c r="B3149" s="141" t="s">
        <v>1316</v>
      </c>
      <c r="C3149" s="532" t="s">
        <v>1460</v>
      </c>
      <c r="D3149" s="532"/>
      <c r="E3149" s="141">
        <v>200</v>
      </c>
      <c r="F3149" s="141" t="s">
        <v>885</v>
      </c>
      <c r="G3149" s="141"/>
      <c r="H3149" s="664">
        <v>42984</v>
      </c>
      <c r="I3149" s="141"/>
    </row>
    <row r="3150" spans="1:9" ht="29" x14ac:dyDescent="0.35">
      <c r="A3150" s="141" t="s">
        <v>38</v>
      </c>
      <c r="B3150" s="141" t="s">
        <v>1316</v>
      </c>
      <c r="C3150" s="532" t="s">
        <v>1460</v>
      </c>
      <c r="D3150" s="532"/>
      <c r="E3150" s="141">
        <v>100</v>
      </c>
      <c r="F3150" s="141" t="s">
        <v>885</v>
      </c>
      <c r="G3150" s="141"/>
      <c r="H3150" s="664">
        <v>43000</v>
      </c>
      <c r="I3150" s="751" t="s">
        <v>1459</v>
      </c>
    </row>
    <row r="3151" spans="1:9" x14ac:dyDescent="0.35">
      <c r="A3151" s="141" t="s">
        <v>38</v>
      </c>
      <c r="B3151" s="141" t="s">
        <v>1316</v>
      </c>
      <c r="C3151" s="532" t="s">
        <v>1458</v>
      </c>
      <c r="D3151" s="141"/>
      <c r="E3151" s="141">
        <v>900</v>
      </c>
      <c r="F3151" s="141" t="s">
        <v>885</v>
      </c>
      <c r="G3151" s="141"/>
      <c r="H3151" s="664">
        <v>42985</v>
      </c>
      <c r="I3151" s="141"/>
    </row>
    <row r="3152" spans="1:9" x14ac:dyDescent="0.35">
      <c r="A3152" s="141" t="s">
        <v>38</v>
      </c>
      <c r="B3152" s="141" t="s">
        <v>1316</v>
      </c>
      <c r="C3152" s="532" t="s">
        <v>1458</v>
      </c>
      <c r="D3152" s="141"/>
      <c r="E3152" s="141">
        <v>12</v>
      </c>
      <c r="F3152" s="141" t="s">
        <v>885</v>
      </c>
      <c r="G3152" s="141"/>
      <c r="H3152" s="664">
        <v>43005</v>
      </c>
      <c r="I3152" s="141"/>
    </row>
    <row r="3153" spans="1:9" x14ac:dyDescent="0.35">
      <c r="A3153" s="141" t="s">
        <v>38</v>
      </c>
      <c r="B3153" s="141" t="s">
        <v>1316</v>
      </c>
      <c r="C3153" s="532" t="s">
        <v>1458</v>
      </c>
      <c r="D3153" s="141"/>
      <c r="E3153" s="141">
        <v>200</v>
      </c>
      <c r="F3153" s="141" t="s">
        <v>885</v>
      </c>
      <c r="G3153" s="141"/>
      <c r="H3153" s="664">
        <v>43041</v>
      </c>
      <c r="I3153" s="141"/>
    </row>
    <row r="3154" spans="1:9" ht="29" x14ac:dyDescent="0.35">
      <c r="A3154" s="141" t="s">
        <v>38</v>
      </c>
      <c r="B3154" s="141" t="s">
        <v>1316</v>
      </c>
      <c r="C3154" s="532" t="s">
        <v>1458</v>
      </c>
      <c r="D3154" s="141"/>
      <c r="E3154" s="141">
        <v>100</v>
      </c>
      <c r="F3154" s="141" t="s">
        <v>885</v>
      </c>
      <c r="G3154" s="141"/>
      <c r="H3154" s="664">
        <v>43081</v>
      </c>
      <c r="I3154" s="751" t="s">
        <v>1457</v>
      </c>
    </row>
    <row r="3155" spans="1:9" x14ac:dyDescent="0.35">
      <c r="A3155" s="141" t="s">
        <v>38</v>
      </c>
      <c r="B3155" s="141" t="s">
        <v>1316</v>
      </c>
      <c r="C3155" s="752" t="s">
        <v>1456</v>
      </c>
      <c r="D3155" s="141"/>
      <c r="E3155" s="141">
        <v>200</v>
      </c>
      <c r="F3155" s="141" t="s">
        <v>885</v>
      </c>
      <c r="G3155" s="141"/>
      <c r="H3155" s="664">
        <v>42745</v>
      </c>
      <c r="I3155" s="751"/>
    </row>
    <row r="3156" spans="1:9" x14ac:dyDescent="0.35">
      <c r="A3156" s="141" t="s">
        <v>38</v>
      </c>
      <c r="B3156" s="141" t="s">
        <v>1316</v>
      </c>
      <c r="C3156" s="532" t="s">
        <v>1455</v>
      </c>
      <c r="D3156" s="141"/>
      <c r="E3156" s="141">
        <v>120</v>
      </c>
      <c r="F3156" s="141" t="s">
        <v>885</v>
      </c>
      <c r="G3156" s="141"/>
      <c r="H3156" s="664">
        <v>43005</v>
      </c>
      <c r="I3156" s="141"/>
    </row>
    <row r="3157" spans="1:9" x14ac:dyDescent="0.35">
      <c r="A3157" s="141" t="s">
        <v>38</v>
      </c>
      <c r="B3157" s="141" t="s">
        <v>1316</v>
      </c>
      <c r="C3157" s="752" t="s">
        <v>1454</v>
      </c>
      <c r="D3157" s="141"/>
      <c r="E3157" s="141">
        <v>12</v>
      </c>
      <c r="F3157" s="141" t="s">
        <v>885</v>
      </c>
      <c r="G3157" s="141"/>
      <c r="H3157" s="664">
        <v>43021</v>
      </c>
      <c r="I3157" s="141"/>
    </row>
    <row r="3158" spans="1:9" x14ac:dyDescent="0.35">
      <c r="A3158" s="141" t="s">
        <v>38</v>
      </c>
      <c r="B3158" s="141" t="s">
        <v>1316</v>
      </c>
      <c r="C3158" s="532" t="s">
        <v>1453</v>
      </c>
      <c r="D3158" s="141"/>
      <c r="E3158" s="141">
        <v>100</v>
      </c>
      <c r="F3158" s="141" t="s">
        <v>885</v>
      </c>
      <c r="G3158" s="141"/>
      <c r="H3158" s="664">
        <v>42800</v>
      </c>
      <c r="I3158" s="141"/>
    </row>
    <row r="3159" spans="1:9" x14ac:dyDescent="0.35">
      <c r="A3159" s="141" t="s">
        <v>38</v>
      </c>
      <c r="B3159" s="141" t="s">
        <v>1316</v>
      </c>
      <c r="C3159" s="532" t="s">
        <v>1453</v>
      </c>
      <c r="D3159" s="141"/>
      <c r="E3159" s="141">
        <v>100</v>
      </c>
      <c r="F3159" s="141" t="s">
        <v>885</v>
      </c>
      <c r="G3159" s="141"/>
      <c r="H3159" s="664">
        <v>42863</v>
      </c>
      <c r="I3159" s="141"/>
    </row>
    <row r="3160" spans="1:9" x14ac:dyDescent="0.35">
      <c r="A3160" s="141" t="s">
        <v>38</v>
      </c>
      <c r="B3160" s="141" t="s">
        <v>1316</v>
      </c>
      <c r="C3160" s="532" t="s">
        <v>1453</v>
      </c>
      <c r="D3160" s="141"/>
      <c r="E3160" s="141">
        <v>100</v>
      </c>
      <c r="F3160" s="141" t="s">
        <v>885</v>
      </c>
      <c r="G3160" s="141"/>
      <c r="H3160" s="664">
        <v>42894</v>
      </c>
      <c r="I3160" s="141"/>
    </row>
    <row r="3161" spans="1:9" x14ac:dyDescent="0.35">
      <c r="A3161" s="141" t="s">
        <v>38</v>
      </c>
      <c r="B3161" s="141" t="s">
        <v>1316</v>
      </c>
      <c r="C3161" s="532" t="s">
        <v>1453</v>
      </c>
      <c r="D3161" s="141"/>
      <c r="E3161" s="141">
        <v>12</v>
      </c>
      <c r="F3161" s="141" t="s">
        <v>885</v>
      </c>
      <c r="G3161" s="141"/>
      <c r="H3161" s="664">
        <v>42894</v>
      </c>
      <c r="I3161" s="141"/>
    </row>
    <row r="3162" spans="1:9" x14ac:dyDescent="0.35">
      <c r="A3162" s="141" t="s">
        <v>38</v>
      </c>
      <c r="B3162" s="141" t="s">
        <v>1316</v>
      </c>
      <c r="C3162" s="532" t="s">
        <v>1453</v>
      </c>
      <c r="D3162" s="141"/>
      <c r="E3162" s="141">
        <v>200</v>
      </c>
      <c r="F3162" s="141" t="s">
        <v>885</v>
      </c>
      <c r="G3162" s="141"/>
      <c r="H3162" s="664">
        <v>42978</v>
      </c>
      <c r="I3162" s="141"/>
    </row>
    <row r="3163" spans="1:9" x14ac:dyDescent="0.35">
      <c r="A3163" s="141" t="s">
        <v>38</v>
      </c>
      <c r="B3163" s="141" t="s">
        <v>1316</v>
      </c>
      <c r="C3163" s="532" t="s">
        <v>1453</v>
      </c>
      <c r="D3163" s="141"/>
      <c r="E3163" s="141">
        <v>200</v>
      </c>
      <c r="F3163" s="141" t="s">
        <v>885</v>
      </c>
      <c r="G3163" s="141"/>
      <c r="H3163" s="664">
        <v>43005</v>
      </c>
      <c r="I3163" s="141"/>
    </row>
    <row r="3164" spans="1:9" ht="29" x14ac:dyDescent="0.35">
      <c r="A3164" s="141" t="s">
        <v>38</v>
      </c>
      <c r="B3164" s="141" t="s">
        <v>1316</v>
      </c>
      <c r="C3164" s="532" t="s">
        <v>1453</v>
      </c>
      <c r="D3164" s="141"/>
      <c r="E3164" s="141">
        <v>100</v>
      </c>
      <c r="F3164" s="141" t="s">
        <v>885</v>
      </c>
      <c r="G3164" s="141"/>
      <c r="H3164" s="664">
        <v>43081</v>
      </c>
      <c r="I3164" s="751" t="s">
        <v>1452</v>
      </c>
    </row>
    <row r="3165" spans="1:9" x14ac:dyDescent="0.35">
      <c r="A3165" s="141"/>
      <c r="B3165" s="141"/>
      <c r="C3165" s="141"/>
      <c r="D3165" s="141"/>
      <c r="E3165" s="200">
        <f>SUM(E2899:E3164)</f>
        <v>51199.6</v>
      </c>
      <c r="F3165" s="141"/>
      <c r="G3165" s="141"/>
      <c r="H3165" s="141"/>
      <c r="I3165" s="141"/>
    </row>
    <row r="3167" spans="1:9" x14ac:dyDescent="0.35">
      <c r="A3167" s="449"/>
      <c r="B3167" s="449"/>
      <c r="C3167" s="449"/>
      <c r="D3167" s="449"/>
      <c r="E3167" s="449"/>
      <c r="F3167" s="449"/>
      <c r="G3167" s="449"/>
    </row>
    <row r="3168" spans="1:9" x14ac:dyDescent="0.35">
      <c r="A3168" t="s">
        <v>1082</v>
      </c>
    </row>
    <row r="3169" spans="1:9" ht="116" x14ac:dyDescent="0.35">
      <c r="A3169" s="2" t="s">
        <v>1081</v>
      </c>
      <c r="B3169" s="2" t="s">
        <v>1080</v>
      </c>
      <c r="C3169" s="2" t="s">
        <v>1079</v>
      </c>
      <c r="D3169" s="2" t="s">
        <v>1078</v>
      </c>
      <c r="E3169" s="2" t="s">
        <v>1077</v>
      </c>
      <c r="F3169" s="2" t="s">
        <v>1076</v>
      </c>
      <c r="G3169" s="2" t="s">
        <v>1075</v>
      </c>
      <c r="H3169" s="2" t="s">
        <v>419</v>
      </c>
      <c r="I3169" s="660" t="s">
        <v>1074</v>
      </c>
    </row>
    <row r="3170" spans="1:9" ht="29" x14ac:dyDescent="0.35">
      <c r="A3170" s="141" t="s">
        <v>38</v>
      </c>
      <c r="B3170" s="6" t="s">
        <v>1422</v>
      </c>
      <c r="C3170" s="141" t="s">
        <v>1451</v>
      </c>
      <c r="D3170" s="139"/>
      <c r="E3170" s="141">
        <v>62</v>
      </c>
      <c r="F3170" s="141" t="s">
        <v>885</v>
      </c>
      <c r="G3170" s="141"/>
      <c r="H3170" s="664">
        <v>42739</v>
      </c>
      <c r="I3170" s="141"/>
    </row>
    <row r="3171" spans="1:9" x14ac:dyDescent="0.35">
      <c r="A3171" s="141" t="s">
        <v>38</v>
      </c>
      <c r="B3171" s="6" t="s">
        <v>1449</v>
      </c>
      <c r="C3171" s="6" t="s">
        <v>1450</v>
      </c>
      <c r="D3171" s="141"/>
      <c r="E3171" s="141">
        <f>18.1+17.52+45.41</f>
        <v>81.03</v>
      </c>
      <c r="F3171" s="141" t="s">
        <v>877</v>
      </c>
      <c r="G3171" s="6"/>
      <c r="H3171" s="141"/>
      <c r="I3171" s="141"/>
    </row>
    <row r="3172" spans="1:9" x14ac:dyDescent="0.35">
      <c r="A3172" s="141" t="s">
        <v>38</v>
      </c>
      <c r="B3172" s="6" t="s">
        <v>1449</v>
      </c>
      <c r="C3172" s="141" t="s">
        <v>1448</v>
      </c>
      <c r="D3172" s="141"/>
      <c r="E3172" s="141">
        <f>39*8+41*4</f>
        <v>476</v>
      </c>
      <c r="F3172" s="141" t="s">
        <v>877</v>
      </c>
      <c r="G3172" s="6"/>
      <c r="H3172" s="141"/>
      <c r="I3172" s="141"/>
    </row>
    <row r="3173" spans="1:9" x14ac:dyDescent="0.35">
      <c r="A3173" s="141" t="s">
        <v>38</v>
      </c>
      <c r="B3173" s="141" t="s">
        <v>1410</v>
      </c>
      <c r="C3173" s="141" t="s">
        <v>1447</v>
      </c>
      <c r="D3173" s="139"/>
      <c r="E3173" s="141">
        <v>3652</v>
      </c>
      <c r="F3173" s="141" t="s">
        <v>885</v>
      </c>
      <c r="G3173" s="6"/>
      <c r="H3173" s="664">
        <v>42778</v>
      </c>
      <c r="I3173" s="141"/>
    </row>
    <row r="3174" spans="1:9" x14ac:dyDescent="0.35">
      <c r="A3174" s="141" t="s">
        <v>38</v>
      </c>
      <c r="B3174" s="141" t="s">
        <v>1410</v>
      </c>
      <c r="C3174" s="141" t="s">
        <v>1447</v>
      </c>
      <c r="D3174" s="139"/>
      <c r="E3174" s="141">
        <v>3686.5</v>
      </c>
      <c r="F3174" s="141" t="s">
        <v>885</v>
      </c>
      <c r="G3174" s="6"/>
      <c r="H3174" s="664">
        <v>42803</v>
      </c>
      <c r="I3174" s="141"/>
    </row>
    <row r="3175" spans="1:9" x14ac:dyDescent="0.35">
      <c r="A3175" s="141" t="s">
        <v>38</v>
      </c>
      <c r="B3175" s="141" t="s">
        <v>1410</v>
      </c>
      <c r="C3175" s="141" t="s">
        <v>1447</v>
      </c>
      <c r="D3175" s="139"/>
      <c r="E3175" s="141">
        <v>2153</v>
      </c>
      <c r="F3175" s="141" t="s">
        <v>885</v>
      </c>
      <c r="G3175" s="6"/>
      <c r="H3175" s="664">
        <v>42869</v>
      </c>
      <c r="I3175" s="141"/>
    </row>
    <row r="3176" spans="1:9" x14ac:dyDescent="0.35">
      <c r="A3176" s="141" t="s">
        <v>38</v>
      </c>
      <c r="B3176" s="141" t="s">
        <v>1404</v>
      </c>
      <c r="C3176" s="6" t="s">
        <v>1446</v>
      </c>
      <c r="D3176" s="139"/>
      <c r="E3176" s="141">
        <v>300</v>
      </c>
      <c r="F3176" s="141" t="s">
        <v>885</v>
      </c>
      <c r="G3176" s="141"/>
      <c r="H3176" s="664">
        <v>43013</v>
      </c>
      <c r="I3176" s="141"/>
    </row>
    <row r="3177" spans="1:9" ht="29" x14ac:dyDescent="0.35">
      <c r="A3177" s="141" t="s">
        <v>38</v>
      </c>
      <c r="B3177" s="6" t="s">
        <v>1438</v>
      </c>
      <c r="C3177" s="141" t="s">
        <v>1445</v>
      </c>
      <c r="D3177" s="139"/>
      <c r="E3177" s="141">
        <v>117</v>
      </c>
      <c r="F3177" s="141" t="s">
        <v>885</v>
      </c>
      <c r="G3177" s="141"/>
      <c r="H3177" s="664">
        <v>42898</v>
      </c>
      <c r="I3177" s="141"/>
    </row>
    <row r="3178" spans="1:9" ht="29" x14ac:dyDescent="0.35">
      <c r="A3178" s="141" t="s">
        <v>38</v>
      </c>
      <c r="B3178" s="6" t="s">
        <v>1438</v>
      </c>
      <c r="C3178" s="141" t="s">
        <v>1445</v>
      </c>
      <c r="D3178" s="139"/>
      <c r="E3178" s="141">
        <v>40</v>
      </c>
      <c r="F3178" s="141" t="s">
        <v>885</v>
      </c>
      <c r="G3178" s="141"/>
      <c r="H3178" s="664">
        <v>42929</v>
      </c>
      <c r="I3178" s="141"/>
    </row>
    <row r="3179" spans="1:9" ht="29" x14ac:dyDescent="0.35">
      <c r="A3179" s="141" t="s">
        <v>38</v>
      </c>
      <c r="B3179" s="6" t="s">
        <v>1438</v>
      </c>
      <c r="C3179" s="141" t="s">
        <v>1445</v>
      </c>
      <c r="D3179" s="139"/>
      <c r="E3179" s="141">
        <v>5</v>
      </c>
      <c r="F3179" s="141" t="s">
        <v>885</v>
      </c>
      <c r="G3179" s="141"/>
      <c r="H3179" s="664">
        <v>42963</v>
      </c>
      <c r="I3179" s="141"/>
    </row>
    <row r="3180" spans="1:9" ht="29" x14ac:dyDescent="0.35">
      <c r="A3180" s="141" t="s">
        <v>38</v>
      </c>
      <c r="B3180" s="6" t="s">
        <v>1438</v>
      </c>
      <c r="C3180" s="141" t="s">
        <v>1445</v>
      </c>
      <c r="D3180" s="139"/>
      <c r="E3180" s="141">
        <v>15</v>
      </c>
      <c r="F3180" s="141" t="s">
        <v>885</v>
      </c>
      <c r="G3180" s="141"/>
      <c r="H3180" s="664">
        <v>42990</v>
      </c>
      <c r="I3180" s="141"/>
    </row>
    <row r="3181" spans="1:9" ht="29" x14ac:dyDescent="0.35">
      <c r="A3181" s="141" t="s">
        <v>38</v>
      </c>
      <c r="B3181" s="6" t="s">
        <v>1438</v>
      </c>
      <c r="C3181" s="141" t="s">
        <v>1445</v>
      </c>
      <c r="D3181" s="139"/>
      <c r="E3181" s="141">
        <v>10</v>
      </c>
      <c r="F3181" s="141" t="s">
        <v>885</v>
      </c>
      <c r="G3181" s="141"/>
      <c r="H3181" s="664">
        <v>43025</v>
      </c>
      <c r="I3181" s="141"/>
    </row>
    <row r="3182" spans="1:9" ht="29" x14ac:dyDescent="0.35">
      <c r="A3182" s="141" t="s">
        <v>38</v>
      </c>
      <c r="B3182" s="6" t="s">
        <v>1438</v>
      </c>
      <c r="C3182" s="141" t="s">
        <v>1445</v>
      </c>
      <c r="D3182" s="139"/>
      <c r="E3182" s="141">
        <v>15</v>
      </c>
      <c r="F3182" s="141" t="s">
        <v>885</v>
      </c>
      <c r="G3182" s="141"/>
      <c r="H3182" s="664">
        <v>43052</v>
      </c>
      <c r="I3182" s="141"/>
    </row>
    <row r="3183" spans="1:9" ht="29" x14ac:dyDescent="0.35">
      <c r="A3183" s="141" t="s">
        <v>38</v>
      </c>
      <c r="B3183" s="6" t="s">
        <v>1438</v>
      </c>
      <c r="C3183" s="141" t="s">
        <v>1445</v>
      </c>
      <c r="D3183" s="139"/>
      <c r="E3183" s="141">
        <v>10</v>
      </c>
      <c r="F3183" s="141" t="s">
        <v>885</v>
      </c>
      <c r="G3183" s="141"/>
      <c r="H3183" s="664">
        <v>43090</v>
      </c>
      <c r="I3183" s="141"/>
    </row>
    <row r="3184" spans="1:9" ht="29" x14ac:dyDescent="0.35">
      <c r="A3184" s="141" t="s">
        <v>38</v>
      </c>
      <c r="B3184" s="6" t="s">
        <v>1438</v>
      </c>
      <c r="C3184" s="141" t="s">
        <v>1445</v>
      </c>
      <c r="D3184" s="139"/>
      <c r="E3184" s="141">
        <v>80</v>
      </c>
      <c r="F3184" s="141" t="s">
        <v>885</v>
      </c>
      <c r="G3184" s="141"/>
      <c r="H3184" s="664">
        <v>42828</v>
      </c>
      <c r="I3184" s="141"/>
    </row>
    <row r="3185" spans="1:9" ht="29" x14ac:dyDescent="0.35">
      <c r="A3185" s="141" t="s">
        <v>38</v>
      </c>
      <c r="B3185" s="6" t="s">
        <v>1438</v>
      </c>
      <c r="C3185" s="141" t="s">
        <v>1445</v>
      </c>
      <c r="D3185" s="139"/>
      <c r="E3185" s="141">
        <v>89.27</v>
      </c>
      <c r="F3185" s="141" t="s">
        <v>877</v>
      </c>
      <c r="G3185" s="6"/>
      <c r="H3185" s="664">
        <v>42739</v>
      </c>
      <c r="I3185" s="141"/>
    </row>
    <row r="3186" spans="1:9" x14ac:dyDescent="0.35">
      <c r="A3186" s="141" t="s">
        <v>38</v>
      </c>
      <c r="B3186" s="141" t="s">
        <v>1444</v>
      </c>
      <c r="C3186" s="141" t="s">
        <v>1443</v>
      </c>
      <c r="D3186" s="139"/>
      <c r="E3186" s="141">
        <v>1500</v>
      </c>
      <c r="F3186" s="141" t="s">
        <v>885</v>
      </c>
      <c r="G3186" s="141"/>
      <c r="H3186" s="664">
        <v>42744</v>
      </c>
      <c r="I3186" s="141"/>
    </row>
    <row r="3187" spans="1:9" x14ac:dyDescent="0.35">
      <c r="A3187" s="141" t="s">
        <v>38</v>
      </c>
      <c r="B3187" s="141" t="s">
        <v>1442</v>
      </c>
      <c r="C3187" s="141" t="s">
        <v>1441</v>
      </c>
      <c r="D3187" s="139"/>
      <c r="E3187" s="141">
        <v>6.3</v>
      </c>
      <c r="F3187" s="141" t="s">
        <v>885</v>
      </c>
      <c r="G3187" s="141"/>
      <c r="H3187" s="664">
        <v>42772</v>
      </c>
      <c r="I3187" s="141"/>
    </row>
    <row r="3188" spans="1:9" x14ac:dyDescent="0.35">
      <c r="A3188" s="141" t="s">
        <v>38</v>
      </c>
      <c r="B3188" s="141" t="s">
        <v>1404</v>
      </c>
      <c r="C3188" s="141" t="s">
        <v>1441</v>
      </c>
      <c r="D3188" s="139"/>
      <c r="E3188" s="141">
        <v>136.5</v>
      </c>
      <c r="F3188" s="141" t="s">
        <v>885</v>
      </c>
      <c r="G3188" s="141"/>
      <c r="H3188" s="664">
        <v>43088</v>
      </c>
      <c r="I3188" s="141"/>
    </row>
    <row r="3189" spans="1:9" x14ac:dyDescent="0.35">
      <c r="A3189" s="141" t="s">
        <v>38</v>
      </c>
      <c r="B3189" s="141" t="s">
        <v>1440</v>
      </c>
      <c r="C3189" s="6" t="s">
        <v>1439</v>
      </c>
      <c r="D3189" s="139"/>
      <c r="E3189" s="141">
        <v>300</v>
      </c>
      <c r="F3189" s="141" t="s">
        <v>885</v>
      </c>
      <c r="G3189" s="141"/>
      <c r="H3189" s="664">
        <v>42822</v>
      </c>
      <c r="I3189" s="141"/>
    </row>
    <row r="3190" spans="1:9" ht="29" x14ac:dyDescent="0.35">
      <c r="A3190" s="141" t="s">
        <v>38</v>
      </c>
      <c r="B3190" s="6" t="s">
        <v>1438</v>
      </c>
      <c r="C3190" s="141" t="s">
        <v>1437</v>
      </c>
      <c r="D3190" s="139"/>
      <c r="E3190" s="141">
        <v>141.47999999999999</v>
      </c>
      <c r="F3190" s="141" t="s">
        <v>885</v>
      </c>
      <c r="G3190" s="141"/>
      <c r="H3190" s="664">
        <v>42975</v>
      </c>
      <c r="I3190" s="141"/>
    </row>
    <row r="3191" spans="1:9" ht="29" x14ac:dyDescent="0.35">
      <c r="A3191" s="141" t="s">
        <v>38</v>
      </c>
      <c r="B3191" s="6" t="s">
        <v>1438</v>
      </c>
      <c r="C3191" s="141" t="s">
        <v>1437</v>
      </c>
      <c r="D3191" s="139"/>
      <c r="E3191" s="141">
        <v>150.15</v>
      </c>
      <c r="F3191" s="141" t="s">
        <v>885</v>
      </c>
      <c r="G3191" s="141"/>
      <c r="H3191" s="664">
        <v>43052</v>
      </c>
      <c r="I3191" s="141"/>
    </row>
    <row r="3192" spans="1:9" ht="29" x14ac:dyDescent="0.35">
      <c r="A3192" s="141" t="s">
        <v>38</v>
      </c>
      <c r="B3192" s="6" t="s">
        <v>1438</v>
      </c>
      <c r="C3192" s="141" t="s">
        <v>1437</v>
      </c>
      <c r="D3192" s="139"/>
      <c r="E3192" s="141">
        <v>82</v>
      </c>
      <c r="F3192" s="141" t="s">
        <v>885</v>
      </c>
      <c r="G3192" s="141"/>
      <c r="H3192" s="664">
        <v>43090</v>
      </c>
      <c r="I3192" s="141"/>
    </row>
    <row r="3193" spans="1:9" ht="29" x14ac:dyDescent="0.35">
      <c r="A3193" s="141" t="s">
        <v>38</v>
      </c>
      <c r="B3193" s="6" t="s">
        <v>1438</v>
      </c>
      <c r="C3193" s="141" t="s">
        <v>1437</v>
      </c>
      <c r="D3193" s="139"/>
      <c r="E3193" s="141">
        <v>850</v>
      </c>
      <c r="F3193" s="141" t="s">
        <v>885</v>
      </c>
      <c r="G3193" s="141"/>
      <c r="H3193" s="664">
        <v>42807</v>
      </c>
      <c r="I3193" s="141"/>
    </row>
    <row r="3194" spans="1:9" ht="29" x14ac:dyDescent="0.35">
      <c r="A3194" s="141" t="s">
        <v>38</v>
      </c>
      <c r="B3194" s="6" t="s">
        <v>1438</v>
      </c>
      <c r="C3194" s="141" t="s">
        <v>1437</v>
      </c>
      <c r="D3194" s="139"/>
      <c r="E3194" s="141">
        <v>500</v>
      </c>
      <c r="F3194" s="141" t="s">
        <v>885</v>
      </c>
      <c r="G3194" s="141"/>
      <c r="H3194" s="664">
        <v>42814</v>
      </c>
      <c r="I3194" s="141"/>
    </row>
    <row r="3195" spans="1:9" ht="29" x14ac:dyDescent="0.35">
      <c r="A3195" s="141" t="s">
        <v>38</v>
      </c>
      <c r="B3195" s="6" t="s">
        <v>1438</v>
      </c>
      <c r="C3195" s="141" t="s">
        <v>1437</v>
      </c>
      <c r="D3195" s="139"/>
      <c r="E3195" s="141">
        <v>1260</v>
      </c>
      <c r="F3195" s="141" t="s">
        <v>885</v>
      </c>
      <c r="G3195" s="141"/>
      <c r="H3195" s="664">
        <v>42844</v>
      </c>
      <c r="I3195" s="141"/>
    </row>
    <row r="3196" spans="1:9" ht="29" x14ac:dyDescent="0.35">
      <c r="A3196" s="141" t="s">
        <v>38</v>
      </c>
      <c r="B3196" s="6" t="s">
        <v>1438</v>
      </c>
      <c r="C3196" s="141" t="s">
        <v>1437</v>
      </c>
      <c r="D3196" s="139"/>
      <c r="E3196" s="141">
        <v>115</v>
      </c>
      <c r="F3196" s="141" t="s">
        <v>885</v>
      </c>
      <c r="G3196" s="141"/>
      <c r="H3196" s="664">
        <v>42863</v>
      </c>
      <c r="I3196" s="141"/>
    </row>
    <row r="3197" spans="1:9" ht="29" x14ac:dyDescent="0.35">
      <c r="A3197" s="141" t="s">
        <v>38</v>
      </c>
      <c r="B3197" s="6" t="s">
        <v>1438</v>
      </c>
      <c r="C3197" s="141" t="s">
        <v>1437</v>
      </c>
      <c r="D3197" s="139"/>
      <c r="E3197" s="141">
        <v>600</v>
      </c>
      <c r="F3197" s="141" t="s">
        <v>885</v>
      </c>
      <c r="G3197" s="141"/>
      <c r="H3197" s="664">
        <v>42884</v>
      </c>
      <c r="I3197" s="141"/>
    </row>
    <row r="3198" spans="1:9" ht="29" x14ac:dyDescent="0.35">
      <c r="A3198" s="141" t="s">
        <v>38</v>
      </c>
      <c r="B3198" s="6" t="s">
        <v>1438</v>
      </c>
      <c r="C3198" s="141" t="s">
        <v>1437</v>
      </c>
      <c r="D3198" s="139"/>
      <c r="E3198" s="141">
        <v>850</v>
      </c>
      <c r="F3198" s="141" t="s">
        <v>885</v>
      </c>
      <c r="G3198" s="141"/>
      <c r="H3198" s="664">
        <v>42884</v>
      </c>
      <c r="I3198" s="141"/>
    </row>
    <row r="3199" spans="1:9" ht="29" x14ac:dyDescent="0.35">
      <c r="A3199" s="141" t="s">
        <v>38</v>
      </c>
      <c r="B3199" s="6" t="s">
        <v>1438</v>
      </c>
      <c r="C3199" s="141" t="s">
        <v>1437</v>
      </c>
      <c r="D3199" s="139"/>
      <c r="E3199" s="141">
        <v>570</v>
      </c>
      <c r="F3199" s="141" t="s">
        <v>885</v>
      </c>
      <c r="G3199" s="141"/>
      <c r="H3199" s="664">
        <v>42927</v>
      </c>
      <c r="I3199" s="141"/>
    </row>
    <row r="3200" spans="1:9" ht="29" x14ac:dyDescent="0.35">
      <c r="A3200" s="141" t="s">
        <v>38</v>
      </c>
      <c r="B3200" s="6" t="s">
        <v>1438</v>
      </c>
      <c r="C3200" s="141" t="s">
        <v>1437</v>
      </c>
      <c r="D3200" s="139"/>
      <c r="E3200" s="141">
        <v>355.37</v>
      </c>
      <c r="F3200" s="141" t="s">
        <v>877</v>
      </c>
      <c r="G3200" s="6"/>
      <c r="H3200" s="664">
        <v>42739</v>
      </c>
      <c r="I3200" s="141"/>
    </row>
    <row r="3201" spans="1:9" ht="29" x14ac:dyDescent="0.35">
      <c r="A3201" s="141" t="s">
        <v>38</v>
      </c>
      <c r="B3201" s="6" t="s">
        <v>1438</v>
      </c>
      <c r="C3201" s="141" t="s">
        <v>1437</v>
      </c>
      <c r="D3201" s="139"/>
      <c r="E3201" s="141">
        <v>122.93</v>
      </c>
      <c r="F3201" s="141" t="s">
        <v>877</v>
      </c>
      <c r="G3201" s="6"/>
      <c r="H3201" s="664">
        <v>42774</v>
      </c>
      <c r="I3201" s="141"/>
    </row>
    <row r="3202" spans="1:9" x14ac:dyDescent="0.35">
      <c r="A3202" s="141" t="s">
        <v>38</v>
      </c>
      <c r="B3202" s="141" t="s">
        <v>1404</v>
      </c>
      <c r="C3202" s="6" t="s">
        <v>1436</v>
      </c>
      <c r="D3202" s="139"/>
      <c r="E3202" s="141">
        <v>152</v>
      </c>
      <c r="F3202" s="141" t="s">
        <v>885</v>
      </c>
      <c r="G3202" s="141"/>
      <c r="H3202" s="664">
        <v>42853</v>
      </c>
      <c r="I3202" s="141"/>
    </row>
    <row r="3203" spans="1:9" x14ac:dyDescent="0.35">
      <c r="A3203" s="141" t="s">
        <v>38</v>
      </c>
      <c r="B3203" s="141" t="s">
        <v>1410</v>
      </c>
      <c r="C3203" s="141" t="s">
        <v>1435</v>
      </c>
      <c r="D3203" s="139"/>
      <c r="E3203" s="141">
        <v>500</v>
      </c>
      <c r="F3203" s="141" t="s">
        <v>885</v>
      </c>
      <c r="G3203" s="141"/>
      <c r="H3203" s="664">
        <v>43087</v>
      </c>
      <c r="I3203" s="141"/>
    </row>
    <row r="3204" spans="1:9" x14ac:dyDescent="0.35">
      <c r="A3204" s="141" t="s">
        <v>38</v>
      </c>
      <c r="B3204" s="141" t="s">
        <v>1410</v>
      </c>
      <c r="C3204" s="141" t="s">
        <v>1435</v>
      </c>
      <c r="D3204" s="139"/>
      <c r="E3204" s="141">
        <v>560</v>
      </c>
      <c r="F3204" s="141" t="s">
        <v>885</v>
      </c>
      <c r="G3204" s="141"/>
      <c r="H3204" s="664">
        <v>43087</v>
      </c>
      <c r="I3204" s="141"/>
    </row>
    <row r="3205" spans="1:9" x14ac:dyDescent="0.35">
      <c r="A3205" s="141" t="s">
        <v>38</v>
      </c>
      <c r="B3205" s="141" t="s">
        <v>1404</v>
      </c>
      <c r="C3205" s="6" t="s">
        <v>1434</v>
      </c>
      <c r="D3205" s="139"/>
      <c r="E3205" s="141">
        <v>329.99</v>
      </c>
      <c r="F3205" s="141" t="s">
        <v>885</v>
      </c>
      <c r="G3205" s="141"/>
      <c r="H3205" s="664">
        <v>43035</v>
      </c>
      <c r="I3205" s="141"/>
    </row>
    <row r="3206" spans="1:9" x14ac:dyDescent="0.35">
      <c r="A3206" s="141" t="s">
        <v>38</v>
      </c>
      <c r="B3206" s="141" t="s">
        <v>1410</v>
      </c>
      <c r="C3206" s="6" t="s">
        <v>1434</v>
      </c>
      <c r="D3206" s="139"/>
      <c r="E3206" s="141">
        <v>357</v>
      </c>
      <c r="F3206" s="141" t="s">
        <v>885</v>
      </c>
      <c r="G3206" s="141"/>
      <c r="H3206" s="664">
        <v>43098</v>
      </c>
      <c r="I3206" s="141"/>
    </row>
    <row r="3207" spans="1:9" ht="29" x14ac:dyDescent="0.35">
      <c r="A3207" s="141" t="s">
        <v>38</v>
      </c>
      <c r="B3207" s="6" t="s">
        <v>1433</v>
      </c>
      <c r="C3207" s="141" t="s">
        <v>1432</v>
      </c>
      <c r="D3207" s="139"/>
      <c r="E3207" s="141">
        <v>4769.5200000000004</v>
      </c>
      <c r="F3207" s="141" t="s">
        <v>885</v>
      </c>
      <c r="G3207" s="141"/>
      <c r="H3207" s="664">
        <v>42761</v>
      </c>
      <c r="I3207" s="141"/>
    </row>
    <row r="3208" spans="1:9" ht="29" x14ac:dyDescent="0.35">
      <c r="A3208" s="141" t="s">
        <v>38</v>
      </c>
      <c r="B3208" s="6" t="s">
        <v>1412</v>
      </c>
      <c r="C3208" s="141" t="s">
        <v>1431</v>
      </c>
      <c r="D3208" s="139"/>
      <c r="E3208" s="141">
        <v>595</v>
      </c>
      <c r="F3208" s="141" t="s">
        <v>885</v>
      </c>
      <c r="G3208" s="141"/>
      <c r="H3208" s="664">
        <v>42803</v>
      </c>
      <c r="I3208" s="141"/>
    </row>
    <row r="3209" spans="1:9" ht="29" x14ac:dyDescent="0.35">
      <c r="A3209" s="141" t="s">
        <v>38</v>
      </c>
      <c r="B3209" s="6" t="s">
        <v>1412</v>
      </c>
      <c r="C3209" s="141" t="s">
        <v>1431</v>
      </c>
      <c r="D3209" s="139"/>
      <c r="E3209" s="141">
        <v>238</v>
      </c>
      <c r="F3209" s="141" t="s">
        <v>885</v>
      </c>
      <c r="G3209" s="141"/>
      <c r="H3209" s="664">
        <v>42836</v>
      </c>
      <c r="I3209" s="141"/>
    </row>
    <row r="3210" spans="1:9" x14ac:dyDescent="0.35">
      <c r="A3210" s="141" t="s">
        <v>38</v>
      </c>
      <c r="B3210" s="141" t="s">
        <v>1410</v>
      </c>
      <c r="C3210" s="141" t="s">
        <v>1430</v>
      </c>
      <c r="D3210" s="139"/>
      <c r="E3210" s="141">
        <v>5120</v>
      </c>
      <c r="F3210" s="141" t="s">
        <v>885</v>
      </c>
      <c r="G3210" s="141"/>
      <c r="H3210" s="664">
        <v>43010</v>
      </c>
      <c r="I3210" s="141"/>
    </row>
    <row r="3211" spans="1:9" ht="29" x14ac:dyDescent="0.35">
      <c r="A3211" s="141" t="s">
        <v>38</v>
      </c>
      <c r="B3211" s="6" t="s">
        <v>1422</v>
      </c>
      <c r="C3211" s="6" t="s">
        <v>1429</v>
      </c>
      <c r="D3211" s="139"/>
      <c r="E3211" s="141">
        <v>26.1</v>
      </c>
      <c r="F3211" s="141" t="s">
        <v>885</v>
      </c>
      <c r="G3211" s="141"/>
      <c r="H3211" s="664">
        <v>42794</v>
      </c>
      <c r="I3211" s="141"/>
    </row>
    <row r="3212" spans="1:9" ht="29" x14ac:dyDescent="0.35">
      <c r="A3212" s="141" t="s">
        <v>38</v>
      </c>
      <c r="B3212" s="6" t="s">
        <v>1422</v>
      </c>
      <c r="C3212" s="6" t="s">
        <v>1429</v>
      </c>
      <c r="D3212" s="139"/>
      <c r="E3212" s="141">
        <v>50</v>
      </c>
      <c r="F3212" s="141" t="s">
        <v>885</v>
      </c>
      <c r="G3212" s="141"/>
      <c r="H3212" s="664">
        <v>43026</v>
      </c>
      <c r="I3212" s="141"/>
    </row>
    <row r="3213" spans="1:9" ht="29" x14ac:dyDescent="0.35">
      <c r="A3213" s="141" t="s">
        <v>38</v>
      </c>
      <c r="B3213" s="6" t="s">
        <v>1422</v>
      </c>
      <c r="C3213" s="6" t="s">
        <v>1429</v>
      </c>
      <c r="D3213" s="139"/>
      <c r="E3213" s="141">
        <v>14.4</v>
      </c>
      <c r="F3213" s="141" t="s">
        <v>885</v>
      </c>
      <c r="G3213" s="141"/>
      <c r="H3213" s="664">
        <v>42884</v>
      </c>
      <c r="I3213" s="141"/>
    </row>
    <row r="3214" spans="1:9" ht="29" x14ac:dyDescent="0.35">
      <c r="A3214" s="141" t="s">
        <v>38</v>
      </c>
      <c r="B3214" s="6" t="s">
        <v>1422</v>
      </c>
      <c r="C3214" s="6" t="s">
        <v>1429</v>
      </c>
      <c r="D3214" s="139"/>
      <c r="E3214" s="141">
        <v>17.2</v>
      </c>
      <c r="F3214" s="141" t="s">
        <v>885</v>
      </c>
      <c r="G3214" s="141"/>
      <c r="H3214" s="664">
        <v>42846</v>
      </c>
      <c r="I3214" s="141"/>
    </row>
    <row r="3215" spans="1:9" ht="29" x14ac:dyDescent="0.35">
      <c r="A3215" s="141" t="s">
        <v>38</v>
      </c>
      <c r="B3215" s="6" t="s">
        <v>1412</v>
      </c>
      <c r="C3215" s="141" t="s">
        <v>1428</v>
      </c>
      <c r="D3215" s="139"/>
      <c r="E3215" s="141">
        <v>500</v>
      </c>
      <c r="F3215" s="141" t="s">
        <v>885</v>
      </c>
      <c r="G3215" s="141"/>
      <c r="H3215" s="664">
        <v>42755</v>
      </c>
      <c r="I3215" s="141"/>
    </row>
    <row r="3216" spans="1:9" x14ac:dyDescent="0.35">
      <c r="A3216" s="141" t="s">
        <v>38</v>
      </c>
      <c r="B3216" s="141" t="s">
        <v>1410</v>
      </c>
      <c r="C3216" s="141" t="s">
        <v>1427</v>
      </c>
      <c r="D3216" s="139"/>
      <c r="E3216" s="141">
        <v>942</v>
      </c>
      <c r="F3216" s="141" t="s">
        <v>885</v>
      </c>
      <c r="G3216" s="141"/>
      <c r="H3216" s="664">
        <v>42824</v>
      </c>
      <c r="I3216" s="141"/>
    </row>
    <row r="3217" spans="1:9" x14ac:dyDescent="0.35">
      <c r="A3217" s="141" t="s">
        <v>38</v>
      </c>
      <c r="B3217" s="141" t="s">
        <v>1410</v>
      </c>
      <c r="C3217" s="141" t="s">
        <v>1427</v>
      </c>
      <c r="D3217" s="139"/>
      <c r="E3217" s="141">
        <v>740</v>
      </c>
      <c r="F3217" s="141" t="s">
        <v>885</v>
      </c>
      <c r="G3217" s="141"/>
      <c r="H3217" s="664">
        <v>42825</v>
      </c>
      <c r="I3217" s="141"/>
    </row>
    <row r="3218" spans="1:9" x14ac:dyDescent="0.35">
      <c r="A3218" s="141" t="s">
        <v>38</v>
      </c>
      <c r="B3218" s="141" t="s">
        <v>1410</v>
      </c>
      <c r="C3218" s="141" t="s">
        <v>1427</v>
      </c>
      <c r="D3218" s="139"/>
      <c r="E3218" s="141">
        <v>1350</v>
      </c>
      <c r="F3218" s="141" t="s">
        <v>885</v>
      </c>
      <c r="G3218" s="141"/>
      <c r="H3218" s="664">
        <v>42916</v>
      </c>
      <c r="I3218" s="141"/>
    </row>
    <row r="3219" spans="1:9" x14ac:dyDescent="0.35">
      <c r="A3219" s="141" t="s">
        <v>38</v>
      </c>
      <c r="B3219" s="141" t="s">
        <v>1410</v>
      </c>
      <c r="C3219" s="141" t="s">
        <v>1055</v>
      </c>
      <c r="D3219" s="139"/>
      <c r="E3219" s="141">
        <v>71.98</v>
      </c>
      <c r="F3219" s="141" t="s">
        <v>885</v>
      </c>
      <c r="G3219" s="141"/>
      <c r="H3219" s="664">
        <v>42811</v>
      </c>
      <c r="I3219" s="141"/>
    </row>
    <row r="3220" spans="1:9" x14ac:dyDescent="0.35">
      <c r="A3220" s="141" t="s">
        <v>38</v>
      </c>
      <c r="B3220" s="141" t="s">
        <v>1410</v>
      </c>
      <c r="C3220" s="141" t="s">
        <v>1426</v>
      </c>
      <c r="D3220" s="139"/>
      <c r="E3220" s="141">
        <v>100</v>
      </c>
      <c r="F3220" s="141" t="s">
        <v>885</v>
      </c>
      <c r="G3220" s="141"/>
      <c r="H3220" s="664">
        <v>42864</v>
      </c>
      <c r="I3220" s="141"/>
    </row>
    <row r="3221" spans="1:9" x14ac:dyDescent="0.35">
      <c r="A3221" s="141" t="s">
        <v>38</v>
      </c>
      <c r="B3221" s="141" t="s">
        <v>1419</v>
      </c>
      <c r="C3221" s="141" t="s">
        <v>1425</v>
      </c>
      <c r="D3221" s="139"/>
      <c r="E3221" s="141">
        <v>530</v>
      </c>
      <c r="F3221" s="141" t="s">
        <v>877</v>
      </c>
      <c r="G3221" s="6"/>
      <c r="H3221" s="664">
        <v>42787</v>
      </c>
      <c r="I3221" s="141"/>
    </row>
    <row r="3222" spans="1:9" ht="29" x14ac:dyDescent="0.35">
      <c r="A3222" s="141" t="s">
        <v>38</v>
      </c>
      <c r="B3222" s="6" t="s">
        <v>1412</v>
      </c>
      <c r="C3222" s="141" t="s">
        <v>1424</v>
      </c>
      <c r="D3222" s="139"/>
      <c r="E3222" s="141">
        <v>350</v>
      </c>
      <c r="F3222" s="141" t="s">
        <v>885</v>
      </c>
      <c r="G3222" s="141"/>
      <c r="H3222" s="664">
        <v>43029</v>
      </c>
      <c r="I3222" s="141"/>
    </row>
    <row r="3223" spans="1:9" ht="29" x14ac:dyDescent="0.35">
      <c r="A3223" s="141" t="s">
        <v>38</v>
      </c>
      <c r="B3223" s="6" t="s">
        <v>1412</v>
      </c>
      <c r="C3223" s="141" t="s">
        <v>1423</v>
      </c>
      <c r="D3223" s="139"/>
      <c r="E3223" s="141">
        <v>800</v>
      </c>
      <c r="F3223" s="141" t="s">
        <v>885</v>
      </c>
      <c r="G3223" s="141"/>
      <c r="H3223" s="664">
        <v>43077</v>
      </c>
      <c r="I3223" s="141"/>
    </row>
    <row r="3224" spans="1:9" ht="29" x14ac:dyDescent="0.35">
      <c r="A3224" s="141" t="s">
        <v>38</v>
      </c>
      <c r="B3224" s="6" t="s">
        <v>1412</v>
      </c>
      <c r="C3224" s="141" t="s">
        <v>1423</v>
      </c>
      <c r="D3224" s="139"/>
      <c r="E3224" s="141">
        <v>99</v>
      </c>
      <c r="F3224" s="141" t="s">
        <v>885</v>
      </c>
      <c r="G3224" s="141"/>
      <c r="H3224" s="664">
        <v>42867</v>
      </c>
      <c r="I3224" s="141"/>
    </row>
    <row r="3225" spans="1:9" ht="29" x14ac:dyDescent="0.35">
      <c r="A3225" s="141" t="s">
        <v>38</v>
      </c>
      <c r="B3225" s="6" t="s">
        <v>1422</v>
      </c>
      <c r="C3225" s="141" t="s">
        <v>1421</v>
      </c>
      <c r="D3225" s="139"/>
      <c r="E3225" s="141">
        <v>9.6</v>
      </c>
      <c r="F3225" s="141" t="s">
        <v>885</v>
      </c>
      <c r="G3225" s="141"/>
      <c r="H3225" s="664">
        <v>43021</v>
      </c>
      <c r="I3225" s="141"/>
    </row>
    <row r="3226" spans="1:9" x14ac:dyDescent="0.35">
      <c r="A3226" s="141" t="s">
        <v>38</v>
      </c>
      <c r="B3226" s="141" t="s">
        <v>1410</v>
      </c>
      <c r="C3226" s="141" t="s">
        <v>1420</v>
      </c>
      <c r="D3226" s="139"/>
      <c r="E3226" s="141">
        <v>102</v>
      </c>
      <c r="F3226" s="141" t="s">
        <v>885</v>
      </c>
      <c r="G3226" s="141"/>
      <c r="H3226" s="664">
        <v>42875</v>
      </c>
      <c r="I3226" s="141"/>
    </row>
    <row r="3227" spans="1:9" x14ac:dyDescent="0.35">
      <c r="A3227" s="141" t="s">
        <v>38</v>
      </c>
      <c r="B3227" s="141" t="s">
        <v>1419</v>
      </c>
      <c r="C3227" s="141" t="s">
        <v>1418</v>
      </c>
      <c r="D3227" s="139"/>
      <c r="E3227" s="141">
        <v>2000</v>
      </c>
      <c r="F3227" s="141" t="s">
        <v>885</v>
      </c>
      <c r="G3227" s="141"/>
      <c r="H3227" s="664">
        <v>43056</v>
      </c>
      <c r="I3227" s="141"/>
    </row>
    <row r="3228" spans="1:9" x14ac:dyDescent="0.35">
      <c r="A3228" s="141" t="s">
        <v>38</v>
      </c>
      <c r="B3228" s="141" t="s">
        <v>1419</v>
      </c>
      <c r="C3228" s="141" t="s">
        <v>1418</v>
      </c>
      <c r="D3228" s="139"/>
      <c r="E3228" s="141">
        <v>5000</v>
      </c>
      <c r="F3228" s="141" t="s">
        <v>877</v>
      </c>
      <c r="G3228" s="6"/>
      <c r="H3228" s="664">
        <v>42739</v>
      </c>
      <c r="I3228" s="141"/>
    </row>
    <row r="3229" spans="1:9" x14ac:dyDescent="0.35">
      <c r="A3229" s="141" t="s">
        <v>38</v>
      </c>
      <c r="B3229" s="141" t="s">
        <v>1419</v>
      </c>
      <c r="C3229" s="141" t="s">
        <v>1418</v>
      </c>
      <c r="D3229" s="139"/>
      <c r="E3229" s="141">
        <v>4941.34</v>
      </c>
      <c r="F3229" s="141" t="s">
        <v>877</v>
      </c>
      <c r="G3229" s="6"/>
      <c r="H3229" s="664">
        <v>42752</v>
      </c>
      <c r="I3229" s="141"/>
    </row>
    <row r="3230" spans="1:9" ht="29" x14ac:dyDescent="0.35">
      <c r="A3230" s="141" t="s">
        <v>38</v>
      </c>
      <c r="B3230" s="6" t="s">
        <v>1412</v>
      </c>
      <c r="C3230" s="141" t="s">
        <v>1417</v>
      </c>
      <c r="D3230" s="139"/>
      <c r="E3230" s="141">
        <v>200</v>
      </c>
      <c r="F3230" s="141" t="s">
        <v>885</v>
      </c>
      <c r="G3230" s="141"/>
      <c r="H3230" s="664">
        <v>42800</v>
      </c>
      <c r="I3230" s="141"/>
    </row>
    <row r="3231" spans="1:9" x14ac:dyDescent="0.35">
      <c r="A3231" s="141" t="s">
        <v>38</v>
      </c>
      <c r="B3231" s="141" t="s">
        <v>1416</v>
      </c>
      <c r="C3231" s="141" t="s">
        <v>957</v>
      </c>
      <c r="D3231" s="139"/>
      <c r="E3231" s="141">
        <v>147.77000000000001</v>
      </c>
      <c r="F3231" s="141" t="s">
        <v>885</v>
      </c>
      <c r="G3231" s="141"/>
      <c r="H3231" s="664">
        <v>42922</v>
      </c>
      <c r="I3231" s="141"/>
    </row>
    <row r="3232" spans="1:9" x14ac:dyDescent="0.35">
      <c r="A3232" s="141" t="s">
        <v>38</v>
      </c>
      <c r="B3232" s="141" t="s">
        <v>1416</v>
      </c>
      <c r="C3232" s="141" t="s">
        <v>957</v>
      </c>
      <c r="D3232" s="139"/>
      <c r="E3232" s="141">
        <v>271.19</v>
      </c>
      <c r="F3232" s="141" t="s">
        <v>885</v>
      </c>
      <c r="G3232" s="141"/>
      <c r="H3232" s="664">
        <v>42975</v>
      </c>
      <c r="I3232" s="141"/>
    </row>
    <row r="3233" spans="1:9" x14ac:dyDescent="0.35">
      <c r="A3233" s="141" t="s">
        <v>38</v>
      </c>
      <c r="B3233" s="141" t="s">
        <v>1416</v>
      </c>
      <c r="C3233" s="141" t="s">
        <v>957</v>
      </c>
      <c r="D3233" s="139"/>
      <c r="E3233" s="141">
        <v>101.71</v>
      </c>
      <c r="F3233" s="141" t="s">
        <v>885</v>
      </c>
      <c r="G3233" s="141"/>
      <c r="H3233" s="664">
        <v>42999</v>
      </c>
      <c r="I3233" s="141"/>
    </row>
    <row r="3234" spans="1:9" x14ac:dyDescent="0.35">
      <c r="A3234" s="141" t="s">
        <v>38</v>
      </c>
      <c r="B3234" s="141" t="s">
        <v>1416</v>
      </c>
      <c r="C3234" s="141" t="s">
        <v>957</v>
      </c>
      <c r="D3234" s="139"/>
      <c r="E3234" s="141">
        <v>101.43</v>
      </c>
      <c r="F3234" s="141" t="s">
        <v>885</v>
      </c>
      <c r="G3234" s="141"/>
      <c r="H3234" s="664">
        <v>43025</v>
      </c>
      <c r="I3234" s="141"/>
    </row>
    <row r="3235" spans="1:9" x14ac:dyDescent="0.35">
      <c r="A3235" s="141" t="s">
        <v>38</v>
      </c>
      <c r="B3235" s="141" t="s">
        <v>1416</v>
      </c>
      <c r="C3235" s="141" t="s">
        <v>957</v>
      </c>
      <c r="D3235" s="139"/>
      <c r="E3235" s="141">
        <v>101.65</v>
      </c>
      <c r="F3235" s="141" t="s">
        <v>885</v>
      </c>
      <c r="G3235" s="141"/>
      <c r="H3235" s="664">
        <v>43066</v>
      </c>
      <c r="I3235" s="141"/>
    </row>
    <row r="3236" spans="1:9" x14ac:dyDescent="0.35">
      <c r="A3236" s="141" t="s">
        <v>38</v>
      </c>
      <c r="B3236" s="141" t="s">
        <v>1416</v>
      </c>
      <c r="C3236" s="141" t="s">
        <v>957</v>
      </c>
      <c r="D3236" s="139"/>
      <c r="E3236" s="141">
        <v>102.37</v>
      </c>
      <c r="F3236" s="141" t="s">
        <v>885</v>
      </c>
      <c r="G3236" s="141"/>
      <c r="H3236" s="664">
        <v>43091</v>
      </c>
      <c r="I3236" s="141"/>
    </row>
    <row r="3237" spans="1:9" ht="29" x14ac:dyDescent="0.35">
      <c r="A3237" s="141" t="s">
        <v>38</v>
      </c>
      <c r="B3237" s="6" t="s">
        <v>1412</v>
      </c>
      <c r="C3237" s="141" t="s">
        <v>1415</v>
      </c>
      <c r="D3237" s="139"/>
      <c r="E3237" s="141">
        <v>100</v>
      </c>
      <c r="F3237" s="141" t="s">
        <v>885</v>
      </c>
      <c r="G3237" s="141"/>
      <c r="H3237" s="664">
        <v>43026</v>
      </c>
      <c r="I3237" s="141"/>
    </row>
    <row r="3238" spans="1:9" x14ac:dyDescent="0.35">
      <c r="A3238" s="141" t="s">
        <v>38</v>
      </c>
      <c r="B3238" s="141" t="s">
        <v>1410</v>
      </c>
      <c r="C3238" s="141" t="s">
        <v>1414</v>
      </c>
      <c r="D3238" s="139"/>
      <c r="E3238" s="141">
        <v>3721</v>
      </c>
      <c r="F3238" s="141" t="s">
        <v>885</v>
      </c>
      <c r="G3238" s="141"/>
      <c r="H3238" s="664">
        <v>43041</v>
      </c>
      <c r="I3238" s="141"/>
    </row>
    <row r="3239" spans="1:9" x14ac:dyDescent="0.35">
      <c r="A3239" s="141" t="s">
        <v>38</v>
      </c>
      <c r="B3239" s="141" t="s">
        <v>1404</v>
      </c>
      <c r="C3239" s="6" t="s">
        <v>1413</v>
      </c>
      <c r="D3239" s="139"/>
      <c r="E3239" s="141">
        <v>141</v>
      </c>
      <c r="F3239" s="141" t="s">
        <v>885</v>
      </c>
      <c r="G3239" s="141"/>
      <c r="H3239" s="664">
        <v>43012</v>
      </c>
      <c r="I3239" s="141"/>
    </row>
    <row r="3240" spans="1:9" ht="29" x14ac:dyDescent="0.35">
      <c r="A3240" s="141" t="s">
        <v>38</v>
      </c>
      <c r="B3240" s="6" t="s">
        <v>1412</v>
      </c>
      <c r="C3240" s="141" t="s">
        <v>1411</v>
      </c>
      <c r="D3240" s="139"/>
      <c r="E3240" s="141">
        <v>150</v>
      </c>
      <c r="F3240" s="141" t="s">
        <v>885</v>
      </c>
      <c r="G3240" s="141"/>
      <c r="H3240" s="664">
        <v>42852</v>
      </c>
      <c r="I3240" s="141"/>
    </row>
    <row r="3241" spans="1:9" x14ac:dyDescent="0.35">
      <c r="A3241" s="141" t="s">
        <v>38</v>
      </c>
      <c r="B3241" s="141" t="s">
        <v>1410</v>
      </c>
      <c r="C3241" s="6" t="s">
        <v>1409</v>
      </c>
      <c r="D3241" s="139"/>
      <c r="E3241" s="141">
        <v>100</v>
      </c>
      <c r="F3241" s="141" t="s">
        <v>885</v>
      </c>
      <c r="G3241" s="141"/>
      <c r="H3241" s="664">
        <v>43026</v>
      </c>
      <c r="I3241" s="141"/>
    </row>
    <row r="3242" spans="1:9" x14ac:dyDescent="0.35">
      <c r="A3242" s="141" t="s">
        <v>38</v>
      </c>
      <c r="B3242" s="141" t="s">
        <v>1408</v>
      </c>
      <c r="C3242" s="141" t="s">
        <v>1407</v>
      </c>
      <c r="D3242" s="139"/>
      <c r="E3242" s="141">
        <v>318.62</v>
      </c>
      <c r="F3242" s="141" t="s">
        <v>885</v>
      </c>
      <c r="G3242" s="141"/>
      <c r="H3242" s="664">
        <v>43028</v>
      </c>
      <c r="I3242" s="141"/>
    </row>
    <row r="3243" spans="1:9" ht="29" x14ac:dyDescent="0.35">
      <c r="A3243" s="141" t="s">
        <v>38</v>
      </c>
      <c r="B3243" s="6" t="s">
        <v>1406</v>
      </c>
      <c r="C3243" s="141" t="s">
        <v>1405</v>
      </c>
      <c r="D3243" s="139"/>
      <c r="E3243" s="141">
        <v>360</v>
      </c>
      <c r="F3243" s="141" t="s">
        <v>885</v>
      </c>
      <c r="G3243" s="141"/>
      <c r="H3243" s="664">
        <v>42816</v>
      </c>
      <c r="I3243" s="141"/>
    </row>
    <row r="3244" spans="1:9" x14ac:dyDescent="0.35">
      <c r="A3244" s="141" t="s">
        <v>38</v>
      </c>
      <c r="B3244" s="141" t="s">
        <v>1404</v>
      </c>
      <c r="C3244" s="6" t="s">
        <v>1403</v>
      </c>
      <c r="D3244" s="139"/>
      <c r="E3244" s="141">
        <v>19.64</v>
      </c>
      <c r="F3244" s="141" t="s">
        <v>885</v>
      </c>
      <c r="G3244" s="141"/>
      <c r="H3244" s="664">
        <v>42774</v>
      </c>
      <c r="I3244" s="141"/>
    </row>
    <row r="3245" spans="1:9" x14ac:dyDescent="0.35">
      <c r="E3245" s="138">
        <f>SUM(E3170:E3244)</f>
        <v>54533.040000000008</v>
      </c>
    </row>
    <row r="3247" spans="1:9" x14ac:dyDescent="0.35">
      <c r="A3247" s="274" t="s">
        <v>55</v>
      </c>
      <c r="B3247" s="274"/>
      <c r="C3247" s="274"/>
      <c r="D3247" s="275" t="s">
        <v>162</v>
      </c>
      <c r="E3247" s="275"/>
    </row>
    <row r="3248" spans="1:9" x14ac:dyDescent="0.35">
      <c r="A3248" s="276" t="s">
        <v>53</v>
      </c>
      <c r="B3248" s="276"/>
      <c r="C3248" s="276"/>
      <c r="D3248" s="275"/>
      <c r="E3248" s="275"/>
    </row>
    <row r="3249" spans="1:9" x14ac:dyDescent="0.35">
      <c r="A3249" s="276" t="s">
        <v>54</v>
      </c>
      <c r="B3249" s="276"/>
      <c r="C3249" s="276"/>
      <c r="D3249" s="275"/>
      <c r="E3249" s="275"/>
    </row>
    <row r="3250" spans="1:9" x14ac:dyDescent="0.35">
      <c r="A3250" s="9"/>
      <c r="B3250" s="9"/>
      <c r="C3250" s="9"/>
      <c r="D3250" s="222"/>
      <c r="E3250" s="222"/>
    </row>
    <row r="3251" spans="1:9" x14ac:dyDescent="0.35">
      <c r="B3251" s="153" t="s">
        <v>39</v>
      </c>
    </row>
    <row r="3252" spans="1:9" x14ac:dyDescent="0.35">
      <c r="A3252" t="s">
        <v>69</v>
      </c>
      <c r="E3252" t="s">
        <v>105</v>
      </c>
      <c r="F3252" t="s">
        <v>39</v>
      </c>
    </row>
    <row r="3253" spans="1:9" x14ac:dyDescent="0.35">
      <c r="A3253" t="s">
        <v>84</v>
      </c>
      <c r="B3253" t="s">
        <v>1402</v>
      </c>
    </row>
    <row r="3256" spans="1:9" x14ac:dyDescent="0.35">
      <c r="A3256" t="s">
        <v>1143</v>
      </c>
    </row>
    <row r="3257" spans="1:9" ht="101.5" x14ac:dyDescent="0.35">
      <c r="A3257" s="2" t="s">
        <v>1081</v>
      </c>
      <c r="B3257" s="2" t="s">
        <v>1142</v>
      </c>
      <c r="C3257" s="2" t="s">
        <v>1141</v>
      </c>
      <c r="D3257" s="2" t="s">
        <v>1140</v>
      </c>
      <c r="E3257" s="2" t="s">
        <v>1139</v>
      </c>
      <c r="F3257" s="2" t="s">
        <v>1138</v>
      </c>
      <c r="G3257" s="2" t="s">
        <v>1137</v>
      </c>
      <c r="H3257" s="2" t="s">
        <v>1136</v>
      </c>
      <c r="I3257" s="660" t="s">
        <v>1135</v>
      </c>
    </row>
    <row r="3258" spans="1:9" x14ac:dyDescent="0.35">
      <c r="A3258" s="141">
        <v>0</v>
      </c>
      <c r="B3258" s="141">
        <v>0</v>
      </c>
      <c r="C3258" s="141">
        <v>0</v>
      </c>
      <c r="D3258" s="141">
        <v>0</v>
      </c>
      <c r="E3258" s="141">
        <v>0</v>
      </c>
      <c r="F3258" s="141">
        <v>0</v>
      </c>
      <c r="G3258" s="141">
        <v>0</v>
      </c>
      <c r="H3258" s="141">
        <v>0</v>
      </c>
      <c r="I3258" s="141">
        <v>0</v>
      </c>
    </row>
    <row r="3259" spans="1:9" x14ac:dyDescent="0.35">
      <c r="A3259" s="141"/>
      <c r="B3259" s="141"/>
      <c r="C3259" s="141"/>
      <c r="D3259" s="141"/>
      <c r="E3259" s="141"/>
      <c r="F3259" s="141"/>
      <c r="G3259" s="141"/>
      <c r="H3259" s="141"/>
      <c r="I3259" s="141"/>
    </row>
    <row r="3260" spans="1:9" x14ac:dyDescent="0.35">
      <c r="A3260" s="141"/>
      <c r="B3260" s="141"/>
      <c r="C3260" s="141"/>
      <c r="D3260" s="141"/>
      <c r="E3260" s="141"/>
      <c r="F3260" s="141"/>
      <c r="G3260" s="141"/>
      <c r="H3260" s="141"/>
      <c r="I3260" s="141"/>
    </row>
    <row r="3261" spans="1:9" x14ac:dyDescent="0.35">
      <c r="A3261" s="141"/>
      <c r="B3261" s="141"/>
      <c r="C3261" s="141"/>
      <c r="D3261" s="141"/>
      <c r="E3261" s="141"/>
      <c r="F3261" s="141"/>
      <c r="G3261" s="141"/>
      <c r="H3261" s="141"/>
      <c r="I3261" s="141"/>
    </row>
    <row r="3262" spans="1:9" x14ac:dyDescent="0.35">
      <c r="A3262" s="141"/>
      <c r="B3262" s="141"/>
      <c r="C3262" s="141"/>
      <c r="D3262" s="141"/>
      <c r="E3262" s="141"/>
      <c r="F3262" s="141"/>
      <c r="G3262" s="141"/>
      <c r="H3262" s="141"/>
      <c r="I3262" s="141"/>
    </row>
    <row r="3263" spans="1:9" x14ac:dyDescent="0.35">
      <c r="A3263" s="141"/>
      <c r="B3263" s="141"/>
      <c r="C3263" s="141"/>
      <c r="D3263" s="141"/>
      <c r="E3263" s="141"/>
      <c r="F3263" s="141"/>
      <c r="G3263" s="141"/>
      <c r="H3263" s="141"/>
      <c r="I3263" s="141"/>
    </row>
    <row r="3266" spans="1:9" x14ac:dyDescent="0.35">
      <c r="A3266" s="449"/>
      <c r="B3266" s="449"/>
      <c r="C3266" s="449"/>
      <c r="D3266" s="449"/>
      <c r="E3266" s="449"/>
      <c r="F3266" s="449"/>
      <c r="G3266" s="449"/>
    </row>
    <row r="3267" spans="1:9" x14ac:dyDescent="0.35">
      <c r="A3267" t="s">
        <v>1082</v>
      </c>
    </row>
    <row r="3268" spans="1:9" ht="116" x14ac:dyDescent="0.35">
      <c r="A3268" s="2" t="s">
        <v>1081</v>
      </c>
      <c r="B3268" s="2" t="s">
        <v>1080</v>
      </c>
      <c r="C3268" s="2" t="s">
        <v>1079</v>
      </c>
      <c r="D3268" s="2" t="s">
        <v>1078</v>
      </c>
      <c r="E3268" s="2" t="s">
        <v>1077</v>
      </c>
      <c r="F3268" s="2" t="s">
        <v>1076</v>
      </c>
      <c r="G3268" s="2" t="s">
        <v>1075</v>
      </c>
      <c r="H3268" s="2" t="s">
        <v>419</v>
      </c>
      <c r="I3268" s="660" t="s">
        <v>1074</v>
      </c>
    </row>
    <row r="3269" spans="1:9" x14ac:dyDescent="0.35">
      <c r="A3269" s="141">
        <v>0</v>
      </c>
      <c r="B3269" s="141">
        <v>0</v>
      </c>
      <c r="C3269" s="141">
        <v>0</v>
      </c>
      <c r="D3269" s="141">
        <v>0</v>
      </c>
      <c r="E3269" s="141">
        <v>0</v>
      </c>
      <c r="F3269" s="141">
        <v>0</v>
      </c>
      <c r="G3269" s="141">
        <v>0</v>
      </c>
      <c r="H3269" s="141">
        <v>0</v>
      </c>
      <c r="I3269" s="141">
        <v>0</v>
      </c>
    </row>
    <row r="3270" spans="1:9" x14ac:dyDescent="0.35">
      <c r="A3270" s="141"/>
      <c r="B3270" s="141"/>
      <c r="C3270" s="141"/>
      <c r="D3270" s="141"/>
      <c r="E3270" s="141"/>
      <c r="F3270" s="141"/>
      <c r="G3270" s="141"/>
      <c r="H3270" s="141"/>
      <c r="I3270" s="141"/>
    </row>
    <row r="3271" spans="1:9" x14ac:dyDescent="0.35">
      <c r="A3271" s="141"/>
      <c r="B3271" s="141"/>
      <c r="C3271" s="141"/>
      <c r="D3271" s="141"/>
      <c r="E3271" s="141"/>
      <c r="F3271" s="141"/>
      <c r="G3271" s="141"/>
      <c r="H3271" s="141"/>
      <c r="I3271" s="141"/>
    </row>
    <row r="3272" spans="1:9" x14ac:dyDescent="0.35">
      <c r="A3272" s="141"/>
      <c r="B3272" s="141"/>
      <c r="C3272" s="141"/>
      <c r="D3272" s="141"/>
      <c r="E3272" s="141"/>
      <c r="F3272" s="141"/>
      <c r="G3272" s="141"/>
      <c r="H3272" s="141"/>
      <c r="I3272" s="141"/>
    </row>
    <row r="3273" spans="1:9" x14ac:dyDescent="0.35">
      <c r="A3273" s="141"/>
      <c r="B3273" s="141"/>
      <c r="C3273" s="141"/>
      <c r="D3273" s="141"/>
      <c r="E3273" s="141"/>
      <c r="F3273" s="141"/>
      <c r="G3273" s="141"/>
      <c r="H3273" s="141"/>
      <c r="I3273" s="141"/>
    </row>
    <row r="3274" spans="1:9" x14ac:dyDescent="0.35">
      <c r="A3274" s="141"/>
      <c r="B3274" s="141"/>
      <c r="C3274" s="141"/>
      <c r="D3274" s="141"/>
      <c r="E3274" s="141"/>
      <c r="F3274" s="141"/>
      <c r="G3274" s="141"/>
      <c r="H3274" s="141"/>
      <c r="I3274" s="141"/>
    </row>
    <row r="3277" spans="1:9" x14ac:dyDescent="0.35">
      <c r="A3277" s="274" t="s">
        <v>55</v>
      </c>
      <c r="B3277" s="274"/>
      <c r="C3277" s="274"/>
      <c r="D3277" s="275" t="s">
        <v>304</v>
      </c>
      <c r="E3277" s="275"/>
    </row>
    <row r="3278" spans="1:9" x14ac:dyDescent="0.35">
      <c r="A3278" s="276" t="s">
        <v>53</v>
      </c>
      <c r="B3278" s="276"/>
      <c r="C3278" s="276"/>
      <c r="D3278" s="275"/>
      <c r="E3278" s="275"/>
    </row>
    <row r="3279" spans="1:9" x14ac:dyDescent="0.35">
      <c r="A3279" s="276" t="s">
        <v>54</v>
      </c>
      <c r="B3279" s="276"/>
      <c r="C3279" s="276"/>
      <c r="D3279" s="275" t="s">
        <v>303</v>
      </c>
      <c r="E3279" s="275"/>
    </row>
    <row r="3280" spans="1:9" x14ac:dyDescent="0.35">
      <c r="A3280" s="9"/>
      <c r="B3280" s="9"/>
      <c r="C3280" s="9"/>
      <c r="D3280" s="222"/>
      <c r="E3280" s="222"/>
    </row>
    <row r="3281" spans="1:9" x14ac:dyDescent="0.35">
      <c r="B3281" s="153" t="s">
        <v>40</v>
      </c>
    </row>
    <row r="3282" spans="1:9" x14ac:dyDescent="0.35">
      <c r="A3282" t="s">
        <v>69</v>
      </c>
      <c r="E3282" t="s">
        <v>1401</v>
      </c>
    </row>
    <row r="3283" spans="1:9" x14ac:dyDescent="0.35">
      <c r="A3283" t="s">
        <v>460</v>
      </c>
    </row>
    <row r="3286" spans="1:9" x14ac:dyDescent="0.35">
      <c r="A3286" t="s">
        <v>1143</v>
      </c>
    </row>
    <row r="3287" spans="1:9" ht="101.5" x14ac:dyDescent="0.35">
      <c r="A3287" s="2" t="s">
        <v>1081</v>
      </c>
      <c r="B3287" s="2" t="s">
        <v>1142</v>
      </c>
      <c r="C3287" s="2" t="s">
        <v>1141</v>
      </c>
      <c r="D3287" s="2" t="s">
        <v>1140</v>
      </c>
      <c r="E3287" s="2" t="s">
        <v>1139</v>
      </c>
      <c r="F3287" s="2" t="s">
        <v>1138</v>
      </c>
      <c r="G3287" s="2" t="s">
        <v>1137</v>
      </c>
      <c r="H3287" s="2" t="s">
        <v>1136</v>
      </c>
      <c r="I3287" s="660" t="s">
        <v>1135</v>
      </c>
    </row>
    <row r="3288" spans="1:9" x14ac:dyDescent="0.35">
      <c r="A3288" s="141"/>
      <c r="B3288" s="141"/>
      <c r="C3288" s="141"/>
      <c r="D3288" s="141"/>
      <c r="E3288" s="141"/>
      <c r="F3288" s="141"/>
      <c r="G3288" s="141"/>
      <c r="H3288" s="141"/>
      <c r="I3288" s="141"/>
    </row>
    <row r="3289" spans="1:9" x14ac:dyDescent="0.35">
      <c r="A3289" s="141"/>
      <c r="B3289" s="141"/>
      <c r="C3289" s="141"/>
      <c r="D3289" s="141"/>
      <c r="E3289" s="141"/>
      <c r="F3289" s="141"/>
      <c r="G3289" s="141"/>
      <c r="H3289" s="141"/>
      <c r="I3289" s="141"/>
    </row>
    <row r="3290" spans="1:9" x14ac:dyDescent="0.35">
      <c r="A3290" s="141"/>
      <c r="B3290" s="141"/>
      <c r="C3290" s="141"/>
      <c r="D3290" s="141"/>
      <c r="E3290" s="141"/>
      <c r="F3290" s="141"/>
      <c r="G3290" s="141"/>
      <c r="H3290" s="141"/>
      <c r="I3290" s="141"/>
    </row>
    <row r="3291" spans="1:9" x14ac:dyDescent="0.35">
      <c r="A3291" s="141"/>
      <c r="B3291" s="141"/>
      <c r="C3291" s="141"/>
      <c r="D3291" s="141"/>
      <c r="E3291" s="141"/>
      <c r="F3291" s="141"/>
      <c r="G3291" s="141"/>
      <c r="H3291" s="141"/>
      <c r="I3291" s="141"/>
    </row>
    <row r="3292" spans="1:9" x14ac:dyDescent="0.35">
      <c r="A3292" s="141"/>
      <c r="B3292" s="141"/>
      <c r="C3292" s="141"/>
      <c r="D3292" s="141"/>
      <c r="E3292" s="141"/>
      <c r="F3292" s="141"/>
      <c r="G3292" s="141"/>
      <c r="H3292" s="141"/>
      <c r="I3292" s="141"/>
    </row>
    <row r="3293" spans="1:9" x14ac:dyDescent="0.35">
      <c r="A3293" s="141"/>
      <c r="B3293" s="141"/>
      <c r="C3293" s="141"/>
      <c r="D3293" s="141"/>
      <c r="E3293" s="141"/>
      <c r="F3293" s="141"/>
      <c r="G3293" s="141"/>
      <c r="H3293" s="141"/>
      <c r="I3293" s="141"/>
    </row>
    <row r="3296" spans="1:9" x14ac:dyDescent="0.35">
      <c r="A3296" s="449"/>
      <c r="B3296" s="449"/>
      <c r="C3296" s="449"/>
      <c r="D3296" s="449"/>
      <c r="E3296" s="449"/>
      <c r="F3296" s="449"/>
      <c r="G3296" s="449"/>
    </row>
    <row r="3297" spans="1:9" x14ac:dyDescent="0.35">
      <c r="A3297" t="s">
        <v>1082</v>
      </c>
    </row>
    <row r="3298" spans="1:9" ht="116" x14ac:dyDescent="0.35">
      <c r="A3298" s="2" t="s">
        <v>1081</v>
      </c>
      <c r="B3298" s="2" t="s">
        <v>1080</v>
      </c>
      <c r="C3298" s="2" t="s">
        <v>1079</v>
      </c>
      <c r="D3298" s="2" t="s">
        <v>1078</v>
      </c>
      <c r="E3298" s="2" t="s">
        <v>1077</v>
      </c>
      <c r="F3298" s="2" t="s">
        <v>1076</v>
      </c>
      <c r="G3298" s="2" t="s">
        <v>1075</v>
      </c>
      <c r="H3298" s="2" t="s">
        <v>419</v>
      </c>
      <c r="I3298" s="660" t="s">
        <v>1074</v>
      </c>
    </row>
    <row r="3299" spans="1:9" x14ac:dyDescent="0.35">
      <c r="A3299" s="141"/>
      <c r="B3299" s="141"/>
      <c r="C3299" s="141"/>
      <c r="D3299" s="141"/>
      <c r="E3299" s="141"/>
      <c r="F3299" s="141"/>
      <c r="G3299" s="141"/>
      <c r="H3299" s="141"/>
      <c r="I3299" s="141"/>
    </row>
    <row r="3300" spans="1:9" x14ac:dyDescent="0.35">
      <c r="A3300" s="141"/>
      <c r="B3300" s="141"/>
      <c r="C3300" s="141"/>
      <c r="D3300" s="141"/>
      <c r="E3300" s="141"/>
      <c r="F3300" s="141"/>
      <c r="G3300" s="141"/>
      <c r="H3300" s="141"/>
      <c r="I3300" s="141"/>
    </row>
    <row r="3301" spans="1:9" x14ac:dyDescent="0.35">
      <c r="A3301" s="141"/>
      <c r="B3301" s="141"/>
      <c r="C3301" s="141"/>
      <c r="D3301" s="141"/>
      <c r="E3301" s="141"/>
      <c r="F3301" s="141"/>
      <c r="G3301" s="141"/>
      <c r="H3301" s="141"/>
      <c r="I3301" s="141"/>
    </row>
    <row r="3302" spans="1:9" x14ac:dyDescent="0.35">
      <c r="A3302" s="141"/>
      <c r="B3302" s="141"/>
      <c r="C3302" s="141"/>
      <c r="D3302" s="141"/>
      <c r="E3302" s="141"/>
      <c r="F3302" s="141"/>
      <c r="G3302" s="141"/>
      <c r="H3302" s="141"/>
      <c r="I3302" s="141"/>
    </row>
    <row r="3303" spans="1:9" x14ac:dyDescent="0.35">
      <c r="A3303" s="141"/>
      <c r="B3303" s="141"/>
      <c r="C3303" s="141"/>
      <c r="D3303" s="141"/>
      <c r="E3303" s="141"/>
      <c r="F3303" s="141"/>
      <c r="G3303" s="141"/>
      <c r="H3303" s="141"/>
      <c r="I3303" s="141"/>
    </row>
    <row r="3304" spans="1:9" x14ac:dyDescent="0.35">
      <c r="A3304" s="141"/>
      <c r="B3304" s="141"/>
      <c r="C3304" s="141"/>
      <c r="D3304" s="141"/>
      <c r="E3304" s="141"/>
      <c r="F3304" s="141"/>
      <c r="G3304" s="141"/>
      <c r="H3304" s="141"/>
      <c r="I3304" s="141"/>
    </row>
    <row r="3307" spans="1:9" x14ac:dyDescent="0.35">
      <c r="A3307" s="274" t="s">
        <v>55</v>
      </c>
      <c r="B3307" s="274"/>
      <c r="C3307" s="274"/>
      <c r="D3307" s="275" t="s">
        <v>166</v>
      </c>
      <c r="E3307" s="275"/>
    </row>
    <row r="3308" spans="1:9" x14ac:dyDescent="0.35">
      <c r="A3308" s="276" t="s">
        <v>53</v>
      </c>
      <c r="B3308" s="276"/>
      <c r="C3308" s="276"/>
      <c r="D3308" s="275"/>
      <c r="E3308" s="275"/>
    </row>
    <row r="3309" spans="1:9" x14ac:dyDescent="0.35">
      <c r="A3309" s="276" t="s">
        <v>54</v>
      </c>
      <c r="B3309" s="276"/>
      <c r="C3309" s="276"/>
      <c r="D3309" s="292">
        <v>43206</v>
      </c>
      <c r="E3309" s="275"/>
    </row>
    <row r="3310" spans="1:9" x14ac:dyDescent="0.35">
      <c r="A3310" s="9"/>
      <c r="B3310" s="9"/>
      <c r="C3310" s="9"/>
      <c r="D3310" s="23"/>
      <c r="E3310" s="222"/>
    </row>
    <row r="3311" spans="1:9" x14ac:dyDescent="0.35">
      <c r="B3311" s="153" t="s">
        <v>41</v>
      </c>
    </row>
    <row r="3312" spans="1:9" x14ac:dyDescent="0.35">
      <c r="A3312" t="s">
        <v>69</v>
      </c>
      <c r="E3312" t="s">
        <v>171</v>
      </c>
    </row>
    <row r="3313" spans="1:9" x14ac:dyDescent="0.35">
      <c r="A3313" t="s">
        <v>409</v>
      </c>
    </row>
    <row r="3316" spans="1:9" x14ac:dyDescent="0.35">
      <c r="A3316" t="s">
        <v>1143</v>
      </c>
    </row>
    <row r="3317" spans="1:9" ht="101.5" x14ac:dyDescent="0.35">
      <c r="A3317" s="2" t="s">
        <v>1081</v>
      </c>
      <c r="B3317" s="2" t="s">
        <v>1142</v>
      </c>
      <c r="C3317" s="2" t="s">
        <v>1141</v>
      </c>
      <c r="D3317" s="2" t="s">
        <v>1140</v>
      </c>
      <c r="E3317" s="2" t="s">
        <v>1139</v>
      </c>
      <c r="F3317" s="2" t="s">
        <v>1138</v>
      </c>
      <c r="G3317" s="2" t="s">
        <v>1137</v>
      </c>
      <c r="H3317" s="2" t="s">
        <v>1136</v>
      </c>
      <c r="I3317" s="660" t="s">
        <v>1135</v>
      </c>
    </row>
    <row r="3318" spans="1:9" x14ac:dyDescent="0.35">
      <c r="A3318" s="141" t="s">
        <v>301</v>
      </c>
      <c r="B3318" s="141" t="s">
        <v>1389</v>
      </c>
      <c r="C3318" s="141" t="s">
        <v>1400</v>
      </c>
      <c r="D3318" s="141"/>
      <c r="E3318" s="141">
        <v>1500</v>
      </c>
      <c r="F3318" s="141" t="s">
        <v>1345</v>
      </c>
      <c r="G3318" s="141"/>
      <c r="H3318" s="141" t="s">
        <v>1292</v>
      </c>
      <c r="I3318" s="141"/>
    </row>
    <row r="3319" spans="1:9" x14ac:dyDescent="0.35">
      <c r="A3319" s="141" t="s">
        <v>301</v>
      </c>
      <c r="B3319" s="141" t="s">
        <v>1362</v>
      </c>
      <c r="C3319" s="141" t="s">
        <v>1399</v>
      </c>
      <c r="D3319" s="141"/>
      <c r="E3319" s="141">
        <v>600</v>
      </c>
      <c r="F3319" s="141" t="s">
        <v>1345</v>
      </c>
      <c r="G3319" s="141"/>
      <c r="H3319" s="141" t="s">
        <v>1292</v>
      </c>
      <c r="I3319" s="141"/>
    </row>
    <row r="3320" spans="1:9" x14ac:dyDescent="0.35">
      <c r="A3320" s="141" t="s">
        <v>301</v>
      </c>
      <c r="B3320" s="141" t="s">
        <v>1389</v>
      </c>
      <c r="C3320" s="141" t="s">
        <v>1399</v>
      </c>
      <c r="D3320" s="141"/>
      <c r="E3320" s="141">
        <v>2200</v>
      </c>
      <c r="F3320" s="141" t="s">
        <v>1345</v>
      </c>
      <c r="G3320" s="141"/>
      <c r="H3320" s="141" t="s">
        <v>1292</v>
      </c>
      <c r="I3320" s="141"/>
    </row>
    <row r="3321" spans="1:9" x14ac:dyDescent="0.35">
      <c r="A3321" s="141" t="s">
        <v>301</v>
      </c>
      <c r="B3321" s="141" t="s">
        <v>1362</v>
      </c>
      <c r="C3321" s="141" t="s">
        <v>1398</v>
      </c>
      <c r="D3321" s="141"/>
      <c r="E3321" s="141">
        <v>600</v>
      </c>
      <c r="F3321" s="141" t="s">
        <v>1345</v>
      </c>
      <c r="G3321" s="141"/>
      <c r="H3321" s="141" t="s">
        <v>1292</v>
      </c>
      <c r="I3321" s="141"/>
    </row>
    <row r="3322" spans="1:9" x14ac:dyDescent="0.35">
      <c r="A3322" s="141" t="s">
        <v>301</v>
      </c>
      <c r="B3322" s="141" t="s">
        <v>1362</v>
      </c>
      <c r="C3322" s="141" t="s">
        <v>1361</v>
      </c>
      <c r="D3322" s="141"/>
      <c r="E3322" s="141">
        <v>150</v>
      </c>
      <c r="F3322" s="141" t="s">
        <v>1345</v>
      </c>
      <c r="G3322" s="141"/>
      <c r="H3322" s="141" t="s">
        <v>1292</v>
      </c>
      <c r="I3322" s="141"/>
    </row>
    <row r="3323" spans="1:9" x14ac:dyDescent="0.35">
      <c r="A3323" s="141" t="s">
        <v>301</v>
      </c>
      <c r="B3323" s="141" t="s">
        <v>1362</v>
      </c>
      <c r="C3323" s="141" t="s">
        <v>1397</v>
      </c>
      <c r="D3323" s="141"/>
      <c r="E3323" s="141">
        <v>250</v>
      </c>
      <c r="F3323" s="141" t="s">
        <v>1345</v>
      </c>
      <c r="G3323" s="141"/>
      <c r="H3323" s="141" t="s">
        <v>1292</v>
      </c>
      <c r="I3323" s="141"/>
    </row>
    <row r="3324" spans="1:9" x14ac:dyDescent="0.35">
      <c r="A3324" s="141" t="s">
        <v>301</v>
      </c>
      <c r="B3324" s="141" t="s">
        <v>1362</v>
      </c>
      <c r="C3324" s="141" t="s">
        <v>1396</v>
      </c>
      <c r="D3324" s="141"/>
      <c r="E3324" s="141">
        <v>500</v>
      </c>
      <c r="F3324" s="141" t="s">
        <v>1345</v>
      </c>
      <c r="G3324" s="141"/>
      <c r="H3324" s="141" t="s">
        <v>1292</v>
      </c>
      <c r="I3324" s="141"/>
    </row>
    <row r="3325" spans="1:9" x14ac:dyDescent="0.35">
      <c r="A3325" s="141" t="s">
        <v>301</v>
      </c>
      <c r="B3325" s="141" t="s">
        <v>1362</v>
      </c>
      <c r="C3325" s="141" t="s">
        <v>1372</v>
      </c>
      <c r="D3325" s="141"/>
      <c r="E3325" s="141">
        <v>150</v>
      </c>
      <c r="F3325" s="141" t="s">
        <v>1345</v>
      </c>
      <c r="G3325" s="141"/>
      <c r="H3325" s="141" t="s">
        <v>1394</v>
      </c>
      <c r="I3325" s="141"/>
    </row>
    <row r="3326" spans="1:9" x14ac:dyDescent="0.35">
      <c r="A3326" s="141" t="s">
        <v>301</v>
      </c>
      <c r="B3326" s="141" t="s">
        <v>1362</v>
      </c>
      <c r="C3326" s="141" t="s">
        <v>1380</v>
      </c>
      <c r="D3326" s="141"/>
      <c r="E3326" s="141">
        <v>50</v>
      </c>
      <c r="F3326" s="141" t="s">
        <v>1345</v>
      </c>
      <c r="G3326" s="141"/>
      <c r="H3326" s="141" t="s">
        <v>1394</v>
      </c>
      <c r="I3326" s="141"/>
    </row>
    <row r="3327" spans="1:9" x14ac:dyDescent="0.35">
      <c r="A3327" s="141" t="s">
        <v>301</v>
      </c>
      <c r="B3327" s="141" t="s">
        <v>1362</v>
      </c>
      <c r="C3327" s="141" t="s">
        <v>1395</v>
      </c>
      <c r="D3327" s="141"/>
      <c r="E3327" s="141">
        <v>50</v>
      </c>
      <c r="F3327" s="141" t="s">
        <v>1345</v>
      </c>
      <c r="G3327" s="141"/>
      <c r="H3327" s="141" t="s">
        <v>1394</v>
      </c>
      <c r="I3327" s="141"/>
    </row>
    <row r="3328" spans="1:9" x14ac:dyDescent="0.35">
      <c r="A3328" s="141" t="s">
        <v>301</v>
      </c>
      <c r="B3328" s="141" t="s">
        <v>1362</v>
      </c>
      <c r="C3328" s="141" t="s">
        <v>1373</v>
      </c>
      <c r="D3328" s="141"/>
      <c r="E3328" s="141">
        <v>50</v>
      </c>
      <c r="F3328" s="141" t="s">
        <v>1345</v>
      </c>
      <c r="G3328" s="141"/>
      <c r="H3328" s="141" t="s">
        <v>1394</v>
      </c>
      <c r="I3328" s="141"/>
    </row>
    <row r="3329" spans="1:9" x14ac:dyDescent="0.35">
      <c r="A3329" s="141" t="s">
        <v>301</v>
      </c>
      <c r="B3329" s="141" t="s">
        <v>1362</v>
      </c>
      <c r="C3329" s="141" t="s">
        <v>1384</v>
      </c>
      <c r="D3329" s="141"/>
      <c r="E3329" s="141">
        <v>50</v>
      </c>
      <c r="F3329" s="141" t="s">
        <v>1345</v>
      </c>
      <c r="G3329" s="141"/>
      <c r="H3329" s="141" t="s">
        <v>1394</v>
      </c>
      <c r="I3329" s="141"/>
    </row>
    <row r="3330" spans="1:9" x14ac:dyDescent="0.35">
      <c r="A3330" s="141" t="s">
        <v>301</v>
      </c>
      <c r="B3330" s="141" t="s">
        <v>1362</v>
      </c>
      <c r="C3330" s="141" t="s">
        <v>1386</v>
      </c>
      <c r="D3330" s="141"/>
      <c r="E3330" s="141">
        <v>50</v>
      </c>
      <c r="F3330" s="141" t="s">
        <v>1345</v>
      </c>
      <c r="G3330" s="141"/>
      <c r="H3330" s="141" t="s">
        <v>1394</v>
      </c>
      <c r="I3330" s="141"/>
    </row>
    <row r="3331" spans="1:9" x14ac:dyDescent="0.35">
      <c r="A3331" s="141" t="s">
        <v>301</v>
      </c>
      <c r="B3331" s="141" t="s">
        <v>1362</v>
      </c>
      <c r="C3331" s="141" t="s">
        <v>1377</v>
      </c>
      <c r="D3331" s="141"/>
      <c r="E3331" s="141">
        <v>100</v>
      </c>
      <c r="F3331" s="141" t="s">
        <v>1345</v>
      </c>
      <c r="G3331" s="141"/>
      <c r="H3331" s="141" t="s">
        <v>1387</v>
      </c>
      <c r="I3331" s="141"/>
    </row>
    <row r="3332" spans="1:9" x14ac:dyDescent="0.35">
      <c r="A3332" s="141" t="s">
        <v>301</v>
      </c>
      <c r="B3332" s="141" t="s">
        <v>1362</v>
      </c>
      <c r="C3332" s="141" t="s">
        <v>1393</v>
      </c>
      <c r="D3332" s="141"/>
      <c r="E3332" s="141">
        <v>100</v>
      </c>
      <c r="F3332" s="141" t="s">
        <v>1345</v>
      </c>
      <c r="G3332" s="141"/>
      <c r="H3332" s="141" t="s">
        <v>1387</v>
      </c>
      <c r="I3332" s="141"/>
    </row>
    <row r="3333" spans="1:9" x14ac:dyDescent="0.35">
      <c r="A3333" s="141" t="s">
        <v>301</v>
      </c>
      <c r="B3333" s="141" t="s">
        <v>1362</v>
      </c>
      <c r="C3333" s="141" t="s">
        <v>1365</v>
      </c>
      <c r="D3333" s="141"/>
      <c r="E3333" s="141">
        <v>150</v>
      </c>
      <c r="F3333" s="141" t="s">
        <v>1345</v>
      </c>
      <c r="G3333" s="141"/>
      <c r="H3333" s="141" t="s">
        <v>1387</v>
      </c>
      <c r="I3333" s="141"/>
    </row>
    <row r="3334" spans="1:9" x14ac:dyDescent="0.35">
      <c r="A3334" s="141" t="s">
        <v>301</v>
      </c>
      <c r="B3334" s="141" t="s">
        <v>1362</v>
      </c>
      <c r="C3334" s="141" t="s">
        <v>1392</v>
      </c>
      <c r="D3334" s="141"/>
      <c r="E3334" s="141">
        <v>100</v>
      </c>
      <c r="F3334" s="141" t="s">
        <v>1345</v>
      </c>
      <c r="G3334" s="141"/>
      <c r="H3334" s="141" t="s">
        <v>1387</v>
      </c>
      <c r="I3334" s="141"/>
    </row>
    <row r="3335" spans="1:9" x14ac:dyDescent="0.35">
      <c r="A3335" s="141" t="s">
        <v>301</v>
      </c>
      <c r="B3335" s="141" t="s">
        <v>1362</v>
      </c>
      <c r="C3335" s="141" t="s">
        <v>1391</v>
      </c>
      <c r="D3335" s="141"/>
      <c r="E3335" s="141">
        <v>100</v>
      </c>
      <c r="F3335" s="141" t="s">
        <v>1345</v>
      </c>
      <c r="G3335" s="141"/>
      <c r="H3335" s="141" t="s">
        <v>1387</v>
      </c>
      <c r="I3335" s="141"/>
    </row>
    <row r="3336" spans="1:9" x14ac:dyDescent="0.35">
      <c r="A3336" s="141" t="s">
        <v>301</v>
      </c>
      <c r="B3336" s="141" t="s">
        <v>1389</v>
      </c>
      <c r="C3336" s="141" t="s">
        <v>1390</v>
      </c>
      <c r="D3336" s="141"/>
      <c r="E3336" s="141">
        <v>50</v>
      </c>
      <c r="F3336" s="141" t="s">
        <v>1345</v>
      </c>
      <c r="G3336" s="141"/>
      <c r="H3336" s="141" t="s">
        <v>1387</v>
      </c>
      <c r="I3336" s="141"/>
    </row>
    <row r="3337" spans="1:9" x14ac:dyDescent="0.35">
      <c r="A3337" s="141" t="s">
        <v>301</v>
      </c>
      <c r="B3337" s="141" t="s">
        <v>1389</v>
      </c>
      <c r="C3337" s="141" t="s">
        <v>1388</v>
      </c>
      <c r="D3337" s="141"/>
      <c r="E3337" s="141">
        <v>100</v>
      </c>
      <c r="F3337" s="141" t="s">
        <v>1345</v>
      </c>
      <c r="G3337" s="141"/>
      <c r="H3337" s="141" t="s">
        <v>1387</v>
      </c>
      <c r="I3337" s="141"/>
    </row>
    <row r="3338" spans="1:9" x14ac:dyDescent="0.35">
      <c r="A3338" s="141" t="s">
        <v>301</v>
      </c>
      <c r="B3338" s="141" t="s">
        <v>1362</v>
      </c>
      <c r="C3338" s="141" t="s">
        <v>1386</v>
      </c>
      <c r="D3338" s="141"/>
      <c r="E3338" s="141">
        <v>100</v>
      </c>
      <c r="F3338" s="141" t="s">
        <v>1345</v>
      </c>
      <c r="G3338" s="141"/>
      <c r="H3338" s="141" t="s">
        <v>1385</v>
      </c>
      <c r="I3338" s="141"/>
    </row>
    <row r="3339" spans="1:9" x14ac:dyDescent="0.35">
      <c r="A3339" s="141" t="s">
        <v>301</v>
      </c>
      <c r="B3339" s="141" t="s">
        <v>1362</v>
      </c>
      <c r="C3339" s="141" t="s">
        <v>1384</v>
      </c>
      <c r="D3339" s="141"/>
      <c r="E3339" s="141">
        <v>100</v>
      </c>
      <c r="F3339" s="141" t="s">
        <v>1345</v>
      </c>
      <c r="G3339" s="141"/>
      <c r="H3339" s="141" t="s">
        <v>1379</v>
      </c>
      <c r="I3339" s="141"/>
    </row>
    <row r="3340" spans="1:9" x14ac:dyDescent="0.35">
      <c r="A3340" s="141" t="s">
        <v>301</v>
      </c>
      <c r="B3340" s="141" t="s">
        <v>1362</v>
      </c>
      <c r="C3340" s="141" t="s">
        <v>1383</v>
      </c>
      <c r="D3340" s="141"/>
      <c r="E3340" s="141">
        <v>50</v>
      </c>
      <c r="F3340" s="141" t="s">
        <v>1345</v>
      </c>
      <c r="G3340" s="141"/>
      <c r="H3340" s="141" t="s">
        <v>1379</v>
      </c>
      <c r="I3340" s="141"/>
    </row>
    <row r="3341" spans="1:9" x14ac:dyDescent="0.35">
      <c r="A3341" s="141" t="s">
        <v>301</v>
      </c>
      <c r="B3341" s="141" t="s">
        <v>1362</v>
      </c>
      <c r="C3341" s="141" t="s">
        <v>1382</v>
      </c>
      <c r="D3341" s="141"/>
      <c r="E3341" s="141">
        <v>50</v>
      </c>
      <c r="F3341" s="141" t="s">
        <v>1345</v>
      </c>
      <c r="G3341" s="141"/>
      <c r="H3341" s="141" t="s">
        <v>1379</v>
      </c>
      <c r="I3341" s="141"/>
    </row>
    <row r="3342" spans="1:9" x14ac:dyDescent="0.35">
      <c r="A3342" s="141" t="s">
        <v>301</v>
      </c>
      <c r="B3342" s="141" t="s">
        <v>1362</v>
      </c>
      <c r="C3342" s="141" t="s">
        <v>1381</v>
      </c>
      <c r="D3342" s="141"/>
      <c r="E3342" s="141">
        <v>300</v>
      </c>
      <c r="F3342" s="141" t="s">
        <v>1345</v>
      </c>
      <c r="G3342" s="141"/>
      <c r="H3342" s="141" t="s">
        <v>1379</v>
      </c>
      <c r="I3342" s="141"/>
    </row>
    <row r="3343" spans="1:9" x14ac:dyDescent="0.35">
      <c r="A3343" s="141" t="s">
        <v>301</v>
      </c>
      <c r="B3343" s="141" t="s">
        <v>1362</v>
      </c>
      <c r="C3343" s="141" t="s">
        <v>1380</v>
      </c>
      <c r="D3343" s="141"/>
      <c r="E3343" s="141">
        <v>150</v>
      </c>
      <c r="F3343" s="141" t="s">
        <v>1345</v>
      </c>
      <c r="G3343" s="141"/>
      <c r="H3343" s="141" t="s">
        <v>1379</v>
      </c>
      <c r="I3343" s="141"/>
    </row>
    <row r="3344" spans="1:9" x14ac:dyDescent="0.35">
      <c r="A3344" s="141" t="s">
        <v>301</v>
      </c>
      <c r="B3344" s="141" t="s">
        <v>1362</v>
      </c>
      <c r="C3344" s="141" t="s">
        <v>1371</v>
      </c>
      <c r="D3344" s="141"/>
      <c r="E3344" s="141">
        <v>100</v>
      </c>
      <c r="F3344" s="141" t="s">
        <v>1345</v>
      </c>
      <c r="G3344" s="141"/>
      <c r="H3344" s="141" t="s">
        <v>1378</v>
      </c>
      <c r="I3344" s="141"/>
    </row>
    <row r="3345" spans="1:9" x14ac:dyDescent="0.35">
      <c r="A3345" s="141" t="s">
        <v>301</v>
      </c>
      <c r="B3345" s="141" t="s">
        <v>1362</v>
      </c>
      <c r="C3345" s="141" t="s">
        <v>1377</v>
      </c>
      <c r="D3345" s="141"/>
      <c r="E3345" s="141">
        <v>150</v>
      </c>
      <c r="F3345" s="141" t="s">
        <v>1345</v>
      </c>
      <c r="G3345" s="141"/>
      <c r="H3345" s="141" t="s">
        <v>1370</v>
      </c>
      <c r="I3345" s="141"/>
    </row>
    <row r="3346" spans="1:9" x14ac:dyDescent="0.35">
      <c r="A3346" s="141" t="s">
        <v>301</v>
      </c>
      <c r="B3346" s="141" t="s">
        <v>1362</v>
      </c>
      <c r="C3346" s="141" t="s">
        <v>1376</v>
      </c>
      <c r="D3346" s="141"/>
      <c r="E3346" s="141">
        <v>100</v>
      </c>
      <c r="F3346" s="141" t="s">
        <v>1345</v>
      </c>
      <c r="G3346" s="141"/>
      <c r="H3346" s="141" t="s">
        <v>1370</v>
      </c>
      <c r="I3346" s="141"/>
    </row>
    <row r="3347" spans="1:9" x14ac:dyDescent="0.35">
      <c r="A3347" s="141" t="s">
        <v>301</v>
      </c>
      <c r="B3347" s="141" t="s">
        <v>1362</v>
      </c>
      <c r="C3347" s="141" t="s">
        <v>1375</v>
      </c>
      <c r="D3347" s="141"/>
      <c r="E3347" s="141">
        <v>100</v>
      </c>
      <c r="F3347" s="141" t="s">
        <v>1345</v>
      </c>
      <c r="G3347" s="141"/>
      <c r="H3347" s="141" t="s">
        <v>1370</v>
      </c>
      <c r="I3347" s="141"/>
    </row>
    <row r="3348" spans="1:9" x14ac:dyDescent="0.35">
      <c r="A3348" s="141" t="s">
        <v>301</v>
      </c>
      <c r="B3348" s="141" t="s">
        <v>1362</v>
      </c>
      <c r="C3348" s="141" t="s">
        <v>1374</v>
      </c>
      <c r="D3348" s="141"/>
      <c r="E3348" s="141">
        <v>50</v>
      </c>
      <c r="F3348" s="141" t="s">
        <v>1345</v>
      </c>
      <c r="G3348" s="141"/>
      <c r="H3348" s="141" t="s">
        <v>1370</v>
      </c>
      <c r="I3348" s="141"/>
    </row>
    <row r="3349" spans="1:9" x14ac:dyDescent="0.35">
      <c r="A3349" s="141" t="s">
        <v>301</v>
      </c>
      <c r="B3349" s="141" t="s">
        <v>1362</v>
      </c>
      <c r="C3349" s="141" t="s">
        <v>1373</v>
      </c>
      <c r="D3349" s="141"/>
      <c r="E3349" s="141">
        <v>50</v>
      </c>
      <c r="F3349" s="141" t="s">
        <v>1345</v>
      </c>
      <c r="G3349" s="141"/>
      <c r="H3349" s="141" t="s">
        <v>1370</v>
      </c>
      <c r="I3349" s="141"/>
    </row>
    <row r="3350" spans="1:9" x14ac:dyDescent="0.35">
      <c r="A3350" s="141" t="s">
        <v>301</v>
      </c>
      <c r="B3350" s="141" t="s">
        <v>1362</v>
      </c>
      <c r="C3350" s="141" t="s">
        <v>1372</v>
      </c>
      <c r="D3350" s="141"/>
      <c r="E3350" s="141">
        <v>150</v>
      </c>
      <c r="F3350" s="141" t="s">
        <v>1345</v>
      </c>
      <c r="G3350" s="141"/>
      <c r="H3350" s="141" t="s">
        <v>1370</v>
      </c>
      <c r="I3350" s="141"/>
    </row>
    <row r="3351" spans="1:9" x14ac:dyDescent="0.35">
      <c r="A3351" s="141" t="s">
        <v>301</v>
      </c>
      <c r="B3351" s="141" t="s">
        <v>1362</v>
      </c>
      <c r="C3351" s="141" t="s">
        <v>1371</v>
      </c>
      <c r="D3351" s="141"/>
      <c r="E3351" s="141">
        <v>100</v>
      </c>
      <c r="F3351" s="141" t="s">
        <v>1345</v>
      </c>
      <c r="G3351" s="141"/>
      <c r="H3351" s="141" t="s">
        <v>1370</v>
      </c>
      <c r="I3351" s="141"/>
    </row>
    <row r="3352" spans="1:9" x14ac:dyDescent="0.35">
      <c r="A3352" s="141" t="s">
        <v>301</v>
      </c>
      <c r="B3352" s="141" t="s">
        <v>1362</v>
      </c>
      <c r="C3352" s="141" t="s">
        <v>1369</v>
      </c>
      <c r="D3352" s="141"/>
      <c r="E3352" s="141">
        <v>200</v>
      </c>
      <c r="F3352" s="141" t="s">
        <v>1345</v>
      </c>
      <c r="G3352" s="141"/>
      <c r="H3352" s="141" t="s">
        <v>1367</v>
      </c>
      <c r="I3352" s="141"/>
    </row>
    <row r="3353" spans="1:9" x14ac:dyDescent="0.35">
      <c r="A3353" s="141" t="s">
        <v>301</v>
      </c>
      <c r="B3353" s="141" t="s">
        <v>1362</v>
      </c>
      <c r="C3353" s="141" t="s">
        <v>1368</v>
      </c>
      <c r="D3353" s="141"/>
      <c r="E3353" s="141">
        <v>60</v>
      </c>
      <c r="F3353" s="141" t="s">
        <v>1345</v>
      </c>
      <c r="G3353" s="141"/>
      <c r="H3353" s="141" t="s">
        <v>1367</v>
      </c>
      <c r="I3353" s="141"/>
    </row>
    <row r="3354" spans="1:9" x14ac:dyDescent="0.35">
      <c r="A3354" s="141" t="s">
        <v>301</v>
      </c>
      <c r="B3354" s="141" t="s">
        <v>1362</v>
      </c>
      <c r="C3354" s="141" t="s">
        <v>1366</v>
      </c>
      <c r="D3354" s="141"/>
      <c r="E3354" s="141">
        <v>105</v>
      </c>
      <c r="F3354" s="141" t="s">
        <v>1345</v>
      </c>
      <c r="G3354" s="141"/>
      <c r="H3354" s="750" t="s">
        <v>1360</v>
      </c>
      <c r="I3354" s="141"/>
    </row>
    <row r="3355" spans="1:9" x14ac:dyDescent="0.35">
      <c r="A3355" s="141" t="s">
        <v>301</v>
      </c>
      <c r="B3355" s="141" t="s">
        <v>1362</v>
      </c>
      <c r="C3355" s="141" t="s">
        <v>1365</v>
      </c>
      <c r="D3355" s="141"/>
      <c r="E3355" s="141">
        <v>105</v>
      </c>
      <c r="F3355" s="141" t="s">
        <v>1345</v>
      </c>
      <c r="G3355" s="141"/>
      <c r="H3355" s="750" t="s">
        <v>1360</v>
      </c>
      <c r="I3355" s="141"/>
    </row>
    <row r="3356" spans="1:9" x14ac:dyDescent="0.35">
      <c r="A3356" s="141" t="s">
        <v>301</v>
      </c>
      <c r="B3356" s="141" t="s">
        <v>1362</v>
      </c>
      <c r="C3356" s="141" t="s">
        <v>1364</v>
      </c>
      <c r="D3356" s="141"/>
      <c r="E3356" s="141">
        <v>105</v>
      </c>
      <c r="F3356" s="141" t="s">
        <v>1345</v>
      </c>
      <c r="G3356" s="141"/>
      <c r="H3356" s="750" t="s">
        <v>1360</v>
      </c>
      <c r="I3356" s="141"/>
    </row>
    <row r="3357" spans="1:9" x14ac:dyDescent="0.35">
      <c r="A3357" s="141" t="s">
        <v>301</v>
      </c>
      <c r="B3357" s="141" t="s">
        <v>1362</v>
      </c>
      <c r="C3357" s="141" t="s">
        <v>1363</v>
      </c>
      <c r="D3357" s="141"/>
      <c r="E3357" s="141">
        <v>105</v>
      </c>
      <c r="F3357" s="141" t="s">
        <v>1345</v>
      </c>
      <c r="G3357" s="141"/>
      <c r="H3357" s="750" t="s">
        <v>1360</v>
      </c>
      <c r="I3357" s="141"/>
    </row>
    <row r="3358" spans="1:9" x14ac:dyDescent="0.35">
      <c r="A3358" s="141" t="s">
        <v>301</v>
      </c>
      <c r="B3358" s="141" t="s">
        <v>1362</v>
      </c>
      <c r="C3358" s="141" t="s">
        <v>1361</v>
      </c>
      <c r="D3358" s="141"/>
      <c r="E3358" s="141">
        <v>105</v>
      </c>
      <c r="F3358" s="141" t="s">
        <v>1345</v>
      </c>
      <c r="G3358" s="141"/>
      <c r="H3358" s="750" t="s">
        <v>1360</v>
      </c>
      <c r="I3358" s="141"/>
    </row>
    <row r="3359" spans="1:9" x14ac:dyDescent="0.35">
      <c r="A3359" s="747" t="s">
        <v>301</v>
      </c>
      <c r="B3359" s="747" t="s">
        <v>1359</v>
      </c>
      <c r="C3359" s="747" t="s">
        <v>1358</v>
      </c>
      <c r="D3359" s="749"/>
      <c r="E3359" s="747">
        <v>1561</v>
      </c>
      <c r="F3359" s="747" t="s">
        <v>1345</v>
      </c>
      <c r="G3359" s="747"/>
      <c r="H3359" s="747" t="s">
        <v>1344</v>
      </c>
      <c r="I3359" s="747"/>
    </row>
    <row r="3360" spans="1:9" x14ac:dyDescent="0.35">
      <c r="E3360">
        <f>SUM(E3318:E3359)</f>
        <v>10796</v>
      </c>
    </row>
    <row r="3362" spans="1:9" x14ac:dyDescent="0.35">
      <c r="A3362" s="449"/>
      <c r="B3362" s="449"/>
      <c r="C3362" s="449"/>
      <c r="D3362" s="449"/>
      <c r="E3362" s="449"/>
      <c r="F3362" s="449"/>
      <c r="G3362" s="449"/>
    </row>
    <row r="3363" spans="1:9" x14ac:dyDescent="0.35">
      <c r="A3363" t="s">
        <v>1082</v>
      </c>
    </row>
    <row r="3364" spans="1:9" ht="116" x14ac:dyDescent="0.35">
      <c r="A3364" s="2" t="s">
        <v>1081</v>
      </c>
      <c r="B3364" s="2" t="s">
        <v>1080</v>
      </c>
      <c r="C3364" s="2" t="s">
        <v>1079</v>
      </c>
      <c r="D3364" s="2" t="s">
        <v>1078</v>
      </c>
      <c r="E3364" s="2" t="s">
        <v>1077</v>
      </c>
      <c r="F3364" s="2" t="s">
        <v>1076</v>
      </c>
      <c r="G3364" s="2" t="s">
        <v>1075</v>
      </c>
      <c r="H3364" s="2" t="s">
        <v>419</v>
      </c>
      <c r="I3364" s="660" t="s">
        <v>1074</v>
      </c>
    </row>
    <row r="3365" spans="1:9" x14ac:dyDescent="0.35">
      <c r="A3365" s="141" t="s">
        <v>301</v>
      </c>
      <c r="B3365" s="141" t="s">
        <v>1357</v>
      </c>
      <c r="C3365" s="141" t="s">
        <v>1355</v>
      </c>
      <c r="D3365" s="170"/>
      <c r="E3365" s="141">
        <v>71.400000000000006</v>
      </c>
      <c r="F3365" s="141" t="s">
        <v>1187</v>
      </c>
      <c r="G3365" s="141"/>
      <c r="H3365" s="141" t="s">
        <v>1354</v>
      </c>
      <c r="I3365" s="141"/>
    </row>
    <row r="3366" spans="1:9" x14ac:dyDescent="0.35">
      <c r="A3366" s="141" t="s">
        <v>301</v>
      </c>
      <c r="B3366" s="141" t="s">
        <v>1356</v>
      </c>
      <c r="C3366" s="141" t="s">
        <v>1355</v>
      </c>
      <c r="D3366" s="170"/>
      <c r="E3366" s="141">
        <v>718.76</v>
      </c>
      <c r="F3366" s="141" t="s">
        <v>1187</v>
      </c>
      <c r="G3366" s="141"/>
      <c r="H3366" s="141" t="s">
        <v>1354</v>
      </c>
      <c r="I3366" s="141"/>
    </row>
    <row r="3367" spans="1:9" x14ac:dyDescent="0.35">
      <c r="A3367" s="141" t="s">
        <v>301</v>
      </c>
      <c r="B3367" s="141" t="s">
        <v>1353</v>
      </c>
      <c r="C3367" s="141" t="s">
        <v>1352</v>
      </c>
      <c r="D3367" s="141"/>
      <c r="E3367" s="141">
        <v>720</v>
      </c>
      <c r="F3367" s="141" t="s">
        <v>1187</v>
      </c>
      <c r="G3367" s="141"/>
      <c r="H3367" s="141" t="s">
        <v>1351</v>
      </c>
      <c r="I3367" s="141"/>
    </row>
    <row r="3368" spans="1:9" x14ac:dyDescent="0.35">
      <c r="A3368" s="141" t="s">
        <v>301</v>
      </c>
      <c r="B3368" s="141" t="s">
        <v>1350</v>
      </c>
      <c r="C3368" s="141" t="s">
        <v>1349</v>
      </c>
      <c r="D3368" s="170"/>
      <c r="E3368" s="141">
        <v>18.45</v>
      </c>
      <c r="F3368" s="141" t="s">
        <v>1345</v>
      </c>
      <c r="G3368" s="141"/>
      <c r="H3368" s="141" t="s">
        <v>1348</v>
      </c>
      <c r="I3368" s="141"/>
    </row>
    <row r="3369" spans="1:9" x14ac:dyDescent="0.35">
      <c r="A3369" s="747" t="s">
        <v>301</v>
      </c>
      <c r="B3369" s="747" t="s">
        <v>1347</v>
      </c>
      <c r="C3369" s="747" t="s">
        <v>1346</v>
      </c>
      <c r="D3369" s="748"/>
      <c r="E3369" s="747">
        <v>1561</v>
      </c>
      <c r="F3369" s="747" t="s">
        <v>1345</v>
      </c>
      <c r="G3369" s="747"/>
      <c r="H3369" s="747" t="s">
        <v>1344</v>
      </c>
      <c r="I3369" s="747"/>
    </row>
    <row r="3370" spans="1:9" x14ac:dyDescent="0.35">
      <c r="A3370" s="141"/>
      <c r="B3370" s="141"/>
      <c r="C3370" s="141"/>
      <c r="D3370" s="141"/>
      <c r="E3370" s="141">
        <f>SUM(E3365:E3369)</f>
        <v>3089.6099999999997</v>
      </c>
      <c r="F3370" s="141"/>
      <c r="G3370" s="141"/>
      <c r="H3370" s="141"/>
      <c r="I3370" s="141"/>
    </row>
    <row r="3371" spans="1:9" x14ac:dyDescent="0.35">
      <c r="A3371" s="141"/>
      <c r="B3371" s="141"/>
      <c r="C3371" s="141"/>
      <c r="D3371" s="141"/>
      <c r="E3371" s="141"/>
      <c r="F3371" s="141"/>
      <c r="G3371" s="141"/>
      <c r="H3371" s="141"/>
      <c r="I3371" s="141"/>
    </row>
    <row r="3374" spans="1:9" x14ac:dyDescent="0.35">
      <c r="A3374" s="274" t="s">
        <v>55</v>
      </c>
      <c r="B3374" s="274"/>
      <c r="C3374" s="274"/>
      <c r="D3374" s="275" t="s">
        <v>170</v>
      </c>
      <c r="E3374" s="275"/>
    </row>
    <row r="3375" spans="1:9" x14ac:dyDescent="0.35">
      <c r="A3375" s="276" t="s">
        <v>53</v>
      </c>
      <c r="B3375" s="276"/>
      <c r="C3375" s="276"/>
      <c r="D3375" s="275"/>
      <c r="E3375" s="275"/>
    </row>
    <row r="3376" spans="1:9" x14ac:dyDescent="0.35">
      <c r="A3376" s="276" t="s">
        <v>54</v>
      </c>
      <c r="B3376" s="276"/>
      <c r="C3376" s="276"/>
      <c r="D3376" s="275" t="s">
        <v>83</v>
      </c>
      <c r="E3376" s="275"/>
    </row>
    <row r="3377" spans="1:9" x14ac:dyDescent="0.35">
      <c r="A3377" s="9"/>
      <c r="B3377" s="9"/>
      <c r="C3377" s="9"/>
      <c r="D3377" s="222"/>
      <c r="E3377" s="222"/>
    </row>
    <row r="3378" spans="1:9" x14ac:dyDescent="0.35">
      <c r="B3378" s="153" t="s">
        <v>42</v>
      </c>
    </row>
    <row r="3379" spans="1:9" x14ac:dyDescent="0.35">
      <c r="A3379" t="s">
        <v>69</v>
      </c>
      <c r="E3379" s="746" t="s">
        <v>408</v>
      </c>
    </row>
    <row r="3380" spans="1:9" x14ac:dyDescent="0.35">
      <c r="A3380" t="s">
        <v>458</v>
      </c>
      <c r="E3380" s="746"/>
    </row>
    <row r="3381" spans="1:9" x14ac:dyDescent="0.35">
      <c r="E3381" s="746"/>
    </row>
    <row r="3382" spans="1:9" x14ac:dyDescent="0.35">
      <c r="A3382" t="s">
        <v>1143</v>
      </c>
      <c r="E3382" s="746"/>
    </row>
    <row r="3383" spans="1:9" ht="101.5" x14ac:dyDescent="0.35">
      <c r="A3383" s="2" t="s">
        <v>1081</v>
      </c>
      <c r="B3383" s="2" t="s">
        <v>1142</v>
      </c>
      <c r="C3383" s="2" t="s">
        <v>1141</v>
      </c>
      <c r="D3383" s="2" t="s">
        <v>1140</v>
      </c>
      <c r="E3383" s="159" t="s">
        <v>1139</v>
      </c>
      <c r="F3383" s="2" t="s">
        <v>1138</v>
      </c>
      <c r="G3383" s="2" t="s">
        <v>1137</v>
      </c>
      <c r="H3383" s="2" t="s">
        <v>1136</v>
      </c>
      <c r="I3383" s="660" t="s">
        <v>1135</v>
      </c>
    </row>
    <row r="3384" spans="1:9" x14ac:dyDescent="0.35">
      <c r="A3384" s="141" t="s">
        <v>406</v>
      </c>
      <c r="B3384" s="141"/>
      <c r="C3384" s="141"/>
      <c r="D3384" s="141"/>
      <c r="E3384" s="156">
        <v>0</v>
      </c>
      <c r="F3384" s="141"/>
      <c r="G3384" s="141"/>
      <c r="H3384" s="141"/>
      <c r="I3384" s="141"/>
    </row>
    <row r="3385" spans="1:9" x14ac:dyDescent="0.35">
      <c r="A3385" t="s">
        <v>1082</v>
      </c>
      <c r="E3385" s="746"/>
    </row>
    <row r="3386" spans="1:9" ht="116" x14ac:dyDescent="0.35">
      <c r="A3386" s="2" t="s">
        <v>1081</v>
      </c>
      <c r="B3386" s="2" t="s">
        <v>1080</v>
      </c>
      <c r="C3386" s="2" t="s">
        <v>1079</v>
      </c>
      <c r="D3386" s="2" t="s">
        <v>1078</v>
      </c>
      <c r="E3386" s="159" t="s">
        <v>1077</v>
      </c>
      <c r="F3386" s="2" t="s">
        <v>1076</v>
      </c>
      <c r="G3386" s="2" t="s">
        <v>1075</v>
      </c>
      <c r="H3386" s="2" t="s">
        <v>419</v>
      </c>
      <c r="I3386" s="660" t="s">
        <v>1074</v>
      </c>
    </row>
    <row r="3387" spans="1:9" x14ac:dyDescent="0.35">
      <c r="A3387" s="141" t="s">
        <v>406</v>
      </c>
      <c r="B3387" s="141"/>
      <c r="C3387" s="141"/>
      <c r="D3387" s="141"/>
      <c r="E3387" s="156">
        <v>0</v>
      </c>
      <c r="F3387" s="141"/>
      <c r="G3387" s="141"/>
      <c r="H3387" s="141"/>
      <c r="I3387" s="141"/>
    </row>
    <row r="3388" spans="1:9" x14ac:dyDescent="0.35">
      <c r="E3388" s="746"/>
    </row>
    <row r="3389" spans="1:9" x14ac:dyDescent="0.35">
      <c r="A3389" s="274" t="s">
        <v>55</v>
      </c>
      <c r="B3389" s="274"/>
      <c r="C3389" s="274"/>
      <c r="D3389" s="275" t="s">
        <v>457</v>
      </c>
      <c r="E3389" s="275"/>
    </row>
    <row r="3390" spans="1:9" x14ac:dyDescent="0.35">
      <c r="A3390" s="276" t="s">
        <v>53</v>
      </c>
      <c r="B3390" s="276"/>
      <c r="C3390" s="276"/>
      <c r="D3390" s="275"/>
      <c r="E3390" s="275"/>
    </row>
    <row r="3391" spans="1:9" x14ac:dyDescent="0.35">
      <c r="A3391" s="276" t="s">
        <v>54</v>
      </c>
      <c r="B3391" s="276"/>
      <c r="C3391" s="276"/>
      <c r="D3391" s="292">
        <v>43182</v>
      </c>
      <c r="E3391" s="275"/>
    </row>
    <row r="3392" spans="1:9" x14ac:dyDescent="0.35">
      <c r="A3392" s="9"/>
      <c r="B3392" s="9"/>
      <c r="C3392" s="9"/>
      <c r="D3392" s="23"/>
      <c r="E3392" s="222"/>
    </row>
    <row r="3393" spans="1:9" x14ac:dyDescent="0.35">
      <c r="B3393" s="153" t="s">
        <v>43</v>
      </c>
    </row>
    <row r="3394" spans="1:9" x14ac:dyDescent="0.35">
      <c r="A3394" s="420" t="s">
        <v>69</v>
      </c>
      <c r="B3394" s="420"/>
      <c r="C3394" s="420"/>
      <c r="D3394" s="420"/>
      <c r="E3394" s="745" t="s">
        <v>173</v>
      </c>
      <c r="F3394" s="420"/>
      <c r="G3394" s="420"/>
    </row>
    <row r="3395" spans="1:9" x14ac:dyDescent="0.35">
      <c r="A3395" s="420" t="s">
        <v>456</v>
      </c>
      <c r="B3395" s="420"/>
      <c r="C3395" s="420"/>
      <c r="D3395" s="420"/>
      <c r="E3395" s="420"/>
      <c r="F3395" s="420"/>
      <c r="G3395" s="420"/>
    </row>
    <row r="3396" spans="1:9" x14ac:dyDescent="0.35">
      <c r="A3396" s="419"/>
      <c r="B3396" s="419"/>
      <c r="C3396" s="419"/>
      <c r="D3396" s="419"/>
      <c r="E3396" s="697"/>
      <c r="F3396" s="419"/>
    </row>
    <row r="3397" spans="1:9" ht="15" thickBot="1" x14ac:dyDescent="0.4">
      <c r="A3397" s="723" t="s">
        <v>1143</v>
      </c>
      <c r="B3397" s="419"/>
      <c r="C3397" s="419"/>
      <c r="D3397" s="419"/>
      <c r="E3397" s="697"/>
      <c r="F3397" s="419"/>
    </row>
    <row r="3398" spans="1:9" ht="102" thickBot="1" x14ac:dyDescent="0.4">
      <c r="A3398" s="722" t="s">
        <v>1081</v>
      </c>
      <c r="B3398" s="720" t="s">
        <v>1142</v>
      </c>
      <c r="C3398" s="720" t="s">
        <v>1141</v>
      </c>
      <c r="D3398" s="720" t="s">
        <v>1140</v>
      </c>
      <c r="E3398" s="721" t="s">
        <v>1139</v>
      </c>
      <c r="F3398" s="720" t="s">
        <v>1138</v>
      </c>
      <c r="G3398" s="720" t="s">
        <v>1137</v>
      </c>
      <c r="H3398" s="720" t="s">
        <v>1136</v>
      </c>
      <c r="I3398" s="719" t="s">
        <v>1135</v>
      </c>
    </row>
    <row r="3399" spans="1:9" x14ac:dyDescent="0.35">
      <c r="A3399" s="414" t="s">
        <v>1313</v>
      </c>
      <c r="B3399" s="742" t="s">
        <v>1343</v>
      </c>
      <c r="C3399" s="738"/>
      <c r="D3399" s="744"/>
      <c r="E3399" s="741">
        <v>4400</v>
      </c>
      <c r="F3399" s="738" t="s">
        <v>885</v>
      </c>
      <c r="G3399" s="738"/>
      <c r="H3399" s="737">
        <v>2017</v>
      </c>
      <c r="I3399" s="743" t="s">
        <v>1341</v>
      </c>
    </row>
    <row r="3400" spans="1:9" x14ac:dyDescent="0.35">
      <c r="A3400" s="414"/>
      <c r="B3400" s="742" t="s">
        <v>1343</v>
      </c>
      <c r="C3400" s="738"/>
      <c r="D3400" s="731"/>
      <c r="E3400" s="741">
        <v>4400</v>
      </c>
      <c r="F3400" s="738" t="s">
        <v>885</v>
      </c>
      <c r="G3400" s="738"/>
      <c r="H3400" s="737">
        <v>2017</v>
      </c>
      <c r="I3400" s="729" t="s">
        <v>1342</v>
      </c>
    </row>
    <row r="3401" spans="1:9" x14ac:dyDescent="0.35">
      <c r="A3401" s="412"/>
      <c r="B3401" s="141" t="s">
        <v>1316</v>
      </c>
      <c r="C3401" s="141"/>
      <c r="D3401" s="734"/>
      <c r="E3401" s="733">
        <f>5140-4400</f>
        <v>740</v>
      </c>
      <c r="F3401" s="204" t="s">
        <v>885</v>
      </c>
      <c r="G3401" s="141"/>
      <c r="H3401" s="717">
        <v>2017</v>
      </c>
      <c r="I3401" s="732" t="s">
        <v>1342</v>
      </c>
    </row>
    <row r="3402" spans="1:9" x14ac:dyDescent="0.35">
      <c r="A3402" s="412"/>
      <c r="B3402" s="141" t="s">
        <v>1316</v>
      </c>
      <c r="C3402" s="141"/>
      <c r="D3402" s="740"/>
      <c r="E3402" s="733">
        <f>6200-4400</f>
        <v>1800</v>
      </c>
      <c r="F3402" s="204" t="s">
        <v>885</v>
      </c>
      <c r="G3402" s="141"/>
      <c r="H3402" s="717">
        <v>2017</v>
      </c>
      <c r="I3402" s="739" t="s">
        <v>1341</v>
      </c>
    </row>
    <row r="3403" spans="1:9" x14ac:dyDescent="0.35">
      <c r="A3403" s="412"/>
      <c r="B3403" s="141" t="s">
        <v>1316</v>
      </c>
      <c r="C3403" s="141"/>
      <c r="D3403" s="734"/>
      <c r="E3403" s="733">
        <v>125</v>
      </c>
      <c r="F3403" s="204" t="s">
        <v>885</v>
      </c>
      <c r="G3403" s="141"/>
      <c r="H3403" s="717">
        <v>2017</v>
      </c>
      <c r="I3403" s="732" t="s">
        <v>1340</v>
      </c>
    </row>
    <row r="3404" spans="1:9" x14ac:dyDescent="0.35">
      <c r="A3404" s="412"/>
      <c r="B3404" s="141" t="s">
        <v>1316</v>
      </c>
      <c r="C3404" s="141"/>
      <c r="D3404" s="734"/>
      <c r="E3404" s="733">
        <v>450</v>
      </c>
      <c r="F3404" s="204" t="s">
        <v>885</v>
      </c>
      <c r="G3404" s="141"/>
      <c r="H3404" s="717">
        <v>2017</v>
      </c>
      <c r="I3404" s="732" t="s">
        <v>1339</v>
      </c>
    </row>
    <row r="3405" spans="1:9" x14ac:dyDescent="0.35">
      <c r="A3405" s="412"/>
      <c r="B3405" s="141" t="s">
        <v>1316</v>
      </c>
      <c r="C3405" s="141"/>
      <c r="D3405" s="734"/>
      <c r="E3405" s="733">
        <v>100</v>
      </c>
      <c r="F3405" s="204" t="s">
        <v>885</v>
      </c>
      <c r="G3405" s="141"/>
      <c r="H3405" s="717">
        <v>2017</v>
      </c>
      <c r="I3405" s="732" t="s">
        <v>1338</v>
      </c>
    </row>
    <row r="3406" spans="1:9" x14ac:dyDescent="0.35">
      <c r="A3406" s="412"/>
      <c r="B3406" s="710" t="s">
        <v>1316</v>
      </c>
      <c r="C3406" s="710" t="s">
        <v>1337</v>
      </c>
      <c r="D3406" s="731"/>
      <c r="E3406" s="730">
        <v>300</v>
      </c>
      <c r="F3406" s="738" t="s">
        <v>885</v>
      </c>
      <c r="G3406" s="710"/>
      <c r="H3406" s="737" t="s">
        <v>1317</v>
      </c>
      <c r="I3406" s="729"/>
    </row>
    <row r="3407" spans="1:9" x14ac:dyDescent="0.35">
      <c r="A3407" s="412"/>
      <c r="B3407" s="141" t="s">
        <v>1316</v>
      </c>
      <c r="C3407" s="141"/>
      <c r="D3407" s="736"/>
      <c r="E3407" s="733">
        <v>600</v>
      </c>
      <c r="F3407" s="204" t="s">
        <v>885</v>
      </c>
      <c r="G3407" s="141"/>
      <c r="H3407" s="717">
        <v>2017</v>
      </c>
      <c r="I3407" s="735" t="s">
        <v>1336</v>
      </c>
    </row>
    <row r="3408" spans="1:9" x14ac:dyDescent="0.35">
      <c r="A3408" s="412"/>
      <c r="B3408" s="141" t="s">
        <v>1316</v>
      </c>
      <c r="C3408" s="141"/>
      <c r="D3408" s="736"/>
      <c r="E3408" s="733">
        <v>100</v>
      </c>
      <c r="F3408" s="204" t="s">
        <v>885</v>
      </c>
      <c r="G3408" s="141"/>
      <c r="H3408" s="717">
        <v>2017</v>
      </c>
      <c r="I3408" s="735" t="s">
        <v>1335</v>
      </c>
    </row>
    <row r="3409" spans="1:9" x14ac:dyDescent="0.35">
      <c r="A3409" s="412"/>
      <c r="B3409" s="710" t="s">
        <v>1316</v>
      </c>
      <c r="C3409" s="710" t="s">
        <v>1334</v>
      </c>
      <c r="D3409" s="731"/>
      <c r="E3409" s="730">
        <v>50</v>
      </c>
      <c r="F3409" s="738" t="s">
        <v>885</v>
      </c>
      <c r="G3409" s="710"/>
      <c r="H3409" s="737" t="s">
        <v>1333</v>
      </c>
      <c r="I3409" s="729"/>
    </row>
    <row r="3410" spans="1:9" x14ac:dyDescent="0.35">
      <c r="A3410" s="412"/>
      <c r="B3410" s="710" t="s">
        <v>1316</v>
      </c>
      <c r="C3410" s="710" t="s">
        <v>1332</v>
      </c>
      <c r="D3410" s="731"/>
      <c r="E3410" s="730">
        <v>150</v>
      </c>
      <c r="F3410" s="710" t="s">
        <v>885</v>
      </c>
      <c r="G3410" s="710"/>
      <c r="H3410" s="714" t="s">
        <v>1314</v>
      </c>
      <c r="I3410" s="729"/>
    </row>
    <row r="3411" spans="1:9" x14ac:dyDescent="0.35">
      <c r="A3411" s="412"/>
      <c r="B3411" s="141" t="s">
        <v>1316</v>
      </c>
      <c r="C3411" s="141"/>
      <c r="D3411" s="734"/>
      <c r="E3411" s="733">
        <v>150</v>
      </c>
      <c r="F3411" s="141" t="s">
        <v>885</v>
      </c>
      <c r="G3411" s="141"/>
      <c r="H3411" s="139">
        <v>2017</v>
      </c>
      <c r="I3411" s="732" t="s">
        <v>1331</v>
      </c>
    </row>
    <row r="3412" spans="1:9" x14ac:dyDescent="0.35">
      <c r="A3412" s="412"/>
      <c r="B3412" s="710" t="s">
        <v>1316</v>
      </c>
      <c r="C3412" s="710" t="s">
        <v>1330</v>
      </c>
      <c r="D3412" s="731"/>
      <c r="E3412" s="730">
        <v>50</v>
      </c>
      <c r="F3412" s="710" t="s">
        <v>885</v>
      </c>
      <c r="G3412" s="710"/>
      <c r="H3412" s="714" t="s">
        <v>1314</v>
      </c>
      <c r="I3412" s="729"/>
    </row>
    <row r="3413" spans="1:9" x14ac:dyDescent="0.35">
      <c r="A3413" s="412"/>
      <c r="B3413" s="710" t="s">
        <v>1316</v>
      </c>
      <c r="C3413" s="710" t="s">
        <v>1329</v>
      </c>
      <c r="D3413" s="731"/>
      <c r="E3413" s="730">
        <v>150</v>
      </c>
      <c r="F3413" s="710" t="s">
        <v>885</v>
      </c>
      <c r="G3413" s="710"/>
      <c r="H3413" s="714" t="s">
        <v>1317</v>
      </c>
      <c r="I3413" s="729"/>
    </row>
    <row r="3414" spans="1:9" x14ac:dyDescent="0.35">
      <c r="A3414" s="412"/>
      <c r="B3414" s="141" t="s">
        <v>1316</v>
      </c>
      <c r="C3414" s="141"/>
      <c r="D3414" s="734"/>
      <c r="E3414" s="733">
        <v>150</v>
      </c>
      <c r="F3414" s="141" t="s">
        <v>885</v>
      </c>
      <c r="G3414" s="141"/>
      <c r="H3414" s="139">
        <v>2017</v>
      </c>
      <c r="I3414" s="732" t="s">
        <v>1328</v>
      </c>
    </row>
    <row r="3415" spans="1:9" x14ac:dyDescent="0.35">
      <c r="A3415" s="412"/>
      <c r="B3415" s="141" t="s">
        <v>1316</v>
      </c>
      <c r="C3415" s="141"/>
      <c r="D3415" s="734"/>
      <c r="E3415" s="733">
        <v>450</v>
      </c>
      <c r="F3415" s="141" t="s">
        <v>885</v>
      </c>
      <c r="G3415" s="141"/>
      <c r="H3415" s="139">
        <v>2017</v>
      </c>
      <c r="I3415" s="732" t="s">
        <v>1327</v>
      </c>
    </row>
    <row r="3416" spans="1:9" x14ac:dyDescent="0.35">
      <c r="A3416" s="412"/>
      <c r="B3416" s="710" t="s">
        <v>1316</v>
      </c>
      <c r="C3416" s="710" t="s">
        <v>1326</v>
      </c>
      <c r="D3416" s="731"/>
      <c r="E3416" s="730">
        <v>300</v>
      </c>
      <c r="F3416" s="710" t="s">
        <v>885</v>
      </c>
      <c r="G3416" s="710"/>
      <c r="H3416" s="714" t="s">
        <v>1317</v>
      </c>
      <c r="I3416" s="729"/>
    </row>
    <row r="3417" spans="1:9" x14ac:dyDescent="0.35">
      <c r="A3417" s="412"/>
      <c r="B3417" s="710" t="s">
        <v>1316</v>
      </c>
      <c r="C3417" s="710" t="s">
        <v>1325</v>
      </c>
      <c r="D3417" s="731"/>
      <c r="E3417" s="730">
        <v>500</v>
      </c>
      <c r="F3417" s="710" t="s">
        <v>885</v>
      </c>
      <c r="G3417" s="710"/>
      <c r="H3417" s="714" t="s">
        <v>1314</v>
      </c>
      <c r="I3417" s="729"/>
    </row>
    <row r="3418" spans="1:9" x14ac:dyDescent="0.35">
      <c r="A3418" s="412"/>
      <c r="B3418" s="141" t="s">
        <v>1316</v>
      </c>
      <c r="C3418" s="141"/>
      <c r="D3418" s="736"/>
      <c r="E3418" s="733">
        <v>600</v>
      </c>
      <c r="F3418" s="141" t="s">
        <v>885</v>
      </c>
      <c r="G3418" s="141"/>
      <c r="H3418" s="139">
        <v>2017</v>
      </c>
      <c r="I3418" s="732" t="s">
        <v>1324</v>
      </c>
    </row>
    <row r="3419" spans="1:9" x14ac:dyDescent="0.35">
      <c r="A3419" s="412"/>
      <c r="B3419" s="141" t="s">
        <v>1316</v>
      </c>
      <c r="C3419" s="141"/>
      <c r="D3419" s="734"/>
      <c r="E3419" s="733">
        <v>300</v>
      </c>
      <c r="F3419" s="141" t="s">
        <v>885</v>
      </c>
      <c r="G3419" s="141"/>
      <c r="H3419" s="139">
        <v>2017</v>
      </c>
      <c r="I3419" s="732" t="s">
        <v>1323</v>
      </c>
    </row>
    <row r="3420" spans="1:9" x14ac:dyDescent="0.35">
      <c r="A3420" s="412"/>
      <c r="B3420" s="141" t="s">
        <v>1316</v>
      </c>
      <c r="C3420" s="141"/>
      <c r="D3420" s="736"/>
      <c r="E3420" s="733">
        <v>250</v>
      </c>
      <c r="F3420" s="141" t="s">
        <v>885</v>
      </c>
      <c r="G3420" s="141"/>
      <c r="H3420" s="139">
        <v>2017</v>
      </c>
      <c r="I3420" s="735" t="s">
        <v>1322</v>
      </c>
    </row>
    <row r="3421" spans="1:9" x14ac:dyDescent="0.35">
      <c r="A3421" s="412"/>
      <c r="B3421" s="710" t="s">
        <v>1316</v>
      </c>
      <c r="C3421" s="710" t="s">
        <v>1321</v>
      </c>
      <c r="D3421" s="731"/>
      <c r="E3421" s="730">
        <v>50</v>
      </c>
      <c r="F3421" s="710" t="s">
        <v>885</v>
      </c>
      <c r="G3421" s="710"/>
      <c r="H3421" s="714" t="s">
        <v>1317</v>
      </c>
      <c r="I3421" s="729"/>
    </row>
    <row r="3422" spans="1:9" x14ac:dyDescent="0.35">
      <c r="A3422" s="412"/>
      <c r="B3422" s="710" t="s">
        <v>1316</v>
      </c>
      <c r="C3422" s="710" t="s">
        <v>1320</v>
      </c>
      <c r="D3422" s="731"/>
      <c r="E3422" s="730">
        <v>450</v>
      </c>
      <c r="F3422" s="710" t="s">
        <v>885</v>
      </c>
      <c r="G3422" s="710"/>
      <c r="H3422" s="714" t="s">
        <v>1314</v>
      </c>
      <c r="I3422" s="729"/>
    </row>
    <row r="3423" spans="1:9" x14ac:dyDescent="0.35">
      <c r="A3423" s="412"/>
      <c r="B3423" s="141" t="s">
        <v>1316</v>
      </c>
      <c r="C3423" s="141"/>
      <c r="D3423" s="734"/>
      <c r="E3423" s="733">
        <v>150</v>
      </c>
      <c r="F3423" s="141" t="s">
        <v>885</v>
      </c>
      <c r="G3423" s="141"/>
      <c r="H3423" s="139">
        <v>2017</v>
      </c>
      <c r="I3423" s="732" t="s">
        <v>1319</v>
      </c>
    </row>
    <row r="3424" spans="1:9" x14ac:dyDescent="0.35">
      <c r="A3424" s="412"/>
      <c r="B3424" s="710" t="s">
        <v>1316</v>
      </c>
      <c r="C3424" s="710" t="s">
        <v>1318</v>
      </c>
      <c r="D3424" s="731"/>
      <c r="E3424" s="730">
        <v>300</v>
      </c>
      <c r="F3424" s="710" t="s">
        <v>885</v>
      </c>
      <c r="G3424" s="710"/>
      <c r="H3424" s="714" t="s">
        <v>1317</v>
      </c>
      <c r="I3424" s="729"/>
    </row>
    <row r="3425" spans="1:9" ht="15" thickBot="1" x14ac:dyDescent="0.4">
      <c r="A3425" s="412"/>
      <c r="B3425" s="710" t="s">
        <v>1316</v>
      </c>
      <c r="C3425" s="710" t="s">
        <v>1315</v>
      </c>
      <c r="D3425" s="731"/>
      <c r="E3425" s="730">
        <v>50</v>
      </c>
      <c r="F3425" s="710" t="s">
        <v>885</v>
      </c>
      <c r="G3425" s="710"/>
      <c r="H3425" s="714" t="s">
        <v>1314</v>
      </c>
      <c r="I3425" s="729"/>
    </row>
    <row r="3426" spans="1:9" ht="15" thickBot="1" x14ac:dyDescent="0.4">
      <c r="A3426" s="728"/>
      <c r="B3426" s="725"/>
      <c r="C3426" s="725"/>
      <c r="D3426" s="727"/>
      <c r="E3426" s="726">
        <f>SUM(E3399:E3425)</f>
        <v>17115</v>
      </c>
      <c r="F3426" s="725"/>
      <c r="G3426" s="725"/>
      <c r="H3426" s="725"/>
      <c r="I3426" s="724"/>
    </row>
    <row r="3427" spans="1:9" ht="15" thickBot="1" x14ac:dyDescent="0.4">
      <c r="A3427" s="723" t="s">
        <v>1082</v>
      </c>
      <c r="E3427" s="697"/>
    </row>
    <row r="3428" spans="1:9" ht="116.5" thickBot="1" x14ac:dyDescent="0.4">
      <c r="A3428" s="722" t="s">
        <v>1081</v>
      </c>
      <c r="B3428" s="720" t="s">
        <v>1080</v>
      </c>
      <c r="C3428" s="720" t="s">
        <v>1079</v>
      </c>
      <c r="D3428" s="720" t="s">
        <v>1078</v>
      </c>
      <c r="E3428" s="721" t="s">
        <v>1077</v>
      </c>
      <c r="F3428" s="720" t="s">
        <v>1076</v>
      </c>
      <c r="G3428" s="720" t="s">
        <v>1075</v>
      </c>
      <c r="H3428" s="720" t="s">
        <v>419</v>
      </c>
      <c r="I3428" s="719" t="s">
        <v>1074</v>
      </c>
    </row>
    <row r="3429" spans="1:9" x14ac:dyDescent="0.35">
      <c r="A3429" s="414" t="s">
        <v>1313</v>
      </c>
      <c r="B3429" s="204" t="s">
        <v>1064</v>
      </c>
      <c r="C3429" s="204"/>
      <c r="D3429" s="204"/>
      <c r="E3429" s="718">
        <v>234.29</v>
      </c>
      <c r="F3429" s="204" t="s">
        <v>885</v>
      </c>
      <c r="G3429" s="204"/>
      <c r="H3429" s="717">
        <v>2017</v>
      </c>
      <c r="I3429" s="716" t="s">
        <v>1312</v>
      </c>
    </row>
    <row r="3430" spans="1:9" x14ac:dyDescent="0.35">
      <c r="A3430" s="412"/>
      <c r="B3430" s="141" t="s">
        <v>1310</v>
      </c>
      <c r="C3430" s="141"/>
      <c r="D3430" s="141"/>
      <c r="E3430" s="712">
        <v>36.9</v>
      </c>
      <c r="F3430" s="141" t="s">
        <v>885</v>
      </c>
      <c r="G3430" s="141"/>
      <c r="H3430" s="139">
        <v>2017</v>
      </c>
      <c r="I3430" s="213" t="s">
        <v>1311</v>
      </c>
    </row>
    <row r="3431" spans="1:9" x14ac:dyDescent="0.35">
      <c r="A3431" s="412"/>
      <c r="B3431" s="710" t="s">
        <v>1310</v>
      </c>
      <c r="C3431" s="710" t="s">
        <v>1309</v>
      </c>
      <c r="D3431" s="710"/>
      <c r="E3431" s="715">
        <v>13.3</v>
      </c>
      <c r="F3431" s="710" t="s">
        <v>885</v>
      </c>
      <c r="G3431" s="710"/>
      <c r="H3431" s="714" t="s">
        <v>1308</v>
      </c>
      <c r="I3431" s="713"/>
    </row>
    <row r="3432" spans="1:9" x14ac:dyDescent="0.35">
      <c r="A3432" s="412"/>
      <c r="B3432" s="710" t="s">
        <v>1307</v>
      </c>
      <c r="C3432" s="710" t="s">
        <v>1306</v>
      </c>
      <c r="D3432" s="710"/>
      <c r="E3432" s="715">
        <v>999.96</v>
      </c>
      <c r="F3432" s="710" t="s">
        <v>885</v>
      </c>
      <c r="G3432" s="710"/>
      <c r="H3432" s="714" t="s">
        <v>1305</v>
      </c>
      <c r="I3432" s="713"/>
    </row>
    <row r="3433" spans="1:9" x14ac:dyDescent="0.35">
      <c r="A3433" s="412"/>
      <c r="B3433" s="710" t="s">
        <v>1304</v>
      </c>
      <c r="C3433" s="710" t="s">
        <v>1303</v>
      </c>
      <c r="D3433" s="710"/>
      <c r="E3433" s="715">
        <v>1440</v>
      </c>
      <c r="F3433" s="710" t="s">
        <v>885</v>
      </c>
      <c r="G3433" s="710"/>
      <c r="H3433" s="714" t="s">
        <v>1302</v>
      </c>
      <c r="I3433" s="713"/>
    </row>
    <row r="3434" spans="1:9" x14ac:dyDescent="0.35">
      <c r="A3434" s="412"/>
      <c r="B3434" s="141" t="s">
        <v>1301</v>
      </c>
      <c r="C3434" s="141" t="s">
        <v>1300</v>
      </c>
      <c r="D3434" s="141"/>
      <c r="E3434" s="712">
        <v>672.58</v>
      </c>
      <c r="F3434" s="141" t="s">
        <v>885</v>
      </c>
      <c r="G3434" s="141"/>
      <c r="H3434" s="139">
        <v>2017</v>
      </c>
      <c r="I3434" s="213" t="s">
        <v>1300</v>
      </c>
    </row>
    <row r="3435" spans="1:9" x14ac:dyDescent="0.35">
      <c r="A3435" s="412"/>
      <c r="B3435" s="710" t="s">
        <v>1299</v>
      </c>
      <c r="C3435" s="710" t="s">
        <v>1298</v>
      </c>
      <c r="D3435" s="710"/>
      <c r="E3435" s="715">
        <v>6.55</v>
      </c>
      <c r="F3435" s="710" t="s">
        <v>885</v>
      </c>
      <c r="G3435" s="710"/>
      <c r="H3435" s="714" t="s">
        <v>1297</v>
      </c>
      <c r="I3435" s="713"/>
    </row>
    <row r="3436" spans="1:9" x14ac:dyDescent="0.35">
      <c r="A3436" s="412"/>
      <c r="B3436" s="141" t="s">
        <v>1296</v>
      </c>
      <c r="C3436" s="141"/>
      <c r="D3436" s="141"/>
      <c r="E3436" s="712">
        <v>6150.09</v>
      </c>
      <c r="F3436" s="141" t="s">
        <v>885</v>
      </c>
      <c r="G3436" s="141"/>
      <c r="H3436" s="139">
        <v>2017</v>
      </c>
      <c r="I3436" s="213" t="s">
        <v>1295</v>
      </c>
    </row>
    <row r="3437" spans="1:9" x14ac:dyDescent="0.35">
      <c r="A3437" s="706"/>
      <c r="B3437" s="709" t="s">
        <v>1294</v>
      </c>
      <c r="C3437" s="709" t="s">
        <v>1293</v>
      </c>
      <c r="D3437" s="709"/>
      <c r="E3437" s="711">
        <v>8800</v>
      </c>
      <c r="F3437" s="710" t="s">
        <v>885</v>
      </c>
      <c r="G3437" s="709"/>
      <c r="H3437" s="708" t="s">
        <v>1292</v>
      </c>
      <c r="I3437" s="707" t="s">
        <v>1291</v>
      </c>
    </row>
    <row r="3438" spans="1:9" ht="15" thickBot="1" x14ac:dyDescent="0.4">
      <c r="A3438" s="706"/>
      <c r="B3438" s="704" t="s">
        <v>1290</v>
      </c>
      <c r="C3438" s="704"/>
      <c r="D3438" s="704"/>
      <c r="E3438" s="705">
        <f>37.52+329.77+7373.91-4.44</f>
        <v>7736.76</v>
      </c>
      <c r="F3438" s="704" t="s">
        <v>1289</v>
      </c>
      <c r="G3438" s="704" t="s">
        <v>1288</v>
      </c>
      <c r="H3438" s="703">
        <v>2017</v>
      </c>
      <c r="I3438" s="702"/>
    </row>
    <row r="3439" spans="1:9" ht="15" thickBot="1" x14ac:dyDescent="0.4">
      <c r="A3439" s="701"/>
      <c r="B3439" s="699"/>
      <c r="C3439" s="699"/>
      <c r="D3439" s="699"/>
      <c r="E3439" s="700">
        <f>SUM(E3429:E3438)</f>
        <v>26090.43</v>
      </c>
      <c r="F3439" s="699"/>
      <c r="G3439" s="699"/>
      <c r="H3439" s="699"/>
      <c r="I3439" s="698"/>
    </row>
    <row r="3440" spans="1:9" ht="15" thickBot="1" x14ac:dyDescent="0.4">
      <c r="E3440" s="697"/>
    </row>
    <row r="3441" spans="1:9" x14ac:dyDescent="0.35">
      <c r="A3441" s="696" t="s">
        <v>55</v>
      </c>
      <c r="B3441" s="695"/>
      <c r="C3441" s="695"/>
      <c r="D3441" s="694" t="s">
        <v>174</v>
      </c>
      <c r="E3441" s="693"/>
    </row>
    <row r="3442" spans="1:9" x14ac:dyDescent="0.35">
      <c r="A3442" s="692" t="s">
        <v>53</v>
      </c>
      <c r="B3442" s="691"/>
      <c r="C3442" s="691"/>
      <c r="D3442" s="690"/>
      <c r="E3442" s="689"/>
    </row>
    <row r="3443" spans="1:9" ht="15" thickBot="1" x14ac:dyDescent="0.4">
      <c r="A3443" s="688" t="s">
        <v>54</v>
      </c>
      <c r="B3443" s="687"/>
      <c r="C3443" s="687"/>
      <c r="D3443" s="686" t="s">
        <v>97</v>
      </c>
      <c r="E3443" s="685"/>
    </row>
    <row r="3444" spans="1:9" x14ac:dyDescent="0.35">
      <c r="A3444" s="387"/>
      <c r="B3444" s="387"/>
      <c r="C3444" s="387"/>
      <c r="D3444" s="30"/>
      <c r="E3444" s="30"/>
    </row>
    <row r="3445" spans="1:9" x14ac:dyDescent="0.35">
      <c r="B3445" s="153" t="s">
        <v>44</v>
      </c>
    </row>
    <row r="3446" spans="1:9" x14ac:dyDescent="0.35">
      <c r="A3446" t="s">
        <v>69</v>
      </c>
      <c r="E3446" t="s">
        <v>176</v>
      </c>
    </row>
    <row r="3447" spans="1:9" x14ac:dyDescent="0.35">
      <c r="A3447" t="s">
        <v>177</v>
      </c>
    </row>
    <row r="3450" spans="1:9" x14ac:dyDescent="0.35">
      <c r="A3450" t="s">
        <v>1143</v>
      </c>
    </row>
    <row r="3451" spans="1:9" ht="101.5" x14ac:dyDescent="0.35">
      <c r="A3451" s="2" t="s">
        <v>1081</v>
      </c>
      <c r="B3451" s="2" t="s">
        <v>1142</v>
      </c>
      <c r="C3451" s="2" t="s">
        <v>1141</v>
      </c>
      <c r="D3451" s="2" t="s">
        <v>1140</v>
      </c>
      <c r="E3451" s="2" t="s">
        <v>1139</v>
      </c>
      <c r="F3451" s="2" t="s">
        <v>1138</v>
      </c>
      <c r="G3451" s="2" t="s">
        <v>1137</v>
      </c>
      <c r="H3451" s="2" t="s">
        <v>1136</v>
      </c>
      <c r="I3451" s="660" t="s">
        <v>1135</v>
      </c>
    </row>
    <row r="3452" spans="1:9" x14ac:dyDescent="0.35">
      <c r="A3452" s="141" t="s">
        <v>44</v>
      </c>
      <c r="B3452" s="141" t="s">
        <v>1259</v>
      </c>
      <c r="C3452" s="141" t="s">
        <v>1287</v>
      </c>
      <c r="D3452" s="141"/>
      <c r="E3452" s="141">
        <v>185</v>
      </c>
      <c r="F3452" s="141" t="s">
        <v>885</v>
      </c>
      <c r="G3452" s="141"/>
      <c r="H3452" s="664">
        <v>42942</v>
      </c>
      <c r="I3452" s="141"/>
    </row>
    <row r="3453" spans="1:9" x14ac:dyDescent="0.35">
      <c r="A3453" s="141" t="s">
        <v>44</v>
      </c>
      <c r="B3453" s="141" t="s">
        <v>1259</v>
      </c>
      <c r="C3453" s="141" t="s">
        <v>1286</v>
      </c>
      <c r="D3453" s="141"/>
      <c r="E3453" s="141">
        <v>205</v>
      </c>
      <c r="F3453" s="141" t="s">
        <v>885</v>
      </c>
      <c r="G3453" s="141"/>
      <c r="H3453" s="664">
        <v>42970</v>
      </c>
      <c r="I3453" s="141"/>
    </row>
    <row r="3454" spans="1:9" x14ac:dyDescent="0.35">
      <c r="A3454" s="141" t="s">
        <v>44</v>
      </c>
      <c r="B3454" s="141" t="s">
        <v>1259</v>
      </c>
      <c r="C3454" s="141" t="s">
        <v>1285</v>
      </c>
      <c r="D3454" s="141"/>
      <c r="E3454" s="141">
        <v>500</v>
      </c>
      <c r="F3454" s="141" t="s">
        <v>885</v>
      </c>
      <c r="G3454" s="141"/>
      <c r="H3454" s="664">
        <v>42970</v>
      </c>
      <c r="I3454" s="141"/>
    </row>
    <row r="3455" spans="1:9" x14ac:dyDescent="0.35">
      <c r="A3455" s="141" t="s">
        <v>44</v>
      </c>
      <c r="B3455" s="141" t="s">
        <v>1259</v>
      </c>
      <c r="C3455" s="141" t="s">
        <v>1273</v>
      </c>
      <c r="D3455" s="141"/>
      <c r="E3455" s="141">
        <v>300</v>
      </c>
      <c r="F3455" s="141" t="s">
        <v>885</v>
      </c>
      <c r="G3455" s="141"/>
      <c r="H3455" s="664">
        <v>42970</v>
      </c>
      <c r="I3455" s="141"/>
    </row>
    <row r="3456" spans="1:9" x14ac:dyDescent="0.35">
      <c r="A3456" s="141" t="s">
        <v>44</v>
      </c>
      <c r="B3456" s="141" t="s">
        <v>1259</v>
      </c>
      <c r="C3456" s="141" t="s">
        <v>1284</v>
      </c>
      <c r="D3456" s="141"/>
      <c r="E3456" s="141">
        <v>200</v>
      </c>
      <c r="F3456" s="141" t="s">
        <v>885</v>
      </c>
      <c r="G3456" s="141"/>
      <c r="H3456" s="664">
        <v>42970</v>
      </c>
      <c r="I3456" s="141"/>
    </row>
    <row r="3457" spans="1:9" x14ac:dyDescent="0.35">
      <c r="A3457" s="141" t="s">
        <v>44</v>
      </c>
      <c r="B3457" s="141" t="s">
        <v>1259</v>
      </c>
      <c r="C3457" s="141" t="s">
        <v>1283</v>
      </c>
      <c r="D3457" s="141"/>
      <c r="E3457" s="141">
        <v>200</v>
      </c>
      <c r="F3457" s="141" t="s">
        <v>885</v>
      </c>
      <c r="G3457" s="141"/>
      <c r="H3457" s="664">
        <v>42970</v>
      </c>
      <c r="I3457" s="141"/>
    </row>
    <row r="3458" spans="1:9" x14ac:dyDescent="0.35">
      <c r="A3458" s="141" t="s">
        <v>44</v>
      </c>
      <c r="B3458" s="141" t="s">
        <v>1259</v>
      </c>
      <c r="C3458" s="141" t="s">
        <v>1271</v>
      </c>
      <c r="D3458" s="141"/>
      <c r="E3458" s="141">
        <v>200</v>
      </c>
      <c r="F3458" s="141" t="s">
        <v>885</v>
      </c>
      <c r="G3458" s="141"/>
      <c r="H3458" s="664">
        <v>42970</v>
      </c>
      <c r="I3458" s="141"/>
    </row>
    <row r="3459" spans="1:9" x14ac:dyDescent="0.35">
      <c r="A3459" s="141" t="s">
        <v>44</v>
      </c>
      <c r="B3459" s="141" t="s">
        <v>1259</v>
      </c>
      <c r="C3459" s="141" t="s">
        <v>1282</v>
      </c>
      <c r="D3459" s="141"/>
      <c r="E3459" s="141">
        <v>200</v>
      </c>
      <c r="F3459" s="141" t="s">
        <v>885</v>
      </c>
      <c r="G3459" s="141"/>
      <c r="H3459" s="664">
        <v>42970</v>
      </c>
      <c r="I3459" s="141"/>
    </row>
    <row r="3460" spans="1:9" x14ac:dyDescent="0.35">
      <c r="A3460" s="141" t="s">
        <v>44</v>
      </c>
      <c r="B3460" s="141" t="s">
        <v>1259</v>
      </c>
      <c r="C3460" s="141" t="s">
        <v>1281</v>
      </c>
      <c r="D3460" s="141"/>
      <c r="E3460" s="141">
        <v>200</v>
      </c>
      <c r="F3460" s="141" t="s">
        <v>885</v>
      </c>
      <c r="G3460" s="141"/>
      <c r="H3460" s="664">
        <v>42970</v>
      </c>
      <c r="I3460" s="141"/>
    </row>
    <row r="3461" spans="1:9" x14ac:dyDescent="0.35">
      <c r="A3461" s="141" t="s">
        <v>44</v>
      </c>
      <c r="B3461" s="141" t="s">
        <v>1259</v>
      </c>
      <c r="C3461" s="141" t="s">
        <v>1280</v>
      </c>
      <c r="D3461" s="141"/>
      <c r="E3461" s="141">
        <v>200</v>
      </c>
      <c r="F3461" s="141" t="s">
        <v>885</v>
      </c>
      <c r="G3461" s="141"/>
      <c r="H3461" s="664">
        <v>42970</v>
      </c>
      <c r="I3461" s="141"/>
    </row>
    <row r="3462" spans="1:9" x14ac:dyDescent="0.35">
      <c r="A3462" s="141" t="s">
        <v>44</v>
      </c>
      <c r="B3462" s="141" t="s">
        <v>1259</v>
      </c>
      <c r="C3462" s="141" t="s">
        <v>1279</v>
      </c>
      <c r="D3462" s="141"/>
      <c r="E3462" s="141">
        <v>200</v>
      </c>
      <c r="F3462" s="141" t="s">
        <v>885</v>
      </c>
      <c r="G3462" s="141"/>
      <c r="H3462" s="664">
        <v>42970</v>
      </c>
      <c r="I3462" s="141"/>
    </row>
    <row r="3463" spans="1:9" x14ac:dyDescent="0.35">
      <c r="A3463" s="141" t="s">
        <v>44</v>
      </c>
      <c r="B3463" s="141" t="s">
        <v>1259</v>
      </c>
      <c r="C3463" s="141" t="s">
        <v>1278</v>
      </c>
      <c r="D3463" s="141"/>
      <c r="E3463" s="141">
        <v>200</v>
      </c>
      <c r="F3463" s="141" t="s">
        <v>885</v>
      </c>
      <c r="G3463" s="141"/>
      <c r="H3463" s="664">
        <v>42970</v>
      </c>
      <c r="I3463" s="141"/>
    </row>
    <row r="3464" spans="1:9" x14ac:dyDescent="0.35">
      <c r="A3464" s="141" t="s">
        <v>44</v>
      </c>
      <c r="B3464" s="141" t="s">
        <v>1259</v>
      </c>
      <c r="C3464" s="141" t="s">
        <v>1277</v>
      </c>
      <c r="D3464" s="141"/>
      <c r="E3464" s="141">
        <v>200</v>
      </c>
      <c r="F3464" s="141" t="s">
        <v>885</v>
      </c>
      <c r="G3464" s="141"/>
      <c r="H3464" s="664">
        <v>42970</v>
      </c>
      <c r="I3464" s="141"/>
    </row>
    <row r="3465" spans="1:9" x14ac:dyDescent="0.35">
      <c r="A3465" s="141" t="s">
        <v>44</v>
      </c>
      <c r="B3465" s="141" t="s">
        <v>1259</v>
      </c>
      <c r="C3465" s="141" t="s">
        <v>1276</v>
      </c>
      <c r="D3465" s="141"/>
      <c r="E3465" s="141">
        <v>200</v>
      </c>
      <c r="F3465" s="141" t="s">
        <v>885</v>
      </c>
      <c r="G3465" s="141"/>
      <c r="H3465" s="664">
        <v>42970</v>
      </c>
      <c r="I3465" s="141"/>
    </row>
    <row r="3466" spans="1:9" x14ac:dyDescent="0.35">
      <c r="A3466" s="141" t="s">
        <v>44</v>
      </c>
      <c r="B3466" s="141" t="s">
        <v>1259</v>
      </c>
      <c r="C3466" s="141" t="s">
        <v>1275</v>
      </c>
      <c r="D3466" s="141"/>
      <c r="E3466" s="141">
        <v>200</v>
      </c>
      <c r="F3466" s="141" t="s">
        <v>885</v>
      </c>
      <c r="G3466" s="141"/>
      <c r="H3466" s="664">
        <v>42970</v>
      </c>
      <c r="I3466" s="141"/>
    </row>
    <row r="3467" spans="1:9" x14ac:dyDescent="0.35">
      <c r="A3467" s="141" t="s">
        <v>44</v>
      </c>
      <c r="B3467" s="141" t="s">
        <v>1259</v>
      </c>
      <c r="C3467" s="141" t="s">
        <v>1274</v>
      </c>
      <c r="D3467" s="141"/>
      <c r="E3467" s="141">
        <v>200</v>
      </c>
      <c r="F3467" s="141" t="s">
        <v>885</v>
      </c>
      <c r="G3467" s="141"/>
      <c r="H3467" s="664">
        <v>42970</v>
      </c>
      <c r="I3467" s="141"/>
    </row>
    <row r="3468" spans="1:9" x14ac:dyDescent="0.35">
      <c r="A3468" s="141" t="s">
        <v>44</v>
      </c>
      <c r="B3468" s="141" t="s">
        <v>1259</v>
      </c>
      <c r="C3468" s="141" t="s">
        <v>1273</v>
      </c>
      <c r="D3468" s="141"/>
      <c r="E3468" s="141">
        <v>350</v>
      </c>
      <c r="F3468" s="141" t="s">
        <v>885</v>
      </c>
      <c r="G3468" s="141"/>
      <c r="H3468" s="664">
        <v>42970</v>
      </c>
      <c r="I3468" s="141"/>
    </row>
    <row r="3469" spans="1:9" x14ac:dyDescent="0.35">
      <c r="A3469" s="141" t="s">
        <v>44</v>
      </c>
      <c r="B3469" s="141" t="s">
        <v>1259</v>
      </c>
      <c r="C3469" s="141" t="s">
        <v>1272</v>
      </c>
      <c r="D3469" s="141"/>
      <c r="E3469" s="141">
        <v>200</v>
      </c>
      <c r="F3469" s="141" t="s">
        <v>885</v>
      </c>
      <c r="G3469" s="141"/>
      <c r="H3469" s="664">
        <v>42970</v>
      </c>
      <c r="I3469" s="141"/>
    </row>
    <row r="3470" spans="1:9" x14ac:dyDescent="0.35">
      <c r="A3470" s="141" t="s">
        <v>44</v>
      </c>
      <c r="B3470" s="141" t="s">
        <v>1259</v>
      </c>
      <c r="C3470" s="141" t="s">
        <v>1271</v>
      </c>
      <c r="D3470" s="141"/>
      <c r="E3470" s="141">
        <v>60</v>
      </c>
      <c r="F3470" s="141" t="s">
        <v>885</v>
      </c>
      <c r="G3470" s="141"/>
      <c r="H3470" s="664">
        <v>43033</v>
      </c>
      <c r="I3470" s="141"/>
    </row>
    <row r="3471" spans="1:9" x14ac:dyDescent="0.35">
      <c r="A3471" s="141" t="s">
        <v>44</v>
      </c>
      <c r="B3471" s="141" t="s">
        <v>1259</v>
      </c>
      <c r="C3471" s="141" t="s">
        <v>1270</v>
      </c>
      <c r="D3471" s="141"/>
      <c r="E3471" s="141">
        <v>60</v>
      </c>
      <c r="F3471" s="141" t="s">
        <v>885</v>
      </c>
      <c r="G3471" s="141"/>
      <c r="H3471" s="664">
        <v>43033</v>
      </c>
      <c r="I3471" s="141"/>
    </row>
    <row r="3472" spans="1:9" x14ac:dyDescent="0.35">
      <c r="A3472" s="141" t="s">
        <v>44</v>
      </c>
      <c r="B3472" s="141" t="s">
        <v>1259</v>
      </c>
      <c r="C3472" s="141" t="s">
        <v>1269</v>
      </c>
      <c r="D3472" s="141"/>
      <c r="E3472" s="141">
        <v>60</v>
      </c>
      <c r="F3472" s="141" t="s">
        <v>885</v>
      </c>
      <c r="G3472" s="141"/>
      <c r="H3472" s="664">
        <v>43033</v>
      </c>
      <c r="I3472" s="141"/>
    </row>
    <row r="3473" spans="1:9" x14ac:dyDescent="0.35">
      <c r="A3473" s="141" t="s">
        <v>44</v>
      </c>
      <c r="B3473" s="141" t="s">
        <v>1259</v>
      </c>
      <c r="C3473" s="141" t="s">
        <v>1268</v>
      </c>
      <c r="D3473" s="141"/>
      <c r="E3473" s="141">
        <v>60</v>
      </c>
      <c r="F3473" s="141" t="s">
        <v>885</v>
      </c>
      <c r="G3473" s="141"/>
      <c r="H3473" s="664">
        <v>43033</v>
      </c>
      <c r="I3473" s="141"/>
    </row>
    <row r="3474" spans="1:9" x14ac:dyDescent="0.35">
      <c r="A3474" s="141" t="s">
        <v>44</v>
      </c>
      <c r="B3474" s="141" t="s">
        <v>1259</v>
      </c>
      <c r="C3474" s="141" t="s">
        <v>1267</v>
      </c>
      <c r="D3474" s="141"/>
      <c r="E3474" s="141">
        <v>40</v>
      </c>
      <c r="F3474" s="141" t="s">
        <v>885</v>
      </c>
      <c r="G3474" s="141"/>
      <c r="H3474" s="664">
        <v>43033</v>
      </c>
      <c r="I3474" s="141"/>
    </row>
    <row r="3475" spans="1:9" x14ac:dyDescent="0.35">
      <c r="A3475" s="141" t="s">
        <v>44</v>
      </c>
      <c r="B3475" s="141" t="s">
        <v>1259</v>
      </c>
      <c r="C3475" s="141" t="s">
        <v>1266</v>
      </c>
      <c r="D3475" s="141"/>
      <c r="E3475" s="141">
        <v>20</v>
      </c>
      <c r="F3475" s="141" t="s">
        <v>885</v>
      </c>
      <c r="G3475" s="141"/>
      <c r="H3475" s="664">
        <v>43033</v>
      </c>
      <c r="I3475" s="141"/>
    </row>
    <row r="3476" spans="1:9" x14ac:dyDescent="0.35">
      <c r="A3476" s="141" t="s">
        <v>44</v>
      </c>
      <c r="B3476" s="141" t="s">
        <v>1259</v>
      </c>
      <c r="C3476" s="141" t="s">
        <v>1265</v>
      </c>
      <c r="D3476" s="141"/>
      <c r="E3476" s="141">
        <v>100</v>
      </c>
      <c r="F3476" s="141" t="s">
        <v>885</v>
      </c>
      <c r="G3476" s="141"/>
      <c r="H3476" s="664">
        <v>43047</v>
      </c>
      <c r="I3476" s="141"/>
    </row>
    <row r="3477" spans="1:9" x14ac:dyDescent="0.35">
      <c r="A3477" s="141" t="s">
        <v>44</v>
      </c>
      <c r="B3477" s="141" t="s">
        <v>1259</v>
      </c>
      <c r="C3477" s="141" t="s">
        <v>1264</v>
      </c>
      <c r="D3477" s="141"/>
      <c r="E3477" s="141">
        <v>40</v>
      </c>
      <c r="F3477" s="141" t="s">
        <v>885</v>
      </c>
      <c r="G3477" s="141"/>
      <c r="H3477" s="664">
        <v>43048</v>
      </c>
      <c r="I3477" s="141"/>
    </row>
    <row r="3478" spans="1:9" x14ac:dyDescent="0.35">
      <c r="A3478" s="141" t="s">
        <v>44</v>
      </c>
      <c r="B3478" s="141" t="s">
        <v>1259</v>
      </c>
      <c r="C3478" s="141" t="s">
        <v>1263</v>
      </c>
      <c r="D3478" s="141"/>
      <c r="E3478" s="141">
        <v>60</v>
      </c>
      <c r="F3478" s="141" t="s">
        <v>885</v>
      </c>
      <c r="G3478" s="141"/>
      <c r="H3478" s="664">
        <v>43048</v>
      </c>
      <c r="I3478" s="141"/>
    </row>
    <row r="3479" spans="1:9" x14ac:dyDescent="0.35">
      <c r="A3479" s="141" t="s">
        <v>44</v>
      </c>
      <c r="B3479" s="141" t="s">
        <v>1259</v>
      </c>
      <c r="C3479" s="141" t="s">
        <v>1262</v>
      </c>
      <c r="D3479" s="141"/>
      <c r="E3479" s="141">
        <v>60</v>
      </c>
      <c r="F3479" s="141" t="s">
        <v>885</v>
      </c>
      <c r="G3479" s="141"/>
      <c r="H3479" s="664">
        <v>43048</v>
      </c>
      <c r="I3479" s="141"/>
    </row>
    <row r="3480" spans="1:9" x14ac:dyDescent="0.35">
      <c r="A3480" s="141" t="s">
        <v>44</v>
      </c>
      <c r="B3480" s="141" t="s">
        <v>1259</v>
      </c>
      <c r="C3480" s="141" t="s">
        <v>1261</v>
      </c>
      <c r="D3480" s="141"/>
      <c r="E3480" s="141">
        <v>60</v>
      </c>
      <c r="F3480" s="141" t="s">
        <v>885</v>
      </c>
      <c r="G3480" s="141"/>
      <c r="H3480" s="664">
        <v>43048</v>
      </c>
      <c r="I3480" s="141"/>
    </row>
    <row r="3481" spans="1:9" x14ac:dyDescent="0.35">
      <c r="A3481" s="141" t="s">
        <v>44</v>
      </c>
      <c r="B3481" s="141" t="s">
        <v>1259</v>
      </c>
      <c r="C3481" s="141" t="s">
        <v>1260</v>
      </c>
      <c r="D3481" s="141"/>
      <c r="E3481" s="141">
        <v>20</v>
      </c>
      <c r="F3481" s="141" t="s">
        <v>885</v>
      </c>
      <c r="G3481" s="141"/>
      <c r="H3481" s="664">
        <v>43066</v>
      </c>
      <c r="I3481" s="141"/>
    </row>
    <row r="3482" spans="1:9" x14ac:dyDescent="0.35">
      <c r="A3482" s="141" t="s">
        <v>44</v>
      </c>
      <c r="B3482" s="141" t="s">
        <v>1259</v>
      </c>
      <c r="C3482" s="141" t="s">
        <v>1258</v>
      </c>
      <c r="D3482" s="141"/>
      <c r="E3482" s="141">
        <v>40</v>
      </c>
      <c r="F3482" s="141" t="s">
        <v>885</v>
      </c>
      <c r="G3482" s="141"/>
      <c r="H3482" s="664">
        <v>43066</v>
      </c>
      <c r="I3482" s="141"/>
    </row>
    <row r="3483" spans="1:9" x14ac:dyDescent="0.35">
      <c r="A3483" s="214"/>
      <c r="B3483" s="214"/>
      <c r="C3483" s="214"/>
      <c r="D3483" s="214"/>
      <c r="E3483" s="214">
        <f>SUM(E3452:E3482)</f>
        <v>4820</v>
      </c>
      <c r="F3483" s="214"/>
      <c r="G3483" s="214"/>
      <c r="H3483" s="214"/>
      <c r="I3483" s="214"/>
    </row>
    <row r="3484" spans="1:9" x14ac:dyDescent="0.35">
      <c r="A3484" t="s">
        <v>1082</v>
      </c>
    </row>
    <row r="3485" spans="1:9" ht="116" x14ac:dyDescent="0.35">
      <c r="A3485" s="2" t="s">
        <v>1081</v>
      </c>
      <c r="B3485" s="2" t="s">
        <v>1080</v>
      </c>
      <c r="C3485" s="2" t="s">
        <v>1079</v>
      </c>
      <c r="D3485" s="2" t="s">
        <v>1078</v>
      </c>
      <c r="E3485" s="2" t="s">
        <v>1077</v>
      </c>
      <c r="F3485" s="2" t="s">
        <v>1076</v>
      </c>
      <c r="G3485" s="2" t="s">
        <v>1075</v>
      </c>
      <c r="H3485" s="2" t="s">
        <v>419</v>
      </c>
      <c r="I3485" s="660" t="s">
        <v>1074</v>
      </c>
    </row>
    <row r="3486" spans="1:9" x14ac:dyDescent="0.35">
      <c r="A3486" s="141" t="s">
        <v>44</v>
      </c>
      <c r="B3486" s="174" t="s">
        <v>1254</v>
      </c>
      <c r="C3486" s="174" t="s">
        <v>1257</v>
      </c>
      <c r="D3486" s="141"/>
      <c r="E3486" s="141">
        <v>759.9</v>
      </c>
      <c r="F3486" s="141" t="s">
        <v>885</v>
      </c>
      <c r="G3486" s="141"/>
      <c r="H3486" s="664">
        <v>42781</v>
      </c>
      <c r="I3486" s="141"/>
    </row>
    <row r="3487" spans="1:9" x14ac:dyDescent="0.35">
      <c r="A3487" s="141" t="s">
        <v>44</v>
      </c>
      <c r="B3487" s="174" t="s">
        <v>1246</v>
      </c>
      <c r="C3487" s="174" t="s">
        <v>1245</v>
      </c>
      <c r="D3487" s="141"/>
      <c r="E3487" s="141">
        <v>99.08</v>
      </c>
      <c r="F3487" s="141" t="s">
        <v>885</v>
      </c>
      <c r="G3487" s="141"/>
      <c r="H3487" s="664">
        <v>42783</v>
      </c>
      <c r="I3487" s="141"/>
    </row>
    <row r="3488" spans="1:9" x14ac:dyDescent="0.35">
      <c r="A3488" s="141" t="s">
        <v>44</v>
      </c>
      <c r="B3488" s="174" t="s">
        <v>1246</v>
      </c>
      <c r="C3488" s="174" t="s">
        <v>1245</v>
      </c>
      <c r="D3488" s="141"/>
      <c r="E3488" s="141">
        <v>99.12</v>
      </c>
      <c r="F3488" s="141" t="s">
        <v>885</v>
      </c>
      <c r="G3488" s="141"/>
      <c r="H3488" s="664">
        <v>42783</v>
      </c>
      <c r="I3488" s="141"/>
    </row>
    <row r="3489" spans="1:9" x14ac:dyDescent="0.35">
      <c r="A3489" s="141" t="s">
        <v>44</v>
      </c>
      <c r="B3489" s="174" t="s">
        <v>1256</v>
      </c>
      <c r="C3489" s="174" t="s">
        <v>1255</v>
      </c>
      <c r="D3489" s="141"/>
      <c r="E3489" s="141">
        <v>169</v>
      </c>
      <c r="F3489" s="141" t="s">
        <v>885</v>
      </c>
      <c r="G3489" s="141"/>
      <c r="H3489" s="664">
        <v>42801</v>
      </c>
      <c r="I3489" s="141"/>
    </row>
    <row r="3490" spans="1:9" x14ac:dyDescent="0.35">
      <c r="A3490" s="141" t="s">
        <v>44</v>
      </c>
      <c r="B3490" s="174" t="s">
        <v>905</v>
      </c>
      <c r="C3490" s="174" t="s">
        <v>1255</v>
      </c>
      <c r="D3490" s="141"/>
      <c r="E3490" s="141">
        <v>696.5</v>
      </c>
      <c r="F3490" s="141" t="s">
        <v>885</v>
      </c>
      <c r="G3490" s="141"/>
      <c r="H3490" s="664">
        <v>42801</v>
      </c>
      <c r="I3490" s="141"/>
    </row>
    <row r="3491" spans="1:9" x14ac:dyDescent="0.35">
      <c r="A3491" s="141" t="s">
        <v>44</v>
      </c>
      <c r="B3491" s="174" t="s">
        <v>1242</v>
      </c>
      <c r="C3491" s="174" t="s">
        <v>1250</v>
      </c>
      <c r="D3491" s="141"/>
      <c r="E3491" s="141">
        <v>1500</v>
      </c>
      <c r="F3491" s="141" t="s">
        <v>885</v>
      </c>
      <c r="G3491" s="141"/>
      <c r="H3491" s="664">
        <v>42822</v>
      </c>
      <c r="I3491" s="141"/>
    </row>
    <row r="3492" spans="1:9" x14ac:dyDescent="0.35">
      <c r="A3492" s="141" t="s">
        <v>44</v>
      </c>
      <c r="B3492" s="174" t="s">
        <v>1242</v>
      </c>
      <c r="C3492" s="174" t="s">
        <v>1250</v>
      </c>
      <c r="D3492" s="141"/>
      <c r="E3492" s="141">
        <v>1500</v>
      </c>
      <c r="F3492" s="141" t="s">
        <v>885</v>
      </c>
      <c r="G3492" s="141"/>
      <c r="H3492" s="664">
        <v>42822</v>
      </c>
      <c r="I3492" s="141"/>
    </row>
    <row r="3493" spans="1:9" x14ac:dyDescent="0.35">
      <c r="A3493" s="141" t="s">
        <v>44</v>
      </c>
      <c r="B3493" s="684" t="s">
        <v>1254</v>
      </c>
      <c r="C3493" s="174" t="s">
        <v>1253</v>
      </c>
      <c r="D3493" s="141"/>
      <c r="E3493" s="141">
        <v>553.1</v>
      </c>
      <c r="F3493" s="141" t="s">
        <v>885</v>
      </c>
      <c r="G3493" s="141"/>
      <c r="H3493" s="664">
        <v>42822</v>
      </c>
      <c r="I3493" s="141"/>
    </row>
    <row r="3494" spans="1:9" x14ac:dyDescent="0.35">
      <c r="A3494" s="141" t="s">
        <v>44</v>
      </c>
      <c r="B3494" s="174" t="s">
        <v>1252</v>
      </c>
      <c r="C3494" s="174" t="s">
        <v>1251</v>
      </c>
      <c r="D3494" s="141"/>
      <c r="E3494" s="141">
        <v>150</v>
      </c>
      <c r="F3494" s="141" t="s">
        <v>885</v>
      </c>
      <c r="G3494" s="141"/>
      <c r="H3494" s="664">
        <v>42828</v>
      </c>
      <c r="I3494" s="141"/>
    </row>
    <row r="3495" spans="1:9" x14ac:dyDescent="0.35">
      <c r="A3495" s="141" t="s">
        <v>44</v>
      </c>
      <c r="B3495" s="174" t="s">
        <v>1246</v>
      </c>
      <c r="C3495" s="174" t="s">
        <v>1245</v>
      </c>
      <c r="D3495" s="141"/>
      <c r="E3495" s="141">
        <v>99.5</v>
      </c>
      <c r="F3495" s="141" t="s">
        <v>885</v>
      </c>
      <c r="G3495" s="141"/>
      <c r="H3495" s="664">
        <v>42851</v>
      </c>
      <c r="I3495" s="141"/>
    </row>
    <row r="3496" spans="1:9" x14ac:dyDescent="0.35">
      <c r="A3496" s="141" t="s">
        <v>44</v>
      </c>
      <c r="B3496" s="174" t="s">
        <v>1246</v>
      </c>
      <c r="C3496" s="174" t="s">
        <v>1245</v>
      </c>
      <c r="D3496" s="141"/>
      <c r="E3496" s="141">
        <v>99.65</v>
      </c>
      <c r="F3496" s="141" t="s">
        <v>885</v>
      </c>
      <c r="G3496" s="141"/>
      <c r="H3496" s="664">
        <v>42851</v>
      </c>
      <c r="I3496" s="141"/>
    </row>
    <row r="3497" spans="1:9" x14ac:dyDescent="0.35">
      <c r="A3497" s="141" t="s">
        <v>44</v>
      </c>
      <c r="B3497" s="174" t="s">
        <v>1246</v>
      </c>
      <c r="C3497" s="174" t="s">
        <v>1245</v>
      </c>
      <c r="D3497" s="141"/>
      <c r="E3497" s="141">
        <v>313.17</v>
      </c>
      <c r="F3497" s="141" t="s">
        <v>885</v>
      </c>
      <c r="G3497" s="141"/>
      <c r="H3497" s="664">
        <v>42936</v>
      </c>
      <c r="I3497" s="141"/>
    </row>
    <row r="3498" spans="1:9" x14ac:dyDescent="0.35">
      <c r="A3498" s="141" t="s">
        <v>44</v>
      </c>
      <c r="B3498" s="174" t="s">
        <v>1242</v>
      </c>
      <c r="C3498" s="174" t="s">
        <v>1241</v>
      </c>
      <c r="D3498" s="683"/>
      <c r="E3498" s="141">
        <v>470</v>
      </c>
      <c r="F3498" s="141" t="s">
        <v>885</v>
      </c>
      <c r="G3498" s="141"/>
      <c r="H3498" s="664">
        <v>42941</v>
      </c>
      <c r="I3498" s="141"/>
    </row>
    <row r="3499" spans="1:9" x14ac:dyDescent="0.35">
      <c r="A3499" s="141" t="s">
        <v>44</v>
      </c>
      <c r="B3499" s="174" t="s">
        <v>1064</v>
      </c>
      <c r="C3499" s="174" t="s">
        <v>1250</v>
      </c>
      <c r="D3499" s="141"/>
      <c r="E3499" s="141">
        <v>27.34</v>
      </c>
      <c r="F3499" s="141" t="s">
        <v>885</v>
      </c>
      <c r="G3499" s="141"/>
      <c r="H3499" s="664">
        <v>42955</v>
      </c>
      <c r="I3499" s="141"/>
    </row>
    <row r="3500" spans="1:9" x14ac:dyDescent="0.35">
      <c r="A3500" s="141" t="s">
        <v>44</v>
      </c>
      <c r="B3500" s="174" t="s">
        <v>1064</v>
      </c>
      <c r="C3500" s="174" t="s">
        <v>1250</v>
      </c>
      <c r="D3500" s="141"/>
      <c r="E3500" s="141">
        <v>64.64</v>
      </c>
      <c r="F3500" s="141" t="s">
        <v>885</v>
      </c>
      <c r="G3500" s="141"/>
      <c r="H3500" s="664">
        <v>42955</v>
      </c>
      <c r="I3500" s="141"/>
    </row>
    <row r="3501" spans="1:9" x14ac:dyDescent="0.35">
      <c r="A3501" s="141" t="s">
        <v>44</v>
      </c>
      <c r="B3501" s="174" t="s">
        <v>1064</v>
      </c>
      <c r="C3501" s="174" t="s">
        <v>1250</v>
      </c>
      <c r="D3501" s="141"/>
      <c r="E3501" s="141">
        <v>255.45</v>
      </c>
      <c r="F3501" s="141" t="s">
        <v>885</v>
      </c>
      <c r="G3501" s="141"/>
      <c r="H3501" s="664">
        <v>42955</v>
      </c>
      <c r="I3501" s="141"/>
    </row>
    <row r="3502" spans="1:9" x14ac:dyDescent="0.35">
      <c r="A3502" s="141" t="s">
        <v>44</v>
      </c>
      <c r="B3502" s="174" t="s">
        <v>1249</v>
      </c>
      <c r="C3502" s="174" t="s">
        <v>940</v>
      </c>
      <c r="D3502" s="141"/>
      <c r="E3502" s="141">
        <v>99.78</v>
      </c>
      <c r="F3502" s="141" t="s">
        <v>885</v>
      </c>
      <c r="G3502" s="141"/>
      <c r="H3502" s="664">
        <v>42978</v>
      </c>
      <c r="I3502" s="141"/>
    </row>
    <row r="3503" spans="1:9" x14ac:dyDescent="0.35">
      <c r="A3503" s="141" t="s">
        <v>44</v>
      </c>
      <c r="B3503" s="174" t="s">
        <v>1248</v>
      </c>
      <c r="C3503" s="174" t="s">
        <v>1247</v>
      </c>
      <c r="D3503" s="141"/>
      <c r="E3503" s="141">
        <v>464.1</v>
      </c>
      <c r="F3503" s="141" t="s">
        <v>885</v>
      </c>
      <c r="G3503" s="141"/>
      <c r="H3503" s="664">
        <v>43035</v>
      </c>
      <c r="I3503" s="141"/>
    </row>
    <row r="3504" spans="1:9" x14ac:dyDescent="0.35">
      <c r="A3504" s="141" t="s">
        <v>44</v>
      </c>
      <c r="B3504" s="174" t="s">
        <v>1246</v>
      </c>
      <c r="C3504" s="174" t="s">
        <v>1245</v>
      </c>
      <c r="D3504" s="141"/>
      <c r="E3504" s="141">
        <v>215.22</v>
      </c>
      <c r="F3504" s="141" t="s">
        <v>885</v>
      </c>
      <c r="G3504" s="141"/>
      <c r="H3504" s="664">
        <v>43040</v>
      </c>
      <c r="I3504" s="141"/>
    </row>
    <row r="3505" spans="1:9" x14ac:dyDescent="0.35">
      <c r="A3505" s="141" t="s">
        <v>44</v>
      </c>
      <c r="B3505" s="174" t="s">
        <v>1244</v>
      </c>
      <c r="C3505" s="174" t="s">
        <v>1243</v>
      </c>
      <c r="D3505" s="141"/>
      <c r="E3505" s="141">
        <v>191.22</v>
      </c>
      <c r="F3505" s="141" t="s">
        <v>885</v>
      </c>
      <c r="G3505" s="141"/>
      <c r="H3505" s="664">
        <v>43043</v>
      </c>
      <c r="I3505" s="141"/>
    </row>
    <row r="3506" spans="1:9" x14ac:dyDescent="0.35">
      <c r="A3506" s="141" t="s">
        <v>44</v>
      </c>
      <c r="B3506" s="174" t="s">
        <v>1242</v>
      </c>
      <c r="C3506" s="174" t="s">
        <v>1241</v>
      </c>
      <c r="D3506" s="683"/>
      <c r="E3506" s="141">
        <v>374</v>
      </c>
      <c r="F3506" s="141" t="s">
        <v>885</v>
      </c>
      <c r="G3506" s="141"/>
      <c r="H3506" s="664">
        <v>43055</v>
      </c>
      <c r="I3506" s="141"/>
    </row>
    <row r="3507" spans="1:9" x14ac:dyDescent="0.35">
      <c r="A3507" s="141" t="s">
        <v>44</v>
      </c>
      <c r="B3507" s="174" t="s">
        <v>1240</v>
      </c>
      <c r="C3507" s="174" t="s">
        <v>1239</v>
      </c>
      <c r="D3507" s="141"/>
      <c r="E3507" s="141">
        <v>275</v>
      </c>
      <c r="F3507" s="141" t="s">
        <v>885</v>
      </c>
      <c r="G3507" s="141"/>
      <c r="H3507" s="664">
        <v>43064</v>
      </c>
      <c r="I3507" s="141"/>
    </row>
    <row r="3508" spans="1:9" x14ac:dyDescent="0.35">
      <c r="A3508" s="214"/>
      <c r="B3508" s="214"/>
      <c r="C3508" s="214"/>
      <c r="D3508" s="214"/>
      <c r="E3508" s="214">
        <f>SUM(E3486:E3507)</f>
        <v>8475.77</v>
      </c>
      <c r="F3508" s="214"/>
      <c r="G3508" s="214"/>
      <c r="H3508" s="214"/>
      <c r="I3508" s="214"/>
    </row>
    <row r="3509" spans="1:9" x14ac:dyDescent="0.35">
      <c r="A3509" s="214"/>
      <c r="B3509" s="214"/>
      <c r="C3509" s="214"/>
      <c r="D3509" s="214"/>
      <c r="E3509" s="214"/>
      <c r="F3509" s="214"/>
      <c r="G3509" s="214"/>
      <c r="H3509" s="214"/>
      <c r="I3509" s="214"/>
    </row>
    <row r="3510" spans="1:9" x14ac:dyDescent="0.35">
      <c r="A3510" s="486" t="s">
        <v>55</v>
      </c>
      <c r="B3510" s="485"/>
      <c r="C3510" s="484"/>
      <c r="D3510" s="354" t="s">
        <v>286</v>
      </c>
      <c r="E3510" s="355"/>
    </row>
    <row r="3511" spans="1:9" x14ac:dyDescent="0.35">
      <c r="A3511" s="489" t="s">
        <v>53</v>
      </c>
      <c r="B3511" s="488"/>
      <c r="C3511" s="487"/>
      <c r="D3511" s="354"/>
      <c r="E3511" s="355"/>
    </row>
    <row r="3512" spans="1:9" x14ac:dyDescent="0.35">
      <c r="A3512" s="276" t="s">
        <v>54</v>
      </c>
      <c r="B3512" s="276"/>
      <c r="C3512" s="276"/>
      <c r="D3512" s="292">
        <v>43189</v>
      </c>
      <c r="E3512" s="275"/>
    </row>
    <row r="3513" spans="1:9" x14ac:dyDescent="0.35">
      <c r="A3513" s="9"/>
      <c r="B3513" s="9"/>
      <c r="C3513" s="9"/>
      <c r="D3513" s="23"/>
      <c r="E3513" s="222"/>
    </row>
    <row r="3514" spans="1:9" x14ac:dyDescent="0.35">
      <c r="B3514" s="153" t="s">
        <v>45</v>
      </c>
    </row>
    <row r="3515" spans="1:9" x14ac:dyDescent="0.35">
      <c r="A3515" t="s">
        <v>69</v>
      </c>
      <c r="E3515" t="s">
        <v>105</v>
      </c>
    </row>
    <row r="3516" spans="1:9" x14ac:dyDescent="0.35">
      <c r="A3516" t="s">
        <v>84</v>
      </c>
    </row>
    <row r="3519" spans="1:9" x14ac:dyDescent="0.35">
      <c r="A3519" t="s">
        <v>1143</v>
      </c>
    </row>
    <row r="3520" spans="1:9" ht="101.5" x14ac:dyDescent="0.35">
      <c r="A3520" s="2" t="s">
        <v>1081</v>
      </c>
      <c r="B3520" s="2" t="s">
        <v>1142</v>
      </c>
      <c r="C3520" s="2" t="s">
        <v>1141</v>
      </c>
      <c r="D3520" s="2" t="s">
        <v>1140</v>
      </c>
      <c r="E3520" s="2" t="s">
        <v>1139</v>
      </c>
      <c r="F3520" s="2" t="s">
        <v>1138</v>
      </c>
      <c r="G3520" s="2" t="s">
        <v>1137</v>
      </c>
      <c r="H3520" s="2" t="s">
        <v>1136</v>
      </c>
      <c r="I3520" s="660" t="s">
        <v>1135</v>
      </c>
    </row>
    <row r="3521" spans="1:9" x14ac:dyDescent="0.35">
      <c r="A3521" s="141"/>
      <c r="B3521" s="141"/>
      <c r="C3521" s="141"/>
      <c r="D3521" s="141"/>
      <c r="E3521" s="141"/>
      <c r="F3521" s="141"/>
      <c r="G3521" s="141"/>
      <c r="H3521" s="141"/>
      <c r="I3521" s="141"/>
    </row>
    <row r="3522" spans="1:9" x14ac:dyDescent="0.35">
      <c r="A3522" s="141"/>
      <c r="B3522" s="141"/>
      <c r="C3522" s="141"/>
      <c r="D3522" s="141"/>
      <c r="E3522" s="141"/>
      <c r="F3522" s="141"/>
      <c r="G3522" s="141"/>
      <c r="H3522" s="141"/>
      <c r="I3522" s="141"/>
    </row>
    <row r="3523" spans="1:9" x14ac:dyDescent="0.35">
      <c r="A3523" s="141"/>
      <c r="B3523" s="141"/>
      <c r="C3523" s="141"/>
      <c r="D3523" s="141"/>
      <c r="E3523" s="141"/>
      <c r="F3523" s="141"/>
      <c r="G3523" s="141"/>
      <c r="H3523" s="141"/>
      <c r="I3523" s="141"/>
    </row>
    <row r="3524" spans="1:9" x14ac:dyDescent="0.35">
      <c r="A3524" s="141"/>
      <c r="B3524" s="141"/>
      <c r="C3524" s="141"/>
      <c r="D3524" s="141"/>
      <c r="E3524" s="141"/>
      <c r="F3524" s="141"/>
      <c r="G3524" s="141"/>
      <c r="H3524" s="141"/>
      <c r="I3524" s="141"/>
    </row>
    <row r="3525" spans="1:9" x14ac:dyDescent="0.35">
      <c r="A3525" s="141"/>
      <c r="B3525" s="141"/>
      <c r="C3525" s="141"/>
      <c r="D3525" s="141"/>
      <c r="E3525" s="141"/>
      <c r="F3525" s="141"/>
      <c r="G3525" s="141"/>
      <c r="H3525" s="141"/>
      <c r="I3525" s="141"/>
    </row>
    <row r="3526" spans="1:9" x14ac:dyDescent="0.35">
      <c r="A3526" s="141"/>
      <c r="B3526" s="141"/>
      <c r="C3526" s="141"/>
      <c r="D3526" s="141"/>
      <c r="E3526" s="141"/>
      <c r="F3526" s="141"/>
      <c r="G3526" s="141"/>
      <c r="H3526" s="141"/>
      <c r="I3526" s="141"/>
    </row>
    <row r="3529" spans="1:9" x14ac:dyDescent="0.35">
      <c r="A3529" s="449"/>
      <c r="B3529" s="449"/>
      <c r="C3529" s="449"/>
      <c r="D3529" s="449"/>
      <c r="E3529" s="449"/>
      <c r="F3529" s="449"/>
      <c r="G3529" s="449"/>
    </row>
    <row r="3530" spans="1:9" x14ac:dyDescent="0.35">
      <c r="A3530" t="s">
        <v>1082</v>
      </c>
    </row>
    <row r="3531" spans="1:9" ht="116" x14ac:dyDescent="0.35">
      <c r="A3531" s="2" t="s">
        <v>1081</v>
      </c>
      <c r="B3531" s="2" t="s">
        <v>1080</v>
      </c>
      <c r="C3531" s="2" t="s">
        <v>1079</v>
      </c>
      <c r="D3531" s="2" t="s">
        <v>1078</v>
      </c>
      <c r="E3531" s="2" t="s">
        <v>1077</v>
      </c>
      <c r="F3531" s="2" t="s">
        <v>1076</v>
      </c>
      <c r="G3531" s="2" t="s">
        <v>1075</v>
      </c>
      <c r="H3531" s="2" t="s">
        <v>419</v>
      </c>
      <c r="I3531" s="660" t="s">
        <v>1074</v>
      </c>
    </row>
    <row r="3532" spans="1:9" x14ac:dyDescent="0.35">
      <c r="A3532" s="141"/>
      <c r="B3532" s="141"/>
      <c r="C3532" s="141"/>
      <c r="D3532" s="141"/>
      <c r="E3532" s="141"/>
      <c r="F3532" s="141"/>
      <c r="G3532" s="141"/>
      <c r="H3532" s="141"/>
      <c r="I3532" s="141"/>
    </row>
    <row r="3533" spans="1:9" x14ac:dyDescent="0.35">
      <c r="A3533" s="141"/>
      <c r="B3533" s="141"/>
      <c r="C3533" s="141"/>
      <c r="D3533" s="141"/>
      <c r="E3533" s="141"/>
      <c r="F3533" s="141"/>
      <c r="G3533" s="141"/>
      <c r="H3533" s="141"/>
      <c r="I3533" s="141"/>
    </row>
    <row r="3534" spans="1:9" x14ac:dyDescent="0.35">
      <c r="A3534" s="141"/>
      <c r="B3534" s="141"/>
      <c r="C3534" s="141"/>
      <c r="D3534" s="141"/>
      <c r="E3534" s="141"/>
      <c r="F3534" s="141"/>
      <c r="G3534" s="141"/>
      <c r="H3534" s="141"/>
      <c r="I3534" s="141"/>
    </row>
    <row r="3535" spans="1:9" x14ac:dyDescent="0.35">
      <c r="A3535" s="141"/>
      <c r="B3535" s="141"/>
      <c r="C3535" s="141"/>
      <c r="D3535" s="141"/>
      <c r="E3535" s="141"/>
      <c r="F3535" s="141"/>
      <c r="G3535" s="141"/>
      <c r="H3535" s="141"/>
      <c r="I3535" s="141"/>
    </row>
    <row r="3536" spans="1:9" x14ac:dyDescent="0.35">
      <c r="A3536" s="141"/>
      <c r="B3536" s="141"/>
      <c r="C3536" s="141"/>
      <c r="D3536" s="141"/>
      <c r="E3536" s="141"/>
      <c r="F3536" s="141"/>
      <c r="G3536" s="141"/>
      <c r="H3536" s="141"/>
      <c r="I3536" s="141"/>
    </row>
    <row r="3537" spans="1:9" x14ac:dyDescent="0.35">
      <c r="A3537" s="141"/>
      <c r="B3537" s="141"/>
      <c r="C3537" s="141"/>
      <c r="D3537" s="141"/>
      <c r="E3537" s="141"/>
      <c r="F3537" s="141"/>
      <c r="G3537" s="141"/>
      <c r="H3537" s="141"/>
      <c r="I3537" s="141"/>
    </row>
    <row r="3540" spans="1:9" x14ac:dyDescent="0.35">
      <c r="A3540" s="274" t="s">
        <v>55</v>
      </c>
      <c r="B3540" s="274"/>
      <c r="C3540" s="274"/>
      <c r="D3540" s="275"/>
      <c r="E3540" s="275"/>
    </row>
    <row r="3541" spans="1:9" x14ac:dyDescent="0.35">
      <c r="A3541" s="276" t="s">
        <v>53</v>
      </c>
      <c r="B3541" s="276"/>
      <c r="C3541" s="276"/>
      <c r="D3541" s="275"/>
      <c r="E3541" s="275"/>
    </row>
    <row r="3542" spans="1:9" x14ac:dyDescent="0.35">
      <c r="A3542" s="276" t="s">
        <v>54</v>
      </c>
      <c r="B3542" s="276"/>
      <c r="C3542" s="276"/>
      <c r="D3542" s="275"/>
      <c r="E3542" s="275"/>
    </row>
    <row r="3543" spans="1:9" x14ac:dyDescent="0.35">
      <c r="A3543" s="9"/>
      <c r="B3543" s="9"/>
      <c r="C3543" s="9"/>
      <c r="D3543" s="222"/>
      <c r="E3543" s="222"/>
    </row>
    <row r="3544" spans="1:9" x14ac:dyDescent="0.35">
      <c r="B3544" s="153" t="s">
        <v>46</v>
      </c>
    </row>
    <row r="3545" spans="1:9" x14ac:dyDescent="0.35">
      <c r="A3545" s="172" t="s">
        <v>69</v>
      </c>
      <c r="B3545" s="172"/>
      <c r="C3545" s="172"/>
      <c r="D3545" s="172"/>
      <c r="E3545" s="172" t="s">
        <v>185</v>
      </c>
      <c r="F3545" s="172"/>
      <c r="G3545" s="172"/>
      <c r="H3545" s="172"/>
      <c r="I3545" s="172"/>
    </row>
    <row r="3546" spans="1:9" x14ac:dyDescent="0.35">
      <c r="A3546" s="172" t="s">
        <v>186</v>
      </c>
      <c r="B3546" s="172" t="s">
        <v>183</v>
      </c>
      <c r="C3546" s="172"/>
      <c r="D3546" s="172"/>
      <c r="E3546" s="172"/>
      <c r="F3546" s="172"/>
      <c r="G3546" s="172"/>
      <c r="H3546" s="172"/>
      <c r="I3546" s="172"/>
    </row>
    <row r="3547" spans="1:9" x14ac:dyDescent="0.35">
      <c r="A3547" s="172"/>
      <c r="B3547" s="172"/>
      <c r="C3547" s="172"/>
      <c r="D3547" s="172"/>
      <c r="E3547" s="172"/>
      <c r="F3547" s="172"/>
      <c r="G3547" s="172"/>
      <c r="H3547" s="172"/>
      <c r="I3547" s="172"/>
    </row>
    <row r="3548" spans="1:9" x14ac:dyDescent="0.35">
      <c r="A3548" s="172" t="s">
        <v>1143</v>
      </c>
      <c r="B3548" s="172"/>
      <c r="C3548" s="172"/>
      <c r="D3548" s="172"/>
      <c r="E3548" s="172"/>
      <c r="F3548" s="172"/>
      <c r="G3548" s="172"/>
      <c r="H3548" s="172"/>
      <c r="I3548" s="172"/>
    </row>
    <row r="3549" spans="1:9" ht="52.5" x14ac:dyDescent="0.35">
      <c r="A3549" s="176" t="s">
        <v>1081</v>
      </c>
      <c r="B3549" s="176" t="s">
        <v>1142</v>
      </c>
      <c r="C3549" s="176" t="s">
        <v>1141</v>
      </c>
      <c r="D3549" s="176" t="s">
        <v>1140</v>
      </c>
      <c r="E3549" s="176" t="s">
        <v>1139</v>
      </c>
      <c r="F3549" s="176" t="s">
        <v>1138</v>
      </c>
      <c r="G3549" s="176" t="s">
        <v>1137</v>
      </c>
      <c r="H3549" s="176" t="s">
        <v>1136</v>
      </c>
      <c r="I3549" s="682" t="s">
        <v>1135</v>
      </c>
    </row>
    <row r="3550" spans="1:9" x14ac:dyDescent="0.35">
      <c r="A3550" s="173" t="s">
        <v>140</v>
      </c>
      <c r="B3550" s="173" t="s">
        <v>140</v>
      </c>
      <c r="C3550" s="173" t="s">
        <v>140</v>
      </c>
      <c r="D3550" s="173" t="s">
        <v>140</v>
      </c>
      <c r="E3550" s="173">
        <v>0</v>
      </c>
      <c r="F3550" s="173" t="s">
        <v>140</v>
      </c>
      <c r="G3550" s="173" t="s">
        <v>140</v>
      </c>
      <c r="H3550" s="173" t="s">
        <v>140</v>
      </c>
      <c r="I3550" s="173" t="s">
        <v>140</v>
      </c>
    </row>
    <row r="3551" spans="1:9" x14ac:dyDescent="0.35">
      <c r="A3551" s="173" t="s">
        <v>140</v>
      </c>
      <c r="B3551" s="173" t="s">
        <v>140</v>
      </c>
      <c r="C3551" s="173" t="s">
        <v>140</v>
      </c>
      <c r="D3551" s="173" t="s">
        <v>140</v>
      </c>
      <c r="E3551" s="173">
        <v>0</v>
      </c>
      <c r="F3551" s="173" t="s">
        <v>140</v>
      </c>
      <c r="G3551" s="173" t="s">
        <v>140</v>
      </c>
      <c r="H3551" s="173" t="s">
        <v>140</v>
      </c>
      <c r="I3551" s="173" t="s">
        <v>140</v>
      </c>
    </row>
    <row r="3552" spans="1:9" x14ac:dyDescent="0.35">
      <c r="A3552" s="173" t="s">
        <v>140</v>
      </c>
      <c r="B3552" s="173" t="s">
        <v>140</v>
      </c>
      <c r="C3552" s="173" t="s">
        <v>140</v>
      </c>
      <c r="D3552" s="173" t="s">
        <v>140</v>
      </c>
      <c r="E3552" s="173">
        <v>0</v>
      </c>
      <c r="F3552" s="173" t="s">
        <v>140</v>
      </c>
      <c r="G3552" s="173" t="s">
        <v>140</v>
      </c>
      <c r="H3552" s="173" t="s">
        <v>140</v>
      </c>
      <c r="I3552" s="173" t="s">
        <v>140</v>
      </c>
    </row>
    <row r="3553" spans="1:9" x14ac:dyDescent="0.35">
      <c r="A3553" s="173" t="s">
        <v>140</v>
      </c>
      <c r="B3553" s="173" t="s">
        <v>140</v>
      </c>
      <c r="C3553" s="173" t="s">
        <v>140</v>
      </c>
      <c r="D3553" s="173" t="s">
        <v>140</v>
      </c>
      <c r="E3553" s="173">
        <v>0</v>
      </c>
      <c r="F3553" s="173" t="s">
        <v>140</v>
      </c>
      <c r="G3553" s="173" t="s">
        <v>140</v>
      </c>
      <c r="H3553" s="173" t="s">
        <v>140</v>
      </c>
      <c r="I3553" s="173" t="s">
        <v>140</v>
      </c>
    </row>
    <row r="3554" spans="1:9" x14ac:dyDescent="0.35">
      <c r="A3554" s="173" t="s">
        <v>140</v>
      </c>
      <c r="B3554" s="173" t="s">
        <v>140</v>
      </c>
      <c r="C3554" s="173" t="s">
        <v>140</v>
      </c>
      <c r="D3554" s="173" t="s">
        <v>140</v>
      </c>
      <c r="E3554" s="173">
        <v>0</v>
      </c>
      <c r="F3554" s="173" t="s">
        <v>140</v>
      </c>
      <c r="G3554" s="173" t="s">
        <v>140</v>
      </c>
      <c r="H3554" s="173" t="s">
        <v>140</v>
      </c>
      <c r="I3554" s="173" t="s">
        <v>140</v>
      </c>
    </row>
    <row r="3555" spans="1:9" x14ac:dyDescent="0.35">
      <c r="A3555" s="173" t="s">
        <v>140</v>
      </c>
      <c r="B3555" s="173" t="s">
        <v>140</v>
      </c>
      <c r="C3555" s="173" t="s">
        <v>140</v>
      </c>
      <c r="D3555" s="173" t="s">
        <v>140</v>
      </c>
      <c r="E3555" s="173">
        <v>0</v>
      </c>
      <c r="F3555" s="173" t="s">
        <v>140</v>
      </c>
      <c r="G3555" s="173" t="s">
        <v>140</v>
      </c>
      <c r="H3555" s="173" t="s">
        <v>140</v>
      </c>
      <c r="I3555" s="173" t="s">
        <v>140</v>
      </c>
    </row>
    <row r="3556" spans="1:9" x14ac:dyDescent="0.35">
      <c r="A3556" s="172"/>
      <c r="B3556" s="172"/>
      <c r="C3556" s="172"/>
      <c r="D3556" s="172"/>
      <c r="E3556" s="172"/>
      <c r="F3556" s="172"/>
      <c r="G3556" s="172"/>
      <c r="H3556" s="172"/>
      <c r="I3556" s="172"/>
    </row>
    <row r="3557" spans="1:9" x14ac:dyDescent="0.35">
      <c r="A3557" s="549"/>
      <c r="B3557" s="549"/>
      <c r="C3557" s="549"/>
      <c r="D3557" s="549"/>
      <c r="E3557" s="549"/>
      <c r="F3557" s="549"/>
      <c r="G3557" s="549"/>
      <c r="H3557" s="172"/>
      <c r="I3557" s="172"/>
    </row>
    <row r="3558" spans="1:9" x14ac:dyDescent="0.35">
      <c r="A3558" s="172" t="s">
        <v>1082</v>
      </c>
      <c r="B3558" s="172"/>
      <c r="C3558" s="172"/>
      <c r="D3558" s="172"/>
      <c r="E3558" s="172"/>
      <c r="F3558" s="172"/>
      <c r="G3558" s="172"/>
      <c r="H3558" s="172"/>
      <c r="I3558" s="172"/>
    </row>
    <row r="3559" spans="1:9" ht="63" x14ac:dyDescent="0.35">
      <c r="A3559" s="176" t="s">
        <v>1081</v>
      </c>
      <c r="B3559" s="176" t="s">
        <v>1080</v>
      </c>
      <c r="C3559" s="176" t="s">
        <v>1079</v>
      </c>
      <c r="D3559" s="176" t="s">
        <v>1078</v>
      </c>
      <c r="E3559" s="176" t="s">
        <v>1077</v>
      </c>
      <c r="F3559" s="176" t="s">
        <v>1076</v>
      </c>
      <c r="G3559" s="176" t="s">
        <v>1075</v>
      </c>
      <c r="H3559" s="176" t="s">
        <v>419</v>
      </c>
      <c r="I3559" s="682" t="s">
        <v>1074</v>
      </c>
    </row>
    <row r="3560" spans="1:9" x14ac:dyDescent="0.35">
      <c r="A3560" s="173" t="s">
        <v>140</v>
      </c>
      <c r="B3560" s="173" t="s">
        <v>140</v>
      </c>
      <c r="C3560" s="173" t="s">
        <v>140</v>
      </c>
      <c r="D3560" s="173" t="s">
        <v>140</v>
      </c>
      <c r="E3560" s="173">
        <v>0</v>
      </c>
      <c r="F3560" s="173" t="s">
        <v>140</v>
      </c>
      <c r="G3560" s="173" t="s">
        <v>140</v>
      </c>
      <c r="H3560" s="173" t="s">
        <v>140</v>
      </c>
      <c r="I3560" s="173" t="s">
        <v>140</v>
      </c>
    </row>
    <row r="3561" spans="1:9" x14ac:dyDescent="0.35">
      <c r="A3561" s="173" t="s">
        <v>140</v>
      </c>
      <c r="B3561" s="173" t="s">
        <v>140</v>
      </c>
      <c r="C3561" s="173" t="s">
        <v>140</v>
      </c>
      <c r="D3561" s="173" t="s">
        <v>140</v>
      </c>
      <c r="E3561" s="173">
        <v>0</v>
      </c>
      <c r="F3561" s="173" t="s">
        <v>140</v>
      </c>
      <c r="G3561" s="173" t="s">
        <v>140</v>
      </c>
      <c r="H3561" s="173" t="s">
        <v>140</v>
      </c>
      <c r="I3561" s="173" t="s">
        <v>140</v>
      </c>
    </row>
    <row r="3562" spans="1:9" x14ac:dyDescent="0.35">
      <c r="A3562" s="173" t="s">
        <v>140</v>
      </c>
      <c r="B3562" s="173" t="s">
        <v>140</v>
      </c>
      <c r="C3562" s="173" t="s">
        <v>140</v>
      </c>
      <c r="D3562" s="173" t="s">
        <v>140</v>
      </c>
      <c r="E3562" s="173">
        <v>0</v>
      </c>
      <c r="F3562" s="173" t="s">
        <v>140</v>
      </c>
      <c r="G3562" s="173" t="s">
        <v>140</v>
      </c>
      <c r="H3562" s="173" t="s">
        <v>140</v>
      </c>
      <c r="I3562" s="173" t="s">
        <v>140</v>
      </c>
    </row>
    <row r="3563" spans="1:9" x14ac:dyDescent="0.35">
      <c r="A3563" s="173" t="s">
        <v>140</v>
      </c>
      <c r="B3563" s="173" t="s">
        <v>140</v>
      </c>
      <c r="C3563" s="173" t="s">
        <v>140</v>
      </c>
      <c r="D3563" s="173" t="s">
        <v>140</v>
      </c>
      <c r="E3563" s="173">
        <v>0</v>
      </c>
      <c r="F3563" s="173" t="s">
        <v>140</v>
      </c>
      <c r="G3563" s="173" t="s">
        <v>140</v>
      </c>
      <c r="H3563" s="173" t="s">
        <v>140</v>
      </c>
      <c r="I3563" s="173" t="s">
        <v>140</v>
      </c>
    </row>
    <row r="3564" spans="1:9" x14ac:dyDescent="0.35">
      <c r="A3564" s="173" t="s">
        <v>140</v>
      </c>
      <c r="B3564" s="173" t="s">
        <v>140</v>
      </c>
      <c r="C3564" s="173" t="s">
        <v>140</v>
      </c>
      <c r="D3564" s="173" t="s">
        <v>140</v>
      </c>
      <c r="E3564" s="173">
        <v>0</v>
      </c>
      <c r="F3564" s="173" t="s">
        <v>140</v>
      </c>
      <c r="G3564" s="173" t="s">
        <v>140</v>
      </c>
      <c r="H3564" s="173" t="s">
        <v>140</v>
      </c>
      <c r="I3564" s="173" t="s">
        <v>140</v>
      </c>
    </row>
    <row r="3565" spans="1:9" x14ac:dyDescent="0.35">
      <c r="A3565" s="173" t="s">
        <v>140</v>
      </c>
      <c r="B3565" s="173" t="s">
        <v>140</v>
      </c>
      <c r="C3565" s="173" t="s">
        <v>140</v>
      </c>
      <c r="D3565" s="173" t="s">
        <v>140</v>
      </c>
      <c r="E3565" s="173">
        <v>0</v>
      </c>
      <c r="F3565" s="173" t="s">
        <v>140</v>
      </c>
      <c r="G3565" s="173" t="s">
        <v>140</v>
      </c>
      <c r="H3565" s="173" t="s">
        <v>140</v>
      </c>
      <c r="I3565" s="173" t="s">
        <v>140</v>
      </c>
    </row>
    <row r="3566" spans="1:9" x14ac:dyDescent="0.35">
      <c r="A3566" s="172"/>
      <c r="B3566" s="172"/>
      <c r="C3566" s="172"/>
      <c r="D3566" s="172"/>
      <c r="E3566" s="172"/>
      <c r="F3566" s="172"/>
      <c r="G3566" s="172"/>
      <c r="H3566" s="172"/>
      <c r="I3566" s="172"/>
    </row>
    <row r="3567" spans="1:9" ht="15.5" x14ac:dyDescent="0.35">
      <c r="A3567" s="352" t="s">
        <v>55</v>
      </c>
      <c r="B3567" s="352"/>
      <c r="C3567" s="352"/>
      <c r="D3567" s="457" t="s">
        <v>184</v>
      </c>
      <c r="E3567" s="457"/>
      <c r="F3567" s="172"/>
      <c r="G3567" s="172"/>
      <c r="H3567" s="172"/>
      <c r="I3567" s="172"/>
    </row>
    <row r="3568" spans="1:9" x14ac:dyDescent="0.35">
      <c r="A3568" s="334" t="s">
        <v>53</v>
      </c>
      <c r="B3568" s="334"/>
      <c r="C3568" s="334"/>
      <c r="D3568" s="335"/>
      <c r="E3568" s="335"/>
      <c r="F3568" s="172"/>
      <c r="G3568" s="172"/>
      <c r="H3568" s="172"/>
      <c r="I3568" s="172"/>
    </row>
    <row r="3569" spans="1:9" x14ac:dyDescent="0.35">
      <c r="A3569" s="334" t="s">
        <v>54</v>
      </c>
      <c r="B3569" s="334"/>
      <c r="C3569" s="334"/>
      <c r="D3569" s="336">
        <v>43206</v>
      </c>
      <c r="E3569" s="327"/>
      <c r="F3569" s="172"/>
      <c r="G3569" s="172"/>
      <c r="H3569" s="172"/>
      <c r="I3569" s="172"/>
    </row>
    <row r="3570" spans="1:9" x14ac:dyDescent="0.35">
      <c r="A3570" s="27"/>
      <c r="B3570" s="27"/>
      <c r="C3570" s="27"/>
      <c r="D3570" s="163"/>
      <c r="E3570" s="162"/>
      <c r="F3570" s="172"/>
      <c r="G3570" s="172"/>
      <c r="H3570" s="172"/>
      <c r="I3570" s="172"/>
    </row>
    <row r="3571" spans="1:9" x14ac:dyDescent="0.35">
      <c r="B3571" s="153" t="s">
        <v>47</v>
      </c>
    </row>
    <row r="3572" spans="1:9" x14ac:dyDescent="0.35">
      <c r="A3572" t="s">
        <v>69</v>
      </c>
      <c r="E3572" s="316" t="s">
        <v>188</v>
      </c>
      <c r="F3572" s="316"/>
      <c r="G3572" s="316"/>
      <c r="H3572" s="316"/>
    </row>
    <row r="3573" spans="1:9" x14ac:dyDescent="0.35">
      <c r="A3573" s="316" t="s">
        <v>189</v>
      </c>
      <c r="B3573" s="316"/>
      <c r="C3573" s="316"/>
      <c r="D3573" s="316"/>
    </row>
    <row r="3576" spans="1:9" x14ac:dyDescent="0.35">
      <c r="A3576" t="s">
        <v>1143</v>
      </c>
    </row>
    <row r="3577" spans="1:9" ht="101.5" x14ac:dyDescent="0.35">
      <c r="A3577" s="2" t="s">
        <v>1081</v>
      </c>
      <c r="B3577" s="2" t="s">
        <v>1142</v>
      </c>
      <c r="C3577" s="2" t="s">
        <v>1141</v>
      </c>
      <c r="D3577" s="2" t="s">
        <v>1140</v>
      </c>
      <c r="E3577" s="2" t="s">
        <v>1139</v>
      </c>
      <c r="F3577" s="2" t="s">
        <v>1138</v>
      </c>
      <c r="G3577" s="2" t="s">
        <v>1137</v>
      </c>
      <c r="H3577" s="2" t="s">
        <v>1136</v>
      </c>
      <c r="I3577" s="660" t="s">
        <v>1135</v>
      </c>
    </row>
    <row r="3578" spans="1:9" x14ac:dyDescent="0.35">
      <c r="A3578" s="141" t="s">
        <v>47</v>
      </c>
      <c r="B3578" s="141" t="s">
        <v>1086</v>
      </c>
      <c r="C3578" s="141" t="s">
        <v>1238</v>
      </c>
      <c r="D3578" s="141"/>
      <c r="E3578" s="141">
        <v>3047</v>
      </c>
      <c r="F3578" s="141" t="s">
        <v>1083</v>
      </c>
      <c r="G3578" s="141"/>
      <c r="H3578" s="141">
        <v>2017</v>
      </c>
      <c r="I3578" s="141"/>
    </row>
    <row r="3579" spans="1:9" x14ac:dyDescent="0.35">
      <c r="A3579" s="141" t="s">
        <v>47</v>
      </c>
      <c r="B3579" s="141" t="s">
        <v>1086</v>
      </c>
      <c r="C3579" s="141" t="s">
        <v>1237</v>
      </c>
      <c r="D3579" s="141"/>
      <c r="E3579" s="141">
        <v>450</v>
      </c>
      <c r="F3579" s="141" t="s">
        <v>1236</v>
      </c>
      <c r="G3579" s="141"/>
      <c r="H3579" s="141">
        <v>2017</v>
      </c>
      <c r="I3579" s="141"/>
    </row>
    <row r="3580" spans="1:9" x14ac:dyDescent="0.35">
      <c r="A3580" s="141" t="s">
        <v>47</v>
      </c>
      <c r="B3580" s="141" t="s">
        <v>1086</v>
      </c>
      <c r="C3580" s="141" t="s">
        <v>1235</v>
      </c>
      <c r="D3580" s="141"/>
      <c r="E3580" s="141">
        <v>1100</v>
      </c>
      <c r="F3580" s="141" t="s">
        <v>1083</v>
      </c>
      <c r="G3580" s="141"/>
      <c r="H3580" s="141">
        <v>2017</v>
      </c>
      <c r="I3580" s="141"/>
    </row>
    <row r="3581" spans="1:9" x14ac:dyDescent="0.35">
      <c r="A3581" s="141" t="s">
        <v>47</v>
      </c>
      <c r="B3581" s="141" t="s">
        <v>1086</v>
      </c>
      <c r="C3581" s="141" t="s">
        <v>1234</v>
      </c>
      <c r="D3581" s="141"/>
      <c r="E3581" s="141">
        <v>2300</v>
      </c>
      <c r="F3581" s="141" t="s">
        <v>1083</v>
      </c>
      <c r="G3581" s="141"/>
      <c r="H3581" s="141">
        <v>2017</v>
      </c>
      <c r="I3581" s="141"/>
    </row>
    <row r="3582" spans="1:9" x14ac:dyDescent="0.35">
      <c r="A3582" s="141" t="s">
        <v>47</v>
      </c>
      <c r="B3582" s="141" t="s">
        <v>1086</v>
      </c>
      <c r="C3582" s="141" t="s">
        <v>1233</v>
      </c>
      <c r="D3582" s="141"/>
      <c r="E3582" s="141">
        <v>500</v>
      </c>
      <c r="F3582" s="141" t="s">
        <v>1083</v>
      </c>
      <c r="G3582" s="141"/>
      <c r="H3582" s="141">
        <v>2017</v>
      </c>
      <c r="I3582" s="141"/>
    </row>
    <row r="3583" spans="1:9" x14ac:dyDescent="0.35">
      <c r="A3583" s="141" t="s">
        <v>47</v>
      </c>
      <c r="B3583" s="141" t="s">
        <v>1086</v>
      </c>
      <c r="C3583" s="141" t="s">
        <v>1232</v>
      </c>
      <c r="D3583" s="141"/>
      <c r="E3583" s="141">
        <v>550</v>
      </c>
      <c r="F3583" s="141" t="s">
        <v>1083</v>
      </c>
      <c r="G3583" s="141"/>
      <c r="H3583" s="141">
        <v>2017</v>
      </c>
      <c r="I3583" s="141"/>
    </row>
    <row r="3584" spans="1:9" x14ac:dyDescent="0.35">
      <c r="A3584" s="141" t="s">
        <v>47</v>
      </c>
      <c r="B3584" s="141" t="s">
        <v>1086</v>
      </c>
      <c r="C3584" s="141" t="s">
        <v>1231</v>
      </c>
      <c r="D3584" s="141"/>
      <c r="E3584" s="141">
        <v>1550</v>
      </c>
      <c r="F3584" s="141" t="s">
        <v>1083</v>
      </c>
      <c r="G3584" s="141"/>
      <c r="H3584" s="141">
        <v>2017</v>
      </c>
      <c r="I3584" s="141"/>
    </row>
    <row r="3585" spans="1:9" x14ac:dyDescent="0.35">
      <c r="A3585" s="141" t="s">
        <v>47</v>
      </c>
      <c r="B3585" s="141" t="s">
        <v>1086</v>
      </c>
      <c r="C3585" s="141" t="s">
        <v>1230</v>
      </c>
      <c r="D3585" s="141"/>
      <c r="E3585" s="141">
        <v>1250</v>
      </c>
      <c r="F3585" s="141" t="s">
        <v>1083</v>
      </c>
      <c r="G3585" s="141"/>
      <c r="H3585" s="141">
        <v>2017</v>
      </c>
      <c r="I3585" s="141"/>
    </row>
    <row r="3586" spans="1:9" x14ac:dyDescent="0.35">
      <c r="A3586" s="141" t="s">
        <v>47</v>
      </c>
      <c r="B3586" s="141" t="s">
        <v>1086</v>
      </c>
      <c r="C3586" s="141" t="s">
        <v>1229</v>
      </c>
      <c r="D3586" s="141"/>
      <c r="E3586" s="141">
        <v>1950</v>
      </c>
      <c r="F3586" s="141" t="s">
        <v>1083</v>
      </c>
      <c r="G3586" s="141"/>
      <c r="H3586" s="141">
        <v>2017</v>
      </c>
      <c r="I3586" s="141"/>
    </row>
    <row r="3587" spans="1:9" x14ac:dyDescent="0.35">
      <c r="A3587" s="141" t="s">
        <v>47</v>
      </c>
      <c r="B3587" s="141" t="s">
        <v>1086</v>
      </c>
      <c r="C3587" s="141" t="s">
        <v>1228</v>
      </c>
      <c r="D3587" s="141"/>
      <c r="E3587" s="141">
        <v>1600</v>
      </c>
      <c r="F3587" s="141" t="s">
        <v>1083</v>
      </c>
      <c r="G3587" s="141"/>
      <c r="H3587" s="141">
        <v>2017</v>
      </c>
      <c r="I3587" s="141"/>
    </row>
    <row r="3588" spans="1:9" x14ac:dyDescent="0.35">
      <c r="A3588" s="141" t="s">
        <v>47</v>
      </c>
      <c r="B3588" s="141" t="s">
        <v>1086</v>
      </c>
      <c r="C3588" s="141" t="s">
        <v>1227</v>
      </c>
      <c r="D3588" s="141"/>
      <c r="E3588" s="141">
        <v>850</v>
      </c>
      <c r="F3588" s="141" t="s">
        <v>1083</v>
      </c>
      <c r="G3588" s="141"/>
      <c r="H3588" s="141">
        <v>2017</v>
      </c>
      <c r="I3588" s="141"/>
    </row>
    <row r="3589" spans="1:9" x14ac:dyDescent="0.35">
      <c r="A3589" s="141" t="s">
        <v>47</v>
      </c>
      <c r="B3589" s="141" t="s">
        <v>1086</v>
      </c>
      <c r="C3589" s="141" t="s">
        <v>1226</v>
      </c>
      <c r="D3589" s="141"/>
      <c r="E3589" s="141">
        <v>3605</v>
      </c>
      <c r="F3589" s="141" t="s">
        <v>1083</v>
      </c>
      <c r="G3589" s="141"/>
      <c r="H3589" s="141">
        <v>2017</v>
      </c>
      <c r="I3589" s="141"/>
    </row>
    <row r="3590" spans="1:9" x14ac:dyDescent="0.35">
      <c r="A3590" s="141" t="s">
        <v>47</v>
      </c>
      <c r="B3590" s="141" t="s">
        <v>1086</v>
      </c>
      <c r="C3590" s="141" t="s">
        <v>1225</v>
      </c>
      <c r="D3590" s="141"/>
      <c r="E3590" s="141">
        <v>850</v>
      </c>
      <c r="F3590" s="141" t="s">
        <v>1083</v>
      </c>
      <c r="G3590" s="141"/>
      <c r="H3590" s="141">
        <v>2017</v>
      </c>
      <c r="I3590" s="141"/>
    </row>
    <row r="3591" spans="1:9" x14ac:dyDescent="0.35">
      <c r="A3591" s="141" t="s">
        <v>47</v>
      </c>
      <c r="B3591" s="141" t="s">
        <v>1086</v>
      </c>
      <c r="C3591" s="141" t="s">
        <v>1224</v>
      </c>
      <c r="D3591" s="141"/>
      <c r="E3591" s="141">
        <v>805</v>
      </c>
      <c r="F3591" s="141" t="s">
        <v>1083</v>
      </c>
      <c r="G3591" s="141"/>
      <c r="H3591" s="141">
        <v>2017</v>
      </c>
      <c r="I3591" s="141"/>
    </row>
    <row r="3592" spans="1:9" x14ac:dyDescent="0.35">
      <c r="A3592" s="141" t="s">
        <v>47</v>
      </c>
      <c r="B3592" s="141" t="s">
        <v>1086</v>
      </c>
      <c r="C3592" s="141" t="s">
        <v>1223</v>
      </c>
      <c r="D3592" s="141"/>
      <c r="E3592" s="141">
        <v>150</v>
      </c>
      <c r="F3592" s="141" t="s">
        <v>1083</v>
      </c>
      <c r="G3592" s="141"/>
      <c r="H3592" s="141">
        <v>2017</v>
      </c>
      <c r="I3592" s="141"/>
    </row>
    <row r="3593" spans="1:9" x14ac:dyDescent="0.35">
      <c r="A3593" s="141" t="s">
        <v>47</v>
      </c>
      <c r="B3593" s="141" t="s">
        <v>1086</v>
      </c>
      <c r="C3593" s="141" t="s">
        <v>1222</v>
      </c>
      <c r="D3593" s="141"/>
      <c r="E3593" s="141">
        <v>200</v>
      </c>
      <c r="F3593" s="141" t="s">
        <v>1083</v>
      </c>
      <c r="G3593" s="141"/>
      <c r="H3593" s="141">
        <v>2017</v>
      </c>
      <c r="I3593" s="141"/>
    </row>
    <row r="3594" spans="1:9" x14ac:dyDescent="0.35">
      <c r="A3594" s="141" t="s">
        <v>47</v>
      </c>
      <c r="B3594" s="141" t="s">
        <v>1086</v>
      </c>
      <c r="C3594" s="141" t="s">
        <v>1221</v>
      </c>
      <c r="D3594" s="141"/>
      <c r="E3594" s="141">
        <v>15</v>
      </c>
      <c r="F3594" s="141" t="s">
        <v>1083</v>
      </c>
      <c r="G3594" s="141"/>
      <c r="H3594" s="141">
        <v>2017</v>
      </c>
      <c r="I3594" s="141"/>
    </row>
    <row r="3595" spans="1:9" x14ac:dyDescent="0.35">
      <c r="A3595" s="141" t="s">
        <v>47</v>
      </c>
      <c r="B3595" s="141" t="s">
        <v>1086</v>
      </c>
      <c r="C3595" s="141" t="s">
        <v>1220</v>
      </c>
      <c r="D3595" s="141"/>
      <c r="E3595" s="141">
        <v>100</v>
      </c>
      <c r="F3595" s="141" t="s">
        <v>1083</v>
      </c>
      <c r="G3595" s="141"/>
      <c r="H3595" s="141">
        <v>2017</v>
      </c>
      <c r="I3595" s="141"/>
    </row>
    <row r="3596" spans="1:9" x14ac:dyDescent="0.35">
      <c r="A3596" s="141" t="s">
        <v>47</v>
      </c>
      <c r="B3596" s="141" t="s">
        <v>1086</v>
      </c>
      <c r="C3596" s="141" t="s">
        <v>1219</v>
      </c>
      <c r="D3596" s="141"/>
      <c r="E3596" s="141">
        <v>150</v>
      </c>
      <c r="F3596" s="141" t="s">
        <v>1083</v>
      </c>
      <c r="G3596" s="141"/>
      <c r="H3596" s="141">
        <v>2017</v>
      </c>
      <c r="I3596" s="141"/>
    </row>
    <row r="3597" spans="1:9" x14ac:dyDescent="0.35">
      <c r="A3597" s="141" t="s">
        <v>47</v>
      </c>
      <c r="B3597" s="141" t="s">
        <v>1086</v>
      </c>
      <c r="C3597" s="141" t="s">
        <v>1218</v>
      </c>
      <c r="D3597" s="141"/>
      <c r="E3597" s="141">
        <v>250</v>
      </c>
      <c r="F3597" s="141" t="s">
        <v>1083</v>
      </c>
      <c r="G3597" s="141"/>
      <c r="H3597" s="141">
        <v>2017</v>
      </c>
      <c r="I3597" s="141"/>
    </row>
    <row r="3598" spans="1:9" x14ac:dyDescent="0.35">
      <c r="A3598" s="141" t="s">
        <v>47</v>
      </c>
      <c r="B3598" s="141" t="s">
        <v>1086</v>
      </c>
      <c r="C3598" s="141" t="s">
        <v>1217</v>
      </c>
      <c r="D3598" s="141"/>
      <c r="E3598" s="141">
        <v>400</v>
      </c>
      <c r="F3598" s="141" t="s">
        <v>1083</v>
      </c>
      <c r="G3598" s="141"/>
      <c r="H3598" s="141">
        <v>2017</v>
      </c>
      <c r="I3598" s="141"/>
    </row>
    <row r="3599" spans="1:9" x14ac:dyDescent="0.35">
      <c r="A3599" s="141" t="s">
        <v>47</v>
      </c>
      <c r="B3599" s="141" t="s">
        <v>1086</v>
      </c>
      <c r="C3599" s="141" t="s">
        <v>1216</v>
      </c>
      <c r="D3599" s="141"/>
      <c r="E3599" s="141">
        <v>300</v>
      </c>
      <c r="F3599" s="141" t="s">
        <v>1083</v>
      </c>
      <c r="G3599" s="141"/>
      <c r="H3599" s="141">
        <v>2017</v>
      </c>
      <c r="I3599" s="141"/>
    </row>
    <row r="3600" spans="1:9" x14ac:dyDescent="0.35">
      <c r="A3600" s="141" t="s">
        <v>47</v>
      </c>
      <c r="B3600" s="141" t="s">
        <v>1086</v>
      </c>
      <c r="C3600" s="141" t="s">
        <v>1215</v>
      </c>
      <c r="D3600" s="141"/>
      <c r="E3600" s="141">
        <v>500</v>
      </c>
      <c r="F3600" s="141" t="s">
        <v>1083</v>
      </c>
      <c r="G3600" s="141"/>
      <c r="H3600" s="141">
        <v>2017</v>
      </c>
      <c r="I3600" s="141"/>
    </row>
    <row r="3601" spans="1:9" x14ac:dyDescent="0.35">
      <c r="A3601" s="141" t="s">
        <v>47</v>
      </c>
      <c r="B3601" s="141" t="s">
        <v>1086</v>
      </c>
      <c r="C3601" s="141" t="s">
        <v>1214</v>
      </c>
      <c r="D3601" s="141"/>
      <c r="E3601" s="141">
        <v>1205</v>
      </c>
      <c r="F3601" s="141" t="s">
        <v>1083</v>
      </c>
      <c r="G3601" s="141"/>
      <c r="H3601" s="141">
        <v>2017</v>
      </c>
      <c r="I3601" s="141"/>
    </row>
    <row r="3602" spans="1:9" x14ac:dyDescent="0.35">
      <c r="A3602" s="141" t="s">
        <v>47</v>
      </c>
      <c r="B3602" s="141" t="s">
        <v>1086</v>
      </c>
      <c r="C3602" s="141" t="s">
        <v>1213</v>
      </c>
      <c r="D3602" s="141"/>
      <c r="E3602" s="141">
        <v>550</v>
      </c>
      <c r="F3602" s="141" t="s">
        <v>1083</v>
      </c>
      <c r="G3602" s="141"/>
      <c r="H3602" s="141">
        <v>2017</v>
      </c>
      <c r="I3602" s="141"/>
    </row>
    <row r="3603" spans="1:9" x14ac:dyDescent="0.35">
      <c r="A3603" s="141" t="s">
        <v>47</v>
      </c>
      <c r="B3603" s="141" t="s">
        <v>1086</v>
      </c>
      <c r="C3603" s="141" t="s">
        <v>1212</v>
      </c>
      <c r="D3603" s="141"/>
      <c r="E3603" s="141">
        <v>800</v>
      </c>
      <c r="F3603" s="141" t="s">
        <v>1083</v>
      </c>
      <c r="G3603" s="141"/>
      <c r="H3603" s="141">
        <v>2017</v>
      </c>
      <c r="I3603" s="141"/>
    </row>
    <row r="3604" spans="1:9" x14ac:dyDescent="0.35">
      <c r="A3604" s="141" t="s">
        <v>47</v>
      </c>
      <c r="B3604" s="141" t="s">
        <v>1086</v>
      </c>
      <c r="C3604" s="141" t="s">
        <v>1211</v>
      </c>
      <c r="D3604" s="141"/>
      <c r="E3604" s="141">
        <v>93.8</v>
      </c>
      <c r="F3604" s="141" t="s">
        <v>1083</v>
      </c>
      <c r="G3604" s="141"/>
      <c r="H3604" s="141">
        <v>2017</v>
      </c>
      <c r="I3604" s="141"/>
    </row>
    <row r="3605" spans="1:9" x14ac:dyDescent="0.35">
      <c r="A3605" s="141" t="s">
        <v>47</v>
      </c>
      <c r="B3605" s="141" t="s">
        <v>1086</v>
      </c>
      <c r="C3605" s="141" t="s">
        <v>1210</v>
      </c>
      <c r="D3605" s="141"/>
      <c r="E3605" s="141">
        <v>193.8</v>
      </c>
      <c r="F3605" s="141" t="s">
        <v>1083</v>
      </c>
      <c r="G3605" s="141"/>
      <c r="H3605" s="141">
        <v>2017</v>
      </c>
      <c r="I3605" s="141"/>
    </row>
    <row r="3606" spans="1:9" x14ac:dyDescent="0.35">
      <c r="A3606" s="141" t="s">
        <v>47</v>
      </c>
      <c r="B3606" s="141" t="s">
        <v>1086</v>
      </c>
      <c r="C3606" s="141" t="s">
        <v>1209</v>
      </c>
      <c r="D3606" s="141"/>
      <c r="E3606" s="141">
        <v>73.61</v>
      </c>
      <c r="F3606" s="141" t="s">
        <v>1083</v>
      </c>
      <c r="G3606" s="141"/>
      <c r="H3606" s="141">
        <v>2017</v>
      </c>
      <c r="I3606" s="141"/>
    </row>
    <row r="3607" spans="1:9" x14ac:dyDescent="0.35">
      <c r="A3607" s="141" t="s">
        <v>47</v>
      </c>
      <c r="B3607" s="141" t="s">
        <v>1086</v>
      </c>
      <c r="C3607" s="141" t="s">
        <v>1208</v>
      </c>
      <c r="D3607" s="141"/>
      <c r="E3607" s="141">
        <v>100</v>
      </c>
      <c r="F3607" s="141" t="s">
        <v>1083</v>
      </c>
      <c r="G3607" s="141"/>
      <c r="H3607" s="141">
        <v>2017</v>
      </c>
      <c r="I3607" s="141"/>
    </row>
    <row r="3608" spans="1:9" x14ac:dyDescent="0.35">
      <c r="A3608" s="141" t="s">
        <v>47</v>
      </c>
      <c r="B3608" s="141" t="s">
        <v>1086</v>
      </c>
      <c r="C3608" s="141" t="s">
        <v>1207</v>
      </c>
      <c r="D3608" s="141"/>
      <c r="E3608" s="141">
        <v>2055</v>
      </c>
      <c r="F3608" s="141" t="s">
        <v>1083</v>
      </c>
      <c r="G3608" s="141"/>
      <c r="H3608" s="141">
        <v>2017</v>
      </c>
      <c r="I3608" s="141"/>
    </row>
    <row r="3609" spans="1:9" x14ac:dyDescent="0.35">
      <c r="A3609" s="141" t="s">
        <v>47</v>
      </c>
      <c r="B3609" s="141" t="s">
        <v>1086</v>
      </c>
      <c r="C3609" s="141" t="s">
        <v>1206</v>
      </c>
      <c r="D3609" s="141"/>
      <c r="E3609" s="141">
        <v>1805</v>
      </c>
      <c r="F3609" s="141" t="s">
        <v>1083</v>
      </c>
      <c r="G3609" s="141"/>
      <c r="H3609" s="141">
        <v>2017</v>
      </c>
      <c r="I3609" s="141"/>
    </row>
    <row r="3610" spans="1:9" x14ac:dyDescent="0.35">
      <c r="A3610" s="141" t="s">
        <v>47</v>
      </c>
      <c r="B3610" s="141" t="s">
        <v>1086</v>
      </c>
      <c r="C3610" s="141" t="s">
        <v>1205</v>
      </c>
      <c r="D3610" s="141"/>
      <c r="E3610" s="141">
        <v>55</v>
      </c>
      <c r="F3610" s="141" t="s">
        <v>1083</v>
      </c>
      <c r="G3610" s="141"/>
      <c r="H3610" s="141">
        <v>2017</v>
      </c>
      <c r="I3610" s="141"/>
    </row>
    <row r="3611" spans="1:9" x14ac:dyDescent="0.35">
      <c r="A3611" s="141" t="s">
        <v>47</v>
      </c>
      <c r="B3611" s="141" t="s">
        <v>1086</v>
      </c>
      <c r="C3611" s="141" t="s">
        <v>1204</v>
      </c>
      <c r="D3611" s="141"/>
      <c r="E3611" s="141">
        <v>300</v>
      </c>
      <c r="F3611" s="141" t="s">
        <v>1083</v>
      </c>
      <c r="G3611" s="141"/>
      <c r="H3611" s="141">
        <v>2017</v>
      </c>
      <c r="I3611" s="141"/>
    </row>
    <row r="3612" spans="1:9" x14ac:dyDescent="0.35">
      <c r="A3612" s="141" t="s">
        <v>47</v>
      </c>
      <c r="B3612" s="141" t="s">
        <v>1086</v>
      </c>
      <c r="C3612" s="141" t="s">
        <v>1203</v>
      </c>
      <c r="D3612" s="141"/>
      <c r="E3612" s="141">
        <v>300</v>
      </c>
      <c r="F3612" s="141" t="s">
        <v>1083</v>
      </c>
      <c r="G3612" s="141"/>
      <c r="H3612" s="141">
        <v>2017</v>
      </c>
      <c r="I3612" s="141"/>
    </row>
    <row r="3613" spans="1:9" x14ac:dyDescent="0.35">
      <c r="A3613" s="141" t="s">
        <v>47</v>
      </c>
      <c r="B3613" s="141" t="s">
        <v>1086</v>
      </c>
      <c r="C3613" s="141" t="s">
        <v>1202</v>
      </c>
      <c r="D3613" s="141"/>
      <c r="E3613" s="141">
        <v>150</v>
      </c>
      <c r="F3613" s="141" t="s">
        <v>1083</v>
      </c>
      <c r="G3613" s="141"/>
      <c r="H3613" s="141">
        <v>2017</v>
      </c>
      <c r="I3613" s="141"/>
    </row>
    <row r="3614" spans="1:9" x14ac:dyDescent="0.35">
      <c r="A3614" s="141" t="s">
        <v>47</v>
      </c>
      <c r="B3614" s="141" t="s">
        <v>1086</v>
      </c>
      <c r="C3614" s="141" t="s">
        <v>1201</v>
      </c>
      <c r="D3614" s="141"/>
      <c r="E3614" s="141">
        <v>20</v>
      </c>
      <c r="F3614" s="141" t="s">
        <v>1083</v>
      </c>
      <c r="G3614" s="141"/>
      <c r="H3614" s="141">
        <v>2017</v>
      </c>
      <c r="I3614" s="141"/>
    </row>
    <row r="3615" spans="1:9" x14ac:dyDescent="0.35">
      <c r="A3615" s="141" t="s">
        <v>47</v>
      </c>
      <c r="B3615" s="141" t="s">
        <v>1086</v>
      </c>
      <c r="C3615" s="141" t="s">
        <v>1200</v>
      </c>
      <c r="D3615" s="141"/>
      <c r="E3615" s="141">
        <v>250</v>
      </c>
      <c r="F3615" s="141" t="s">
        <v>1083</v>
      </c>
      <c r="G3615" s="141"/>
      <c r="H3615" s="141">
        <v>2017</v>
      </c>
      <c r="I3615" s="141"/>
    </row>
    <row r="3616" spans="1:9" x14ac:dyDescent="0.35">
      <c r="A3616" s="141" t="s">
        <v>47</v>
      </c>
      <c r="B3616" s="141" t="s">
        <v>1086</v>
      </c>
      <c r="C3616" s="141" t="s">
        <v>1199</v>
      </c>
      <c r="D3616" s="141"/>
      <c r="E3616" s="141">
        <v>300</v>
      </c>
      <c r="F3616" s="141" t="s">
        <v>1083</v>
      </c>
      <c r="G3616" s="141"/>
      <c r="H3616" s="141">
        <v>2017</v>
      </c>
      <c r="I3616" s="141"/>
    </row>
    <row r="3617" spans="1:9" x14ac:dyDescent="0.35">
      <c r="A3617" s="141" t="s">
        <v>47</v>
      </c>
      <c r="B3617" s="141" t="s">
        <v>1086</v>
      </c>
      <c r="C3617" s="141" t="s">
        <v>1198</v>
      </c>
      <c r="D3617" s="141"/>
      <c r="E3617" s="141">
        <v>415</v>
      </c>
      <c r="F3617" s="141" t="s">
        <v>1083</v>
      </c>
      <c r="G3617" s="141"/>
      <c r="H3617" s="141">
        <v>2017</v>
      </c>
      <c r="I3617" s="141"/>
    </row>
    <row r="3618" spans="1:9" x14ac:dyDescent="0.35">
      <c r="A3618" s="141" t="s">
        <v>47</v>
      </c>
      <c r="B3618" s="141" t="s">
        <v>1086</v>
      </c>
      <c r="C3618" s="141" t="s">
        <v>1197</v>
      </c>
      <c r="D3618" s="141"/>
      <c r="E3618" s="141">
        <v>250</v>
      </c>
      <c r="F3618" s="141" t="s">
        <v>1083</v>
      </c>
      <c r="G3618" s="141"/>
      <c r="H3618" s="141">
        <v>2017</v>
      </c>
      <c r="I3618" s="141"/>
    </row>
    <row r="3619" spans="1:9" x14ac:dyDescent="0.35">
      <c r="A3619" s="141" t="s">
        <v>47</v>
      </c>
      <c r="B3619" s="141" t="s">
        <v>1086</v>
      </c>
      <c r="C3619" s="141" t="s">
        <v>1196</v>
      </c>
      <c r="D3619" s="141"/>
      <c r="E3619" s="141">
        <v>750</v>
      </c>
      <c r="F3619" s="141" t="s">
        <v>1083</v>
      </c>
      <c r="G3619" s="141"/>
      <c r="H3619" s="141">
        <v>2017</v>
      </c>
      <c r="I3619" s="141"/>
    </row>
    <row r="3620" spans="1:9" x14ac:dyDescent="0.35">
      <c r="A3620" s="141" t="s">
        <v>47</v>
      </c>
      <c r="B3620" s="141" t="s">
        <v>1086</v>
      </c>
      <c r="C3620" s="141" t="s">
        <v>1195</v>
      </c>
      <c r="D3620" s="141"/>
      <c r="E3620" s="141">
        <v>50</v>
      </c>
      <c r="F3620" s="141" t="s">
        <v>1083</v>
      </c>
      <c r="G3620" s="141"/>
      <c r="H3620" s="141">
        <v>2017</v>
      </c>
      <c r="I3620" s="141"/>
    </row>
    <row r="3621" spans="1:9" x14ac:dyDescent="0.35">
      <c r="A3621" s="141" t="s">
        <v>47</v>
      </c>
      <c r="B3621" s="141" t="s">
        <v>1086</v>
      </c>
      <c r="C3621" s="141" t="s">
        <v>1194</v>
      </c>
      <c r="D3621" s="141"/>
      <c r="E3621" s="141">
        <v>100</v>
      </c>
      <c r="F3621" s="141" t="s">
        <v>1083</v>
      </c>
      <c r="G3621" s="141"/>
      <c r="H3621" s="141">
        <v>2017</v>
      </c>
      <c r="I3621" s="141"/>
    </row>
    <row r="3622" spans="1:9" x14ac:dyDescent="0.35">
      <c r="A3622" s="141" t="s">
        <v>47</v>
      </c>
      <c r="B3622" s="141" t="s">
        <v>1086</v>
      </c>
      <c r="C3622" s="141" t="s">
        <v>1193</v>
      </c>
      <c r="D3622" s="141"/>
      <c r="E3622" s="141">
        <v>50</v>
      </c>
      <c r="F3622" s="141" t="s">
        <v>1083</v>
      </c>
      <c r="G3622" s="141"/>
      <c r="H3622" s="141">
        <v>2017</v>
      </c>
      <c r="I3622" s="141"/>
    </row>
    <row r="3623" spans="1:9" x14ac:dyDescent="0.35">
      <c r="A3623" s="141" t="s">
        <v>47</v>
      </c>
      <c r="B3623" s="141" t="s">
        <v>1086</v>
      </c>
      <c r="C3623" s="141" t="s">
        <v>1192</v>
      </c>
      <c r="D3623" s="141"/>
      <c r="E3623" s="141">
        <v>50</v>
      </c>
      <c r="F3623" s="141" t="s">
        <v>1083</v>
      </c>
      <c r="G3623" s="141"/>
      <c r="H3623" s="141">
        <v>2017</v>
      </c>
      <c r="I3623" s="141"/>
    </row>
    <row r="3624" spans="1:9" x14ac:dyDescent="0.35">
      <c r="A3624" s="141" t="s">
        <v>47</v>
      </c>
      <c r="B3624" s="141" t="s">
        <v>1086</v>
      </c>
      <c r="C3624" s="141" t="s">
        <v>1191</v>
      </c>
      <c r="D3624" s="141"/>
      <c r="E3624" s="141">
        <v>100</v>
      </c>
      <c r="F3624" s="141" t="s">
        <v>1083</v>
      </c>
      <c r="G3624" s="141"/>
      <c r="H3624" s="141">
        <v>2017</v>
      </c>
      <c r="I3624" s="141"/>
    </row>
    <row r="3625" spans="1:9" x14ac:dyDescent="0.35">
      <c r="A3625" s="141" t="s">
        <v>47</v>
      </c>
      <c r="B3625" s="141" t="s">
        <v>1086</v>
      </c>
      <c r="C3625" s="141" t="s">
        <v>1190</v>
      </c>
      <c r="D3625" s="141"/>
      <c r="E3625" s="141">
        <v>100</v>
      </c>
      <c r="F3625" s="141" t="s">
        <v>1083</v>
      </c>
      <c r="G3625" s="141"/>
      <c r="H3625" s="141">
        <v>2017</v>
      </c>
      <c r="I3625" s="141"/>
    </row>
    <row r="3626" spans="1:9" x14ac:dyDescent="0.35">
      <c r="A3626" s="141" t="s">
        <v>47</v>
      </c>
      <c r="B3626" s="141" t="s">
        <v>1086</v>
      </c>
      <c r="C3626" s="141" t="s">
        <v>1189</v>
      </c>
      <c r="D3626" s="141"/>
      <c r="E3626" s="141">
        <v>10</v>
      </c>
      <c r="F3626" s="141" t="s">
        <v>1083</v>
      </c>
      <c r="G3626" s="141"/>
      <c r="H3626" s="141">
        <v>2017</v>
      </c>
      <c r="I3626" s="141"/>
    </row>
    <row r="3627" spans="1:9" x14ac:dyDescent="0.35">
      <c r="A3627" s="141" t="s">
        <v>47</v>
      </c>
      <c r="B3627" s="141" t="s">
        <v>1086</v>
      </c>
      <c r="C3627" s="141" t="s">
        <v>1188</v>
      </c>
      <c r="D3627" s="141"/>
      <c r="E3627" s="141">
        <v>100</v>
      </c>
      <c r="F3627" s="141" t="s">
        <v>1187</v>
      </c>
      <c r="G3627" s="6"/>
      <c r="H3627" s="141">
        <v>2017</v>
      </c>
      <c r="I3627" s="141"/>
    </row>
    <row r="3628" spans="1:9" x14ac:dyDescent="0.35">
      <c r="A3628" s="141" t="s">
        <v>47</v>
      </c>
      <c r="B3628" s="141" t="s">
        <v>1086</v>
      </c>
      <c r="C3628" s="141" t="s">
        <v>1186</v>
      </c>
      <c r="D3628" s="141"/>
      <c r="E3628" s="141">
        <v>98</v>
      </c>
      <c r="F3628" s="141" t="s">
        <v>1083</v>
      </c>
      <c r="G3628" s="141"/>
      <c r="H3628" s="141">
        <v>2017</v>
      </c>
      <c r="I3628" s="141"/>
    </row>
    <row r="3629" spans="1:9" x14ac:dyDescent="0.35">
      <c r="A3629" s="141" t="s">
        <v>47</v>
      </c>
      <c r="B3629" s="141" t="s">
        <v>1086</v>
      </c>
      <c r="C3629" s="141" t="s">
        <v>1185</v>
      </c>
      <c r="D3629" s="141"/>
      <c r="E3629" s="141">
        <v>12</v>
      </c>
      <c r="F3629" s="141" t="s">
        <v>1083</v>
      </c>
      <c r="G3629" s="141"/>
      <c r="H3629" s="141">
        <v>2017</v>
      </c>
      <c r="I3629" s="141"/>
    </row>
    <row r="3630" spans="1:9" x14ac:dyDescent="0.35">
      <c r="E3630">
        <f>SUM(E3578:E3629)</f>
        <v>32808.21</v>
      </c>
    </row>
    <row r="3632" spans="1:9" x14ac:dyDescent="0.35">
      <c r="A3632" s="449"/>
      <c r="B3632" s="449"/>
      <c r="C3632" s="449"/>
      <c r="D3632" s="449"/>
      <c r="E3632" s="449"/>
      <c r="F3632" s="449"/>
      <c r="G3632" s="449"/>
    </row>
    <row r="3633" spans="1:9" x14ac:dyDescent="0.35">
      <c r="A3633" t="s">
        <v>1082</v>
      </c>
    </row>
    <row r="3634" spans="1:9" ht="116" x14ac:dyDescent="0.35">
      <c r="A3634" s="2" t="s">
        <v>1081</v>
      </c>
      <c r="B3634" s="2" t="s">
        <v>1080</v>
      </c>
      <c r="C3634" s="2" t="s">
        <v>1079</v>
      </c>
      <c r="D3634" s="2" t="s">
        <v>1078</v>
      </c>
      <c r="E3634" s="2" t="s">
        <v>1077</v>
      </c>
      <c r="F3634" s="2" t="s">
        <v>1076</v>
      </c>
      <c r="G3634" s="2" t="s">
        <v>1075</v>
      </c>
      <c r="H3634" s="2" t="s">
        <v>419</v>
      </c>
      <c r="I3634" s="660" t="s">
        <v>1074</v>
      </c>
    </row>
    <row r="3635" spans="1:9" x14ac:dyDescent="0.35">
      <c r="A3635" s="141" t="s">
        <v>1154</v>
      </c>
      <c r="B3635" s="2" t="s">
        <v>1184</v>
      </c>
      <c r="C3635" s="2" t="s">
        <v>1183</v>
      </c>
      <c r="D3635" s="2"/>
      <c r="E3635" s="681">
        <v>200</v>
      </c>
      <c r="F3635" s="2" t="s">
        <v>1083</v>
      </c>
      <c r="G3635" s="2"/>
      <c r="H3635" s="2">
        <v>2017</v>
      </c>
      <c r="I3635" s="660"/>
    </row>
    <row r="3636" spans="1:9" x14ac:dyDescent="0.35">
      <c r="A3636" s="141" t="s">
        <v>1154</v>
      </c>
      <c r="B3636" s="2" t="s">
        <v>1182</v>
      </c>
      <c r="C3636" s="2" t="s">
        <v>1181</v>
      </c>
      <c r="D3636" s="2"/>
      <c r="E3636" s="681">
        <v>124</v>
      </c>
      <c r="F3636" s="2" t="s">
        <v>1083</v>
      </c>
      <c r="G3636" s="2"/>
      <c r="H3636" s="2">
        <v>2017</v>
      </c>
      <c r="I3636" s="660"/>
    </row>
    <row r="3637" spans="1:9" ht="43.5" x14ac:dyDescent="0.35">
      <c r="A3637" s="141" t="s">
        <v>1154</v>
      </c>
      <c r="B3637" s="6" t="s">
        <v>1180</v>
      </c>
      <c r="C3637" s="141" t="s">
        <v>1155</v>
      </c>
      <c r="D3637" s="141"/>
      <c r="E3637" s="209">
        <v>1059.6099999999999</v>
      </c>
      <c r="F3637" s="2" t="s">
        <v>1083</v>
      </c>
      <c r="G3637" s="141"/>
      <c r="H3637" s="2">
        <v>2017</v>
      </c>
      <c r="I3637" s="6" t="s">
        <v>1179</v>
      </c>
    </row>
    <row r="3638" spans="1:9" ht="29" x14ac:dyDescent="0.35">
      <c r="A3638" s="141" t="s">
        <v>1154</v>
      </c>
      <c r="B3638" s="6" t="s">
        <v>1178</v>
      </c>
      <c r="C3638" s="141" t="s">
        <v>1173</v>
      </c>
      <c r="D3638" s="141"/>
      <c r="E3638" s="209">
        <v>679.69</v>
      </c>
      <c r="F3638" s="2" t="s">
        <v>1083</v>
      </c>
      <c r="G3638" s="141"/>
      <c r="H3638" s="2">
        <v>2017</v>
      </c>
      <c r="I3638" s="141"/>
    </row>
    <row r="3639" spans="1:9" x14ac:dyDescent="0.35">
      <c r="A3639" s="141" t="s">
        <v>1154</v>
      </c>
      <c r="B3639" s="6" t="s">
        <v>1177</v>
      </c>
      <c r="C3639" s="141" t="s">
        <v>1173</v>
      </c>
      <c r="D3639" s="141"/>
      <c r="E3639" s="209">
        <v>188.35</v>
      </c>
      <c r="F3639" s="2" t="s">
        <v>1083</v>
      </c>
      <c r="G3639" s="141"/>
      <c r="H3639" s="2">
        <v>2017</v>
      </c>
      <c r="I3639" s="141"/>
    </row>
    <row r="3640" spans="1:9" x14ac:dyDescent="0.35">
      <c r="A3640" s="141" t="s">
        <v>1154</v>
      </c>
      <c r="B3640" s="6" t="s">
        <v>1176</v>
      </c>
      <c r="C3640" s="141" t="s">
        <v>1175</v>
      </c>
      <c r="D3640" s="141"/>
      <c r="E3640" s="209">
        <v>2521.46</v>
      </c>
      <c r="F3640" s="2" t="s">
        <v>1083</v>
      </c>
      <c r="G3640" s="141"/>
      <c r="H3640" s="2">
        <v>2017</v>
      </c>
      <c r="I3640" s="141"/>
    </row>
    <row r="3641" spans="1:9" ht="29" x14ac:dyDescent="0.35">
      <c r="A3641" s="141" t="s">
        <v>1154</v>
      </c>
      <c r="B3641" s="6" t="s">
        <v>1174</v>
      </c>
      <c r="C3641" s="141" t="s">
        <v>1173</v>
      </c>
      <c r="D3641" s="141"/>
      <c r="E3641" s="209">
        <v>22200</v>
      </c>
      <c r="F3641" s="2" t="s">
        <v>1083</v>
      </c>
      <c r="G3641" s="141"/>
      <c r="H3641" s="2">
        <v>2017</v>
      </c>
      <c r="I3641" s="6" t="s">
        <v>1172</v>
      </c>
    </row>
    <row r="3642" spans="1:9" x14ac:dyDescent="0.35">
      <c r="A3642" s="141" t="s">
        <v>1154</v>
      </c>
      <c r="B3642" s="6" t="s">
        <v>1171</v>
      </c>
      <c r="C3642" s="141" t="s">
        <v>1170</v>
      </c>
      <c r="D3642" s="141"/>
      <c r="E3642" s="209">
        <v>436</v>
      </c>
      <c r="F3642" s="2" t="s">
        <v>1083</v>
      </c>
      <c r="G3642" s="141"/>
      <c r="H3642" s="2">
        <v>2017</v>
      </c>
      <c r="I3642" s="141"/>
    </row>
    <row r="3643" spans="1:9" x14ac:dyDescent="0.35">
      <c r="A3643" s="141" t="s">
        <v>1154</v>
      </c>
      <c r="B3643" s="6" t="s">
        <v>1169</v>
      </c>
      <c r="C3643" s="141" t="s">
        <v>1168</v>
      </c>
      <c r="D3643" s="141"/>
      <c r="E3643" s="209">
        <v>86.4</v>
      </c>
      <c r="F3643" s="2" t="s">
        <v>1083</v>
      </c>
      <c r="G3643" s="141"/>
      <c r="H3643" s="2">
        <v>2017</v>
      </c>
      <c r="I3643" s="141"/>
    </row>
    <row r="3644" spans="1:9" ht="29" x14ac:dyDescent="0.35">
      <c r="A3644" s="141" t="s">
        <v>1154</v>
      </c>
      <c r="B3644" s="6" t="s">
        <v>1167</v>
      </c>
      <c r="C3644" s="141" t="s">
        <v>1166</v>
      </c>
      <c r="D3644" s="141"/>
      <c r="E3644" s="209">
        <v>159.72999999999999</v>
      </c>
      <c r="F3644" s="2" t="s">
        <v>1083</v>
      </c>
      <c r="G3644" s="141"/>
      <c r="H3644" s="2">
        <v>2017</v>
      </c>
      <c r="I3644" s="141"/>
    </row>
    <row r="3645" spans="1:9" ht="43.5" x14ac:dyDescent="0.35">
      <c r="A3645" s="141" t="s">
        <v>1154</v>
      </c>
      <c r="B3645" s="6" t="s">
        <v>1165</v>
      </c>
      <c r="C3645" s="141" t="s">
        <v>1164</v>
      </c>
      <c r="D3645" s="141"/>
      <c r="E3645" s="209">
        <v>1253.83</v>
      </c>
      <c r="F3645" s="2" t="s">
        <v>1083</v>
      </c>
      <c r="G3645" s="141"/>
      <c r="H3645" s="2">
        <v>2017</v>
      </c>
      <c r="I3645" s="6" t="s">
        <v>1163</v>
      </c>
    </row>
    <row r="3646" spans="1:9" ht="43.5" x14ac:dyDescent="0.35">
      <c r="A3646" s="141" t="s">
        <v>1154</v>
      </c>
      <c r="B3646" s="6" t="s">
        <v>1162</v>
      </c>
      <c r="C3646" s="141" t="s">
        <v>1161</v>
      </c>
      <c r="D3646" s="141"/>
      <c r="E3646" s="209">
        <v>357.12</v>
      </c>
      <c r="F3646" s="2" t="s">
        <v>1083</v>
      </c>
      <c r="G3646" s="141"/>
      <c r="H3646" s="2">
        <v>2017</v>
      </c>
      <c r="I3646" s="6" t="s">
        <v>1160</v>
      </c>
    </row>
    <row r="3647" spans="1:9" ht="29" x14ac:dyDescent="0.35">
      <c r="A3647" s="141" t="s">
        <v>1154</v>
      </c>
      <c r="B3647" s="6" t="s">
        <v>1159</v>
      </c>
      <c r="C3647" s="141" t="s">
        <v>1158</v>
      </c>
      <c r="D3647" s="141"/>
      <c r="E3647" s="209">
        <v>3500</v>
      </c>
      <c r="F3647" s="2" t="s">
        <v>1083</v>
      </c>
      <c r="G3647" s="141"/>
      <c r="H3647" s="2">
        <v>2017</v>
      </c>
      <c r="I3647" s="6" t="s">
        <v>1157</v>
      </c>
    </row>
    <row r="3648" spans="1:9" ht="29" x14ac:dyDescent="0.35">
      <c r="A3648" s="141" t="s">
        <v>1154</v>
      </c>
      <c r="B3648" s="6" t="s">
        <v>1156</v>
      </c>
      <c r="C3648" s="141" t="s">
        <v>1155</v>
      </c>
      <c r="D3648" s="141"/>
      <c r="E3648" s="209">
        <v>465</v>
      </c>
      <c r="F3648" s="2" t="s">
        <v>1083</v>
      </c>
      <c r="G3648" s="141"/>
      <c r="H3648" s="2">
        <v>2017</v>
      </c>
      <c r="I3648" s="141"/>
    </row>
    <row r="3649" spans="1:9" ht="29" x14ac:dyDescent="0.35">
      <c r="A3649" s="141" t="s">
        <v>1154</v>
      </c>
      <c r="B3649" s="6" t="s">
        <v>1153</v>
      </c>
      <c r="C3649" s="141" t="s">
        <v>1152</v>
      </c>
      <c r="D3649" s="141"/>
      <c r="E3649" s="209">
        <v>3600</v>
      </c>
      <c r="F3649" s="2" t="s">
        <v>1083</v>
      </c>
      <c r="G3649" s="141"/>
      <c r="H3649" s="2">
        <v>2017</v>
      </c>
      <c r="I3649" s="6" t="s">
        <v>1151</v>
      </c>
    </row>
    <row r="3650" spans="1:9" x14ac:dyDescent="0.35">
      <c r="A3650" s="141"/>
      <c r="B3650" s="6"/>
      <c r="C3650" s="141"/>
      <c r="D3650" s="141"/>
      <c r="E3650" s="238">
        <f>SUM(E3635:E3649)</f>
        <v>36831.19</v>
      </c>
      <c r="F3650" s="680"/>
      <c r="G3650" s="214"/>
      <c r="H3650" s="680"/>
      <c r="I3650" s="679"/>
    </row>
    <row r="3651" spans="1:9" x14ac:dyDescent="0.35">
      <c r="A3651" s="274" t="s">
        <v>55</v>
      </c>
      <c r="B3651" s="274"/>
      <c r="C3651" s="274"/>
      <c r="D3651" s="275" t="s">
        <v>187</v>
      </c>
      <c r="E3651" s="275"/>
    </row>
    <row r="3652" spans="1:9" x14ac:dyDescent="0.35">
      <c r="A3652" s="276" t="s">
        <v>53</v>
      </c>
      <c r="B3652" s="276"/>
      <c r="C3652" s="276"/>
      <c r="D3652" s="275"/>
      <c r="E3652" s="275"/>
    </row>
    <row r="3653" spans="1:9" x14ac:dyDescent="0.35">
      <c r="A3653" s="276" t="s">
        <v>54</v>
      </c>
      <c r="B3653" s="276"/>
      <c r="C3653" s="276"/>
      <c r="D3653" s="275" t="s">
        <v>85</v>
      </c>
      <c r="E3653" s="275"/>
    </row>
    <row r="3654" spans="1:9" x14ac:dyDescent="0.35">
      <c r="B3654" s="153" t="s">
        <v>48</v>
      </c>
    </row>
    <row r="3655" spans="1:9" x14ac:dyDescent="0.35">
      <c r="A3655" s="667" t="s">
        <v>69</v>
      </c>
      <c r="B3655" s="667"/>
      <c r="C3655" s="667"/>
      <c r="D3655" s="667"/>
      <c r="E3655" s="667" t="s">
        <v>193</v>
      </c>
      <c r="F3655" s="667"/>
      <c r="G3655" s="667"/>
      <c r="H3655" s="667"/>
      <c r="I3655" s="667"/>
    </row>
    <row r="3656" spans="1:9" x14ac:dyDescent="0.35">
      <c r="A3656" s="667" t="s">
        <v>84</v>
      </c>
      <c r="B3656" s="667" t="s">
        <v>1150</v>
      </c>
      <c r="C3656" s="667"/>
      <c r="D3656" s="667"/>
      <c r="E3656" s="667"/>
      <c r="F3656" s="667"/>
      <c r="G3656" s="667"/>
      <c r="H3656" s="667"/>
      <c r="I3656" s="667"/>
    </row>
    <row r="3657" spans="1:9" x14ac:dyDescent="0.35">
      <c r="A3657" s="667" t="s">
        <v>1143</v>
      </c>
      <c r="B3657" s="667"/>
      <c r="C3657" s="667"/>
      <c r="D3657" s="667"/>
      <c r="E3657" s="667"/>
      <c r="F3657" s="667"/>
      <c r="G3657" s="667"/>
      <c r="H3657" s="667"/>
      <c r="I3657" s="667"/>
    </row>
    <row r="3658" spans="1:9" ht="72" x14ac:dyDescent="0.35">
      <c r="A3658" s="575" t="s">
        <v>1081</v>
      </c>
      <c r="B3658" s="575" t="s">
        <v>1142</v>
      </c>
      <c r="C3658" s="575" t="s">
        <v>1141</v>
      </c>
      <c r="D3658" s="575" t="s">
        <v>1140</v>
      </c>
      <c r="E3658" s="575" t="s">
        <v>1139</v>
      </c>
      <c r="F3658" s="575" t="s">
        <v>1138</v>
      </c>
      <c r="G3658" s="575" t="s">
        <v>1137</v>
      </c>
      <c r="H3658" s="575" t="s">
        <v>1136</v>
      </c>
      <c r="I3658" s="677" t="s">
        <v>1135</v>
      </c>
    </row>
    <row r="3659" spans="1:9" x14ac:dyDescent="0.35">
      <c r="A3659" s="676" t="s">
        <v>48</v>
      </c>
      <c r="B3659" s="676" t="s">
        <v>1086</v>
      </c>
      <c r="C3659" s="676" t="s">
        <v>1149</v>
      </c>
      <c r="D3659" s="676"/>
      <c r="E3659" s="676">
        <v>7325</v>
      </c>
      <c r="F3659" s="676" t="s">
        <v>885</v>
      </c>
      <c r="G3659" s="676"/>
      <c r="H3659" s="676">
        <v>2017</v>
      </c>
      <c r="I3659" s="676" t="s">
        <v>1148</v>
      </c>
    </row>
    <row r="3660" spans="1:9" x14ac:dyDescent="0.35">
      <c r="A3660" s="676" t="s">
        <v>1147</v>
      </c>
      <c r="B3660" s="676" t="s">
        <v>1146</v>
      </c>
      <c r="C3660" s="676" t="s">
        <v>1145</v>
      </c>
      <c r="D3660" s="676"/>
      <c r="E3660" s="676">
        <v>2258</v>
      </c>
      <c r="F3660" s="676" t="s">
        <v>885</v>
      </c>
      <c r="G3660" s="676"/>
      <c r="H3660" s="676">
        <v>2017</v>
      </c>
      <c r="I3660" s="676"/>
    </row>
    <row r="3661" spans="1:9" x14ac:dyDescent="0.35">
      <c r="A3661" s="678"/>
      <c r="B3661" s="678"/>
      <c r="C3661" s="678"/>
      <c r="D3661" s="678"/>
      <c r="E3661" s="678">
        <f>SUM(E3659:E3660)</f>
        <v>9583</v>
      </c>
      <c r="F3661" s="678"/>
      <c r="G3661" s="678"/>
      <c r="H3661" s="678"/>
      <c r="I3661" s="678"/>
    </row>
    <row r="3662" spans="1:9" x14ac:dyDescent="0.35">
      <c r="A3662" s="667" t="s">
        <v>1082</v>
      </c>
      <c r="B3662" s="667"/>
      <c r="C3662" s="667"/>
      <c r="D3662" s="667"/>
      <c r="E3662" s="667"/>
      <c r="F3662" s="667"/>
      <c r="G3662" s="667"/>
      <c r="H3662" s="667"/>
      <c r="I3662" s="667"/>
    </row>
    <row r="3663" spans="1:9" ht="84" x14ac:dyDescent="0.35">
      <c r="A3663" s="575" t="s">
        <v>1081</v>
      </c>
      <c r="B3663" s="575" t="s">
        <v>1080</v>
      </c>
      <c r="C3663" s="575" t="s">
        <v>1079</v>
      </c>
      <c r="D3663" s="575" t="s">
        <v>1078</v>
      </c>
      <c r="E3663" s="575" t="s">
        <v>1077</v>
      </c>
      <c r="F3663" s="575" t="s">
        <v>1076</v>
      </c>
      <c r="G3663" s="575" t="s">
        <v>1075</v>
      </c>
      <c r="H3663" s="575" t="s">
        <v>419</v>
      </c>
      <c r="I3663" s="677" t="s">
        <v>1074</v>
      </c>
    </row>
    <row r="3664" spans="1:9" x14ac:dyDescent="0.35">
      <c r="A3664" s="676" t="s">
        <v>48</v>
      </c>
      <c r="B3664" s="676" t="s">
        <v>1144</v>
      </c>
      <c r="C3664" s="676"/>
      <c r="D3664" s="676"/>
      <c r="E3664" s="676">
        <v>10436</v>
      </c>
      <c r="F3664" s="676" t="s">
        <v>885</v>
      </c>
      <c r="G3664" s="676"/>
      <c r="H3664" s="676">
        <v>2017</v>
      </c>
      <c r="I3664" s="676"/>
    </row>
    <row r="3665" spans="1:9" x14ac:dyDescent="0.35">
      <c r="A3665" s="675" t="s">
        <v>55</v>
      </c>
      <c r="B3665" s="675"/>
      <c r="C3665" s="675"/>
      <c r="D3665" s="674" t="s">
        <v>801</v>
      </c>
      <c r="E3665" s="673"/>
      <c r="F3665" s="667"/>
      <c r="G3665" s="667"/>
      <c r="H3665" s="667"/>
      <c r="I3665" s="667"/>
    </row>
    <row r="3666" spans="1:9" x14ac:dyDescent="0.35">
      <c r="A3666" s="672" t="s">
        <v>53</v>
      </c>
      <c r="B3666" s="672"/>
      <c r="C3666" s="672"/>
      <c r="D3666" s="590"/>
      <c r="E3666" s="590"/>
      <c r="F3666" s="667"/>
      <c r="G3666" s="667"/>
      <c r="H3666" s="667"/>
      <c r="I3666" s="667"/>
    </row>
    <row r="3667" spans="1:9" x14ac:dyDescent="0.35">
      <c r="A3667" s="672" t="s">
        <v>54</v>
      </c>
      <c r="B3667" s="672"/>
      <c r="C3667" s="672"/>
      <c r="D3667" s="671">
        <v>43186</v>
      </c>
      <c r="E3667" s="590"/>
      <c r="F3667" s="667"/>
      <c r="G3667" s="667"/>
      <c r="H3667" s="667"/>
      <c r="I3667" s="667"/>
    </row>
    <row r="3668" spans="1:9" x14ac:dyDescent="0.35">
      <c r="A3668" s="670"/>
      <c r="B3668" s="670"/>
      <c r="C3668" s="670"/>
      <c r="D3668" s="669"/>
      <c r="E3668" s="668"/>
      <c r="F3668" s="667"/>
      <c r="G3668" s="667"/>
      <c r="H3668" s="667"/>
      <c r="I3668" s="667"/>
    </row>
    <row r="3669" spans="1:9" x14ac:dyDescent="0.35">
      <c r="B3669" s="153" t="s">
        <v>49</v>
      </c>
    </row>
    <row r="3670" spans="1:9" x14ac:dyDescent="0.35">
      <c r="A3670" t="s">
        <v>69</v>
      </c>
      <c r="E3670" t="s">
        <v>105</v>
      </c>
      <c r="F3670" t="s">
        <v>266</v>
      </c>
    </row>
    <row r="3671" spans="1:9" x14ac:dyDescent="0.35">
      <c r="A3671" t="s">
        <v>190</v>
      </c>
    </row>
    <row r="3674" spans="1:9" x14ac:dyDescent="0.35">
      <c r="A3674" t="s">
        <v>1143</v>
      </c>
    </row>
    <row r="3675" spans="1:9" ht="101.5" x14ac:dyDescent="0.35">
      <c r="A3675" s="2" t="s">
        <v>1081</v>
      </c>
      <c r="B3675" s="2" t="s">
        <v>1142</v>
      </c>
      <c r="C3675" s="2" t="s">
        <v>1141</v>
      </c>
      <c r="D3675" s="2" t="s">
        <v>1140</v>
      </c>
      <c r="E3675" s="2" t="s">
        <v>1139</v>
      </c>
      <c r="F3675" s="2" t="s">
        <v>1138</v>
      </c>
      <c r="G3675" s="2" t="s">
        <v>1137</v>
      </c>
      <c r="H3675" s="2" t="s">
        <v>1136</v>
      </c>
      <c r="I3675" s="660" t="s">
        <v>1135</v>
      </c>
    </row>
    <row r="3676" spans="1:9" x14ac:dyDescent="0.35">
      <c r="A3676" s="141" t="s">
        <v>49</v>
      </c>
      <c r="B3676" s="141"/>
      <c r="C3676" s="141"/>
      <c r="D3676" s="141"/>
      <c r="E3676" s="141">
        <v>0</v>
      </c>
      <c r="F3676" s="141"/>
      <c r="G3676" s="141"/>
      <c r="H3676" s="141"/>
      <c r="I3676" s="141"/>
    </row>
    <row r="3677" spans="1:9" x14ac:dyDescent="0.35">
      <c r="A3677" s="141"/>
      <c r="B3677" s="141"/>
      <c r="C3677" s="141"/>
      <c r="D3677" s="141"/>
      <c r="E3677" s="141"/>
      <c r="F3677" s="141"/>
      <c r="G3677" s="141"/>
      <c r="H3677" s="141"/>
      <c r="I3677" s="141"/>
    </row>
    <row r="3678" spans="1:9" x14ac:dyDescent="0.35">
      <c r="A3678" s="141"/>
      <c r="B3678" s="141"/>
      <c r="C3678" s="141"/>
      <c r="D3678" s="141"/>
      <c r="E3678" s="141"/>
      <c r="F3678" s="141"/>
      <c r="G3678" s="141"/>
      <c r="H3678" s="141"/>
      <c r="I3678" s="141"/>
    </row>
    <row r="3679" spans="1:9" x14ac:dyDescent="0.35">
      <c r="A3679" s="141"/>
      <c r="B3679" s="141"/>
      <c r="C3679" s="141"/>
      <c r="D3679" s="141"/>
      <c r="E3679" s="141"/>
      <c r="F3679" s="141"/>
      <c r="G3679" s="141"/>
      <c r="H3679" s="141"/>
      <c r="I3679" s="141"/>
    </row>
    <row r="3680" spans="1:9" x14ac:dyDescent="0.35">
      <c r="A3680" s="141"/>
      <c r="B3680" s="141"/>
      <c r="C3680" s="141"/>
      <c r="D3680" s="141"/>
      <c r="E3680" s="141"/>
      <c r="F3680" s="141"/>
      <c r="G3680" s="141"/>
      <c r="H3680" s="141"/>
      <c r="I3680" s="141"/>
    </row>
    <row r="3681" spans="1:9" x14ac:dyDescent="0.35">
      <c r="A3681" s="141"/>
      <c r="B3681" s="141"/>
      <c r="C3681" s="141"/>
      <c r="D3681" s="141"/>
      <c r="E3681" s="141"/>
      <c r="F3681" s="141"/>
      <c r="G3681" s="141"/>
      <c r="H3681" s="141"/>
      <c r="I3681" s="141"/>
    </row>
    <row r="3684" spans="1:9" x14ac:dyDescent="0.35">
      <c r="A3684" s="449"/>
      <c r="B3684" s="449"/>
      <c r="C3684" s="449"/>
      <c r="D3684" s="449"/>
      <c r="E3684" s="449"/>
      <c r="F3684" s="449"/>
      <c r="G3684" s="449"/>
    </row>
    <row r="3685" spans="1:9" x14ac:dyDescent="0.35">
      <c r="A3685" t="s">
        <v>1082</v>
      </c>
    </row>
    <row r="3686" spans="1:9" ht="116" x14ac:dyDescent="0.35">
      <c r="A3686" s="2" t="s">
        <v>1081</v>
      </c>
      <c r="B3686" s="2" t="s">
        <v>1080</v>
      </c>
      <c r="C3686" s="2" t="s">
        <v>1079</v>
      </c>
      <c r="D3686" s="2" t="s">
        <v>1078</v>
      </c>
      <c r="E3686" s="2" t="s">
        <v>1077</v>
      </c>
      <c r="F3686" s="2" t="s">
        <v>1076</v>
      </c>
      <c r="G3686" s="2" t="s">
        <v>1075</v>
      </c>
      <c r="H3686" s="2" t="s">
        <v>419</v>
      </c>
      <c r="I3686" s="660" t="s">
        <v>1074</v>
      </c>
    </row>
    <row r="3687" spans="1:9" x14ac:dyDescent="0.35">
      <c r="A3687" s="141" t="s">
        <v>49</v>
      </c>
      <c r="B3687" s="141"/>
      <c r="C3687" s="141"/>
      <c r="D3687" s="141"/>
      <c r="E3687" s="141">
        <v>0</v>
      </c>
      <c r="F3687" s="141"/>
      <c r="G3687" s="141"/>
      <c r="H3687" s="141"/>
      <c r="I3687" s="141"/>
    </row>
    <row r="3688" spans="1:9" x14ac:dyDescent="0.35">
      <c r="A3688" s="141"/>
      <c r="B3688" s="141"/>
      <c r="C3688" s="141"/>
      <c r="D3688" s="141"/>
      <c r="E3688" s="141"/>
      <c r="F3688" s="141"/>
      <c r="G3688" s="141"/>
      <c r="H3688" s="141"/>
      <c r="I3688" s="141"/>
    </row>
    <row r="3689" spans="1:9" x14ac:dyDescent="0.35">
      <c r="A3689" s="141"/>
      <c r="B3689" s="141"/>
      <c r="C3689" s="141"/>
      <c r="D3689" s="141"/>
      <c r="E3689" s="141"/>
      <c r="F3689" s="141"/>
      <c r="G3689" s="141"/>
      <c r="H3689" s="141"/>
      <c r="I3689" s="141"/>
    </row>
    <row r="3690" spans="1:9" x14ac:dyDescent="0.35">
      <c r="A3690" s="141"/>
      <c r="B3690" s="141"/>
      <c r="C3690" s="141"/>
      <c r="D3690" s="141"/>
      <c r="E3690" s="141"/>
      <c r="F3690" s="141"/>
      <c r="G3690" s="141"/>
      <c r="H3690" s="141"/>
      <c r="I3690" s="141"/>
    </row>
    <row r="3691" spans="1:9" x14ac:dyDescent="0.35">
      <c r="A3691" s="141"/>
      <c r="B3691" s="141"/>
      <c r="C3691" s="141"/>
      <c r="D3691" s="141"/>
      <c r="E3691" s="141"/>
      <c r="F3691" s="141"/>
      <c r="G3691" s="141"/>
      <c r="H3691" s="141"/>
      <c r="I3691" s="141"/>
    </row>
    <row r="3692" spans="1:9" x14ac:dyDescent="0.35">
      <c r="A3692" s="141"/>
      <c r="B3692" s="141"/>
      <c r="C3692" s="141"/>
      <c r="D3692" s="141"/>
      <c r="E3692" s="141"/>
      <c r="F3692" s="141"/>
      <c r="G3692" s="141"/>
      <c r="H3692" s="141"/>
      <c r="I3692" s="141"/>
    </row>
    <row r="3695" spans="1:9" x14ac:dyDescent="0.35">
      <c r="A3695" s="274" t="s">
        <v>55</v>
      </c>
      <c r="B3695" s="274"/>
      <c r="C3695" s="274"/>
      <c r="D3695" s="290" t="s">
        <v>191</v>
      </c>
      <c r="E3695" s="291"/>
    </row>
    <row r="3696" spans="1:9" x14ac:dyDescent="0.35">
      <c r="A3696" s="276" t="s">
        <v>53</v>
      </c>
      <c r="B3696" s="276"/>
      <c r="C3696" s="276"/>
      <c r="D3696" s="275"/>
      <c r="E3696" s="275"/>
    </row>
    <row r="3697" spans="1:9" x14ac:dyDescent="0.35">
      <c r="A3697" s="276" t="s">
        <v>54</v>
      </c>
      <c r="B3697" s="276"/>
      <c r="C3697" s="276"/>
      <c r="D3697" s="275"/>
      <c r="E3697" s="275"/>
    </row>
    <row r="3698" spans="1:9" x14ac:dyDescent="0.35">
      <c r="A3698" s="9"/>
      <c r="B3698" s="9"/>
      <c r="C3698" s="9"/>
      <c r="D3698" s="222"/>
      <c r="E3698" s="222"/>
    </row>
    <row r="3699" spans="1:9" x14ac:dyDescent="0.35">
      <c r="B3699" s="153" t="s">
        <v>50</v>
      </c>
    </row>
    <row r="3700" spans="1:9" x14ac:dyDescent="0.35">
      <c r="A3700" s="145" t="s">
        <v>69</v>
      </c>
      <c r="B3700" s="145"/>
      <c r="C3700" s="145"/>
      <c r="D3700" s="145"/>
      <c r="E3700" s="145" t="s">
        <v>105</v>
      </c>
      <c r="F3700" s="145" t="s">
        <v>196</v>
      </c>
      <c r="G3700" s="145"/>
      <c r="H3700" s="145"/>
      <c r="I3700" s="145"/>
    </row>
    <row r="3701" spans="1:9" x14ac:dyDescent="0.35">
      <c r="A3701" s="145" t="s">
        <v>112</v>
      </c>
      <c r="B3701" s="145"/>
      <c r="C3701" s="145"/>
      <c r="D3701" s="145"/>
      <c r="E3701" s="145"/>
      <c r="F3701" s="145"/>
      <c r="G3701" s="145"/>
      <c r="H3701" s="145"/>
      <c r="I3701" s="145"/>
    </row>
    <row r="3702" spans="1:9" x14ac:dyDescent="0.35">
      <c r="A3702" s="145"/>
      <c r="B3702" s="145"/>
      <c r="C3702" s="145"/>
      <c r="D3702" s="145"/>
      <c r="E3702" s="145"/>
      <c r="F3702" s="145"/>
      <c r="G3702" s="145"/>
      <c r="H3702" s="145"/>
      <c r="I3702" s="145"/>
    </row>
    <row r="3703" spans="1:9" x14ac:dyDescent="0.35">
      <c r="A3703" s="145"/>
      <c r="B3703" s="145"/>
      <c r="C3703" s="145"/>
      <c r="D3703" s="145"/>
      <c r="E3703" s="145"/>
      <c r="F3703" s="145"/>
      <c r="G3703" s="145"/>
      <c r="H3703" s="145"/>
      <c r="I3703" s="145"/>
    </row>
    <row r="3704" spans="1:9" x14ac:dyDescent="0.35">
      <c r="A3704" s="145" t="s">
        <v>1143</v>
      </c>
      <c r="B3704" s="145"/>
      <c r="C3704" s="145"/>
      <c r="D3704" s="145"/>
      <c r="E3704" s="145"/>
      <c r="F3704" s="145"/>
      <c r="G3704" s="145"/>
      <c r="H3704" s="145"/>
      <c r="I3704" s="145"/>
    </row>
    <row r="3705" spans="1:9" ht="72" x14ac:dyDescent="0.35">
      <c r="A3705" s="151" t="s">
        <v>1081</v>
      </c>
      <c r="B3705" s="151" t="s">
        <v>1142</v>
      </c>
      <c r="C3705" s="151" t="s">
        <v>1141</v>
      </c>
      <c r="D3705" s="151" t="s">
        <v>1140</v>
      </c>
      <c r="E3705" s="151" t="s">
        <v>1139</v>
      </c>
      <c r="F3705" s="151" t="s">
        <v>1138</v>
      </c>
      <c r="G3705" s="151" t="s">
        <v>1137</v>
      </c>
      <c r="H3705" s="151" t="s">
        <v>1136</v>
      </c>
      <c r="I3705" s="666" t="s">
        <v>1135</v>
      </c>
    </row>
    <row r="3706" spans="1:9" x14ac:dyDescent="0.35">
      <c r="A3706" s="149" t="s">
        <v>196</v>
      </c>
      <c r="B3706" s="149"/>
      <c r="C3706" s="149"/>
      <c r="D3706" s="149"/>
      <c r="E3706" s="149">
        <v>0</v>
      </c>
      <c r="F3706" s="149"/>
      <c r="G3706" s="149"/>
      <c r="H3706" s="149"/>
      <c r="I3706" s="149"/>
    </row>
    <row r="3707" spans="1:9" x14ac:dyDescent="0.35">
      <c r="A3707" s="558"/>
      <c r="B3707" s="558"/>
      <c r="C3707" s="558"/>
      <c r="D3707" s="558"/>
      <c r="E3707" s="558"/>
      <c r="F3707" s="558"/>
      <c r="G3707" s="558"/>
      <c r="H3707" s="145"/>
      <c r="I3707" s="145"/>
    </row>
    <row r="3708" spans="1:9" x14ac:dyDescent="0.35">
      <c r="A3708" s="145" t="s">
        <v>1082</v>
      </c>
      <c r="B3708" s="145"/>
      <c r="C3708" s="145"/>
      <c r="D3708" s="145"/>
      <c r="E3708" s="145"/>
      <c r="F3708" s="145"/>
      <c r="G3708" s="145"/>
      <c r="H3708" s="145"/>
      <c r="I3708" s="145"/>
    </row>
    <row r="3709" spans="1:9" ht="84" x14ac:dyDescent="0.35">
      <c r="A3709" s="151" t="s">
        <v>1081</v>
      </c>
      <c r="B3709" s="151" t="s">
        <v>1080</v>
      </c>
      <c r="C3709" s="151" t="s">
        <v>1079</v>
      </c>
      <c r="D3709" s="151" t="s">
        <v>1078</v>
      </c>
      <c r="E3709" s="151" t="s">
        <v>1077</v>
      </c>
      <c r="F3709" s="151" t="s">
        <v>1076</v>
      </c>
      <c r="G3709" s="151" t="s">
        <v>1075</v>
      </c>
      <c r="H3709" s="151" t="s">
        <v>419</v>
      </c>
      <c r="I3709" s="666" t="s">
        <v>1074</v>
      </c>
    </row>
    <row r="3710" spans="1:9" x14ac:dyDescent="0.35">
      <c r="A3710" s="149" t="s">
        <v>196</v>
      </c>
      <c r="B3710" s="149"/>
      <c r="C3710" s="149"/>
      <c r="D3710" s="149"/>
      <c r="E3710" s="149">
        <v>0</v>
      </c>
      <c r="F3710" s="149"/>
      <c r="G3710" s="149"/>
      <c r="H3710" s="149"/>
      <c r="I3710" s="149"/>
    </row>
    <row r="3711" spans="1:9" x14ac:dyDescent="0.35">
      <c r="A3711" s="502" t="s">
        <v>55</v>
      </c>
      <c r="B3711" s="502"/>
      <c r="C3711" s="502"/>
      <c r="D3711" s="360" t="s">
        <v>197</v>
      </c>
      <c r="E3711" s="360"/>
      <c r="F3711" s="145"/>
      <c r="G3711" s="145"/>
      <c r="H3711" s="145"/>
      <c r="I3711" s="145"/>
    </row>
    <row r="3712" spans="1:9" x14ac:dyDescent="0.35">
      <c r="A3712" s="359" t="s">
        <v>53</v>
      </c>
      <c r="B3712" s="359"/>
      <c r="C3712" s="359"/>
      <c r="D3712" s="360"/>
      <c r="E3712" s="360"/>
      <c r="F3712" s="145"/>
      <c r="G3712" s="145"/>
      <c r="H3712" s="145"/>
      <c r="I3712" s="145"/>
    </row>
    <row r="3713" spans="1:9" x14ac:dyDescent="0.35">
      <c r="A3713" s="359" t="s">
        <v>54</v>
      </c>
      <c r="B3713" s="359"/>
      <c r="C3713" s="359"/>
      <c r="D3713" s="360"/>
      <c r="E3713" s="360"/>
      <c r="F3713" s="145"/>
      <c r="G3713" s="145"/>
      <c r="H3713" s="145"/>
      <c r="I3713" s="145"/>
    </row>
    <row r="3714" spans="1:9" x14ac:dyDescent="0.35">
      <c r="A3714" s="147"/>
      <c r="B3714" s="147"/>
      <c r="C3714" s="147"/>
      <c r="D3714" s="146"/>
      <c r="E3714" s="146"/>
      <c r="F3714" s="145"/>
      <c r="G3714" s="145"/>
      <c r="H3714" s="145"/>
      <c r="I3714" s="145"/>
    </row>
    <row r="3715" spans="1:9" x14ac:dyDescent="0.35">
      <c r="B3715" s="138" t="s">
        <v>208</v>
      </c>
    </row>
    <row r="3716" spans="1:9" x14ac:dyDescent="0.35">
      <c r="A3716" t="s">
        <v>69</v>
      </c>
      <c r="E3716" t="s">
        <v>105</v>
      </c>
    </row>
    <row r="3717" spans="1:9" x14ac:dyDescent="0.35">
      <c r="A3717" t="s">
        <v>84</v>
      </c>
    </row>
    <row r="3720" spans="1:9" x14ac:dyDescent="0.35">
      <c r="A3720" t="s">
        <v>1143</v>
      </c>
    </row>
    <row r="3721" spans="1:9" ht="101.5" x14ac:dyDescent="0.35">
      <c r="A3721" s="2" t="s">
        <v>1081</v>
      </c>
      <c r="B3721" s="2" t="s">
        <v>1142</v>
      </c>
      <c r="C3721" s="2" t="s">
        <v>1141</v>
      </c>
      <c r="D3721" s="2" t="s">
        <v>1140</v>
      </c>
      <c r="E3721" s="2" t="s">
        <v>1139</v>
      </c>
      <c r="F3721" s="2" t="s">
        <v>1138</v>
      </c>
      <c r="G3721" s="2" t="s">
        <v>1137</v>
      </c>
      <c r="H3721" s="2" t="s">
        <v>1136</v>
      </c>
      <c r="I3721" s="660" t="s">
        <v>1135</v>
      </c>
    </row>
    <row r="3722" spans="1:9" x14ac:dyDescent="0.35">
      <c r="A3722" s="141"/>
      <c r="B3722" s="141"/>
      <c r="C3722" s="141"/>
      <c r="D3722" s="141"/>
      <c r="E3722" s="141"/>
      <c r="F3722" s="141"/>
      <c r="G3722" s="141"/>
      <c r="H3722" s="141"/>
      <c r="I3722" s="141"/>
    </row>
    <row r="3723" spans="1:9" x14ac:dyDescent="0.35">
      <c r="A3723" s="141"/>
      <c r="B3723" s="141"/>
      <c r="C3723" s="141"/>
      <c r="D3723" s="141"/>
      <c r="E3723" s="141"/>
      <c r="F3723" s="141"/>
      <c r="G3723" s="141"/>
      <c r="H3723" s="141"/>
      <c r="I3723" s="141"/>
    </row>
    <row r="3724" spans="1:9" x14ac:dyDescent="0.35">
      <c r="A3724" s="141"/>
      <c r="B3724" s="141"/>
      <c r="C3724" s="141"/>
      <c r="D3724" s="141"/>
      <c r="E3724" s="141"/>
      <c r="F3724" s="141"/>
      <c r="G3724" s="141"/>
      <c r="H3724" s="141"/>
      <c r="I3724" s="141"/>
    </row>
    <row r="3725" spans="1:9" x14ac:dyDescent="0.35">
      <c r="A3725" s="141"/>
      <c r="B3725" s="141"/>
      <c r="C3725" s="141"/>
      <c r="D3725" s="141"/>
      <c r="E3725" s="141"/>
      <c r="F3725" s="141"/>
      <c r="G3725" s="141"/>
      <c r="H3725" s="141"/>
      <c r="I3725" s="141"/>
    </row>
    <row r="3726" spans="1:9" x14ac:dyDescent="0.35">
      <c r="A3726" s="141"/>
      <c r="B3726" s="141"/>
      <c r="C3726" s="141"/>
      <c r="D3726" s="141"/>
      <c r="E3726" s="141"/>
      <c r="F3726" s="141"/>
      <c r="G3726" s="141"/>
      <c r="H3726" s="141"/>
      <c r="I3726" s="141"/>
    </row>
    <row r="3727" spans="1:9" x14ac:dyDescent="0.35">
      <c r="A3727" s="141"/>
      <c r="B3727" s="141"/>
      <c r="C3727" s="141"/>
      <c r="D3727" s="141"/>
      <c r="E3727" s="141"/>
      <c r="F3727" s="141"/>
      <c r="G3727" s="141"/>
      <c r="H3727" s="141"/>
      <c r="I3727" s="141"/>
    </row>
    <row r="3730" spans="1:9" x14ac:dyDescent="0.35">
      <c r="A3730" s="449"/>
      <c r="B3730" s="449"/>
      <c r="C3730" s="449"/>
      <c r="D3730" s="449"/>
      <c r="E3730" s="449"/>
      <c r="F3730" s="449"/>
      <c r="G3730" s="449"/>
    </row>
    <row r="3731" spans="1:9" x14ac:dyDescent="0.35">
      <c r="A3731" t="s">
        <v>1082</v>
      </c>
    </row>
    <row r="3732" spans="1:9" ht="116" x14ac:dyDescent="0.35">
      <c r="A3732" s="2" t="s">
        <v>1081</v>
      </c>
      <c r="B3732" s="2" t="s">
        <v>1080</v>
      </c>
      <c r="C3732" s="2" t="s">
        <v>1079</v>
      </c>
      <c r="D3732" s="2" t="s">
        <v>1078</v>
      </c>
      <c r="E3732" s="2" t="s">
        <v>1077</v>
      </c>
      <c r="F3732" s="2" t="s">
        <v>1076</v>
      </c>
      <c r="G3732" s="2" t="s">
        <v>1075</v>
      </c>
      <c r="H3732" s="2" t="s">
        <v>419</v>
      </c>
      <c r="I3732" s="660" t="s">
        <v>1074</v>
      </c>
    </row>
    <row r="3733" spans="1:9" x14ac:dyDescent="0.35">
      <c r="A3733" s="141"/>
      <c r="B3733" s="141"/>
      <c r="C3733" s="141"/>
      <c r="D3733" s="141"/>
      <c r="E3733" s="141"/>
      <c r="F3733" s="141"/>
      <c r="G3733" s="141"/>
      <c r="H3733" s="141"/>
      <c r="I3733" s="141"/>
    </row>
    <row r="3734" spans="1:9" x14ac:dyDescent="0.35">
      <c r="A3734" s="141"/>
      <c r="B3734" s="141"/>
      <c r="C3734" s="141"/>
      <c r="D3734" s="141"/>
      <c r="E3734" s="141"/>
      <c r="F3734" s="141"/>
      <c r="G3734" s="141"/>
      <c r="H3734" s="141"/>
      <c r="I3734" s="141"/>
    </row>
    <row r="3735" spans="1:9" x14ac:dyDescent="0.35">
      <c r="A3735" s="141"/>
      <c r="B3735" s="141"/>
      <c r="C3735" s="141"/>
      <c r="D3735" s="141"/>
      <c r="E3735" s="141"/>
      <c r="F3735" s="141"/>
      <c r="G3735" s="141"/>
      <c r="H3735" s="141"/>
      <c r="I3735" s="141"/>
    </row>
    <row r="3736" spans="1:9" x14ac:dyDescent="0.35">
      <c r="A3736" s="141"/>
      <c r="B3736" s="141"/>
      <c r="C3736" s="141"/>
      <c r="D3736" s="141"/>
      <c r="E3736" s="141"/>
      <c r="F3736" s="141"/>
      <c r="G3736" s="141"/>
      <c r="H3736" s="141"/>
      <c r="I3736" s="141"/>
    </row>
    <row r="3737" spans="1:9" x14ac:dyDescent="0.35">
      <c r="A3737" s="141"/>
      <c r="B3737" s="141"/>
      <c r="C3737" s="141"/>
      <c r="D3737" s="141"/>
      <c r="E3737" s="141"/>
      <c r="F3737" s="141"/>
      <c r="G3737" s="141"/>
      <c r="H3737" s="141"/>
      <c r="I3737" s="141"/>
    </row>
    <row r="3738" spans="1:9" x14ac:dyDescent="0.35">
      <c r="A3738" s="141"/>
      <c r="B3738" s="141"/>
      <c r="C3738" s="141"/>
      <c r="D3738" s="141"/>
      <c r="E3738" s="141"/>
      <c r="F3738" s="141"/>
      <c r="G3738" s="141"/>
      <c r="H3738" s="141"/>
      <c r="I3738" s="141"/>
    </row>
    <row r="3741" spans="1:9" x14ac:dyDescent="0.35">
      <c r="A3741" s="274" t="s">
        <v>55</v>
      </c>
      <c r="B3741" s="274"/>
      <c r="C3741" s="274"/>
      <c r="D3741" s="275"/>
      <c r="E3741" s="275"/>
    </row>
    <row r="3742" spans="1:9" x14ac:dyDescent="0.35">
      <c r="A3742" s="276" t="s">
        <v>53</v>
      </c>
      <c r="B3742" s="276"/>
      <c r="C3742" s="276"/>
      <c r="D3742" s="275"/>
      <c r="E3742" s="275"/>
    </row>
    <row r="3743" spans="1:9" x14ac:dyDescent="0.35">
      <c r="A3743" s="276" t="s">
        <v>54</v>
      </c>
      <c r="B3743" s="276"/>
      <c r="C3743" s="276"/>
      <c r="D3743" s="275"/>
      <c r="E3743" s="275"/>
    </row>
    <row r="3744" spans="1:9" x14ac:dyDescent="0.35">
      <c r="A3744" s="9"/>
      <c r="B3744" s="9"/>
      <c r="C3744" s="9"/>
      <c r="D3744" s="222"/>
      <c r="E3744" s="222"/>
    </row>
    <row r="3745" spans="1:9" x14ac:dyDescent="0.35">
      <c r="B3745" s="138" t="s">
        <v>221</v>
      </c>
    </row>
    <row r="3746" spans="1:9" x14ac:dyDescent="0.35">
      <c r="A3746" t="s">
        <v>69</v>
      </c>
    </row>
    <row r="3747" spans="1:9" x14ac:dyDescent="0.35">
      <c r="A3747" s="369" t="s">
        <v>448</v>
      </c>
    </row>
    <row r="3750" spans="1:9" x14ac:dyDescent="0.35">
      <c r="A3750" s="22" t="s">
        <v>1143</v>
      </c>
    </row>
    <row r="3751" spans="1:9" ht="101.5" x14ac:dyDescent="0.35">
      <c r="A3751" s="2" t="s">
        <v>1081</v>
      </c>
      <c r="B3751" s="2" t="s">
        <v>1142</v>
      </c>
      <c r="C3751" s="2" t="s">
        <v>1141</v>
      </c>
      <c r="D3751" s="2" t="s">
        <v>1140</v>
      </c>
      <c r="E3751" s="2" t="s">
        <v>1139</v>
      </c>
      <c r="F3751" s="2" t="s">
        <v>1138</v>
      </c>
      <c r="G3751" s="2" t="s">
        <v>1137</v>
      </c>
      <c r="H3751" s="2" t="s">
        <v>1136</v>
      </c>
      <c r="I3751" s="660" t="s">
        <v>1135</v>
      </c>
    </row>
    <row r="3752" spans="1:9" ht="15.5" x14ac:dyDescent="0.35">
      <c r="A3752" s="141" t="s">
        <v>223</v>
      </c>
      <c r="B3752" s="664" t="s">
        <v>1086</v>
      </c>
      <c r="C3752" s="665" t="s">
        <v>1134</v>
      </c>
      <c r="D3752" s="141"/>
      <c r="E3752" s="141">
        <v>2000</v>
      </c>
      <c r="F3752" s="141" t="s">
        <v>1083</v>
      </c>
      <c r="G3752" s="141"/>
      <c r="H3752" s="661">
        <v>42787</v>
      </c>
      <c r="I3752" s="141"/>
    </row>
    <row r="3753" spans="1:9" ht="15.5" x14ac:dyDescent="0.35">
      <c r="A3753" s="141" t="s">
        <v>223</v>
      </c>
      <c r="B3753" s="664" t="s">
        <v>1086</v>
      </c>
      <c r="C3753" s="662" t="s">
        <v>1134</v>
      </c>
      <c r="D3753" s="141"/>
      <c r="E3753" s="141">
        <v>2000</v>
      </c>
      <c r="F3753" s="141" t="s">
        <v>1083</v>
      </c>
      <c r="G3753" s="141"/>
      <c r="H3753" s="661">
        <v>42787</v>
      </c>
      <c r="I3753" s="141"/>
    </row>
    <row r="3754" spans="1:9" ht="15.5" x14ac:dyDescent="0.35">
      <c r="A3754" s="141" t="s">
        <v>223</v>
      </c>
      <c r="B3754" s="664" t="s">
        <v>1086</v>
      </c>
      <c r="C3754" s="665" t="s">
        <v>1133</v>
      </c>
      <c r="D3754" s="141"/>
      <c r="E3754" s="141">
        <v>1000</v>
      </c>
      <c r="F3754" s="141" t="s">
        <v>1083</v>
      </c>
      <c r="G3754" s="141"/>
      <c r="H3754" s="661">
        <v>42793</v>
      </c>
      <c r="I3754" s="141"/>
    </row>
    <row r="3755" spans="1:9" ht="15.5" x14ac:dyDescent="0.35">
      <c r="A3755" s="141" t="s">
        <v>223</v>
      </c>
      <c r="B3755" s="664" t="s">
        <v>1086</v>
      </c>
      <c r="C3755" s="662" t="s">
        <v>1114</v>
      </c>
      <c r="D3755" s="141"/>
      <c r="E3755" s="141">
        <v>2000</v>
      </c>
      <c r="F3755" s="141" t="s">
        <v>1083</v>
      </c>
      <c r="G3755" s="141"/>
      <c r="H3755" s="661">
        <v>42794</v>
      </c>
      <c r="I3755" s="141"/>
    </row>
    <row r="3756" spans="1:9" ht="15.5" x14ac:dyDescent="0.35">
      <c r="A3756" s="141" t="s">
        <v>223</v>
      </c>
      <c r="B3756" s="664" t="s">
        <v>1086</v>
      </c>
      <c r="C3756" s="662" t="s">
        <v>1114</v>
      </c>
      <c r="D3756" s="141"/>
      <c r="E3756" s="141">
        <v>600</v>
      </c>
      <c r="F3756" s="141" t="s">
        <v>1083</v>
      </c>
      <c r="G3756" s="141"/>
      <c r="H3756" s="661">
        <v>42794</v>
      </c>
      <c r="I3756" s="141"/>
    </row>
    <row r="3757" spans="1:9" ht="15.5" x14ac:dyDescent="0.35">
      <c r="A3757" s="141" t="s">
        <v>223</v>
      </c>
      <c r="B3757" s="664" t="s">
        <v>1086</v>
      </c>
      <c r="C3757" s="662" t="s">
        <v>1132</v>
      </c>
      <c r="D3757" s="141"/>
      <c r="E3757" s="141">
        <v>1000</v>
      </c>
      <c r="F3757" s="141" t="s">
        <v>1083</v>
      </c>
      <c r="G3757" s="141"/>
      <c r="H3757" s="661">
        <v>42795</v>
      </c>
      <c r="I3757" s="141"/>
    </row>
    <row r="3758" spans="1:9" ht="15.5" x14ac:dyDescent="0.35">
      <c r="A3758" s="141" t="s">
        <v>223</v>
      </c>
      <c r="B3758" s="664" t="s">
        <v>1086</v>
      </c>
      <c r="C3758" s="662" t="s">
        <v>1132</v>
      </c>
      <c r="D3758" s="141"/>
      <c r="E3758" s="141">
        <v>1000</v>
      </c>
      <c r="F3758" s="141" t="s">
        <v>1083</v>
      </c>
      <c r="G3758" s="141"/>
      <c r="H3758" s="661">
        <v>42795</v>
      </c>
      <c r="I3758" s="141"/>
    </row>
    <row r="3759" spans="1:9" ht="15.5" x14ac:dyDescent="0.35">
      <c r="A3759" s="141" t="s">
        <v>223</v>
      </c>
      <c r="B3759" s="664" t="s">
        <v>1086</v>
      </c>
      <c r="C3759" s="662" t="s">
        <v>1132</v>
      </c>
      <c r="D3759" s="141"/>
      <c r="E3759" s="141">
        <v>1000</v>
      </c>
      <c r="F3759" s="141" t="s">
        <v>1083</v>
      </c>
      <c r="G3759" s="141"/>
      <c r="H3759" s="661">
        <v>42795</v>
      </c>
      <c r="I3759" s="141"/>
    </row>
    <row r="3760" spans="1:9" ht="15.5" x14ac:dyDescent="0.35">
      <c r="A3760" s="141" t="s">
        <v>223</v>
      </c>
      <c r="B3760" s="664" t="s">
        <v>1086</v>
      </c>
      <c r="C3760" s="662" t="s">
        <v>1131</v>
      </c>
      <c r="D3760" s="141"/>
      <c r="E3760" s="141">
        <v>4000</v>
      </c>
      <c r="F3760" s="141" t="s">
        <v>1083</v>
      </c>
      <c r="G3760" s="141"/>
      <c r="H3760" s="661">
        <v>42795</v>
      </c>
      <c r="I3760" s="141"/>
    </row>
    <row r="3761" spans="1:9" ht="15.5" x14ac:dyDescent="0.35">
      <c r="A3761" s="141" t="s">
        <v>223</v>
      </c>
      <c r="B3761" s="664" t="s">
        <v>1086</v>
      </c>
      <c r="C3761" s="662" t="s">
        <v>1130</v>
      </c>
      <c r="D3761" s="141"/>
      <c r="E3761" s="141">
        <v>4000</v>
      </c>
      <c r="F3761" s="141" t="s">
        <v>1083</v>
      </c>
      <c r="G3761" s="141"/>
      <c r="H3761" s="661">
        <v>42797</v>
      </c>
      <c r="I3761" s="141"/>
    </row>
    <row r="3762" spans="1:9" ht="15.5" x14ac:dyDescent="0.35">
      <c r="A3762" s="141" t="s">
        <v>223</v>
      </c>
      <c r="B3762" s="664" t="s">
        <v>1086</v>
      </c>
      <c r="C3762" s="662" t="s">
        <v>1122</v>
      </c>
      <c r="D3762" s="141"/>
      <c r="E3762" s="141">
        <v>1000</v>
      </c>
      <c r="F3762" s="141" t="s">
        <v>1083</v>
      </c>
      <c r="G3762" s="141"/>
      <c r="H3762" s="661">
        <v>42797</v>
      </c>
      <c r="I3762" s="141"/>
    </row>
    <row r="3763" spans="1:9" ht="15.5" x14ac:dyDescent="0.35">
      <c r="A3763" s="141" t="s">
        <v>223</v>
      </c>
      <c r="B3763" s="664" t="s">
        <v>1086</v>
      </c>
      <c r="C3763" s="662" t="s">
        <v>1129</v>
      </c>
      <c r="D3763" s="141"/>
      <c r="E3763" s="141">
        <v>1000</v>
      </c>
      <c r="F3763" s="141" t="s">
        <v>1083</v>
      </c>
      <c r="G3763" s="141"/>
      <c r="H3763" s="661">
        <v>42802</v>
      </c>
      <c r="I3763" s="141"/>
    </row>
    <row r="3764" spans="1:9" ht="15.5" x14ac:dyDescent="0.35">
      <c r="A3764" s="141" t="s">
        <v>223</v>
      </c>
      <c r="B3764" s="664" t="s">
        <v>1086</v>
      </c>
      <c r="C3764" s="662" t="s">
        <v>1129</v>
      </c>
      <c r="D3764" s="141"/>
      <c r="E3764" s="141">
        <v>1000</v>
      </c>
      <c r="F3764" s="141" t="s">
        <v>1083</v>
      </c>
      <c r="G3764" s="141"/>
      <c r="H3764" s="661">
        <v>42802</v>
      </c>
      <c r="I3764" s="141"/>
    </row>
    <row r="3765" spans="1:9" ht="15.5" x14ac:dyDescent="0.35">
      <c r="A3765" s="141" t="s">
        <v>223</v>
      </c>
      <c r="B3765" s="664" t="s">
        <v>1086</v>
      </c>
      <c r="C3765" s="662" t="s">
        <v>1129</v>
      </c>
      <c r="D3765" s="141"/>
      <c r="E3765" s="141">
        <v>1000</v>
      </c>
      <c r="F3765" s="141" t="s">
        <v>1083</v>
      </c>
      <c r="G3765" s="141"/>
      <c r="H3765" s="661">
        <v>42803</v>
      </c>
      <c r="I3765" s="141"/>
    </row>
    <row r="3766" spans="1:9" ht="15.5" x14ac:dyDescent="0.35">
      <c r="A3766" s="141" t="s">
        <v>223</v>
      </c>
      <c r="B3766" s="664" t="s">
        <v>1086</v>
      </c>
      <c r="C3766" s="662" t="s">
        <v>1128</v>
      </c>
      <c r="D3766" s="141"/>
      <c r="E3766" s="141">
        <v>3000</v>
      </c>
      <c r="F3766" s="141" t="s">
        <v>1083</v>
      </c>
      <c r="G3766" s="141"/>
      <c r="H3766" s="661">
        <v>42805</v>
      </c>
      <c r="I3766" s="141"/>
    </row>
    <row r="3767" spans="1:9" ht="15.5" x14ac:dyDescent="0.35">
      <c r="A3767" s="141" t="s">
        <v>223</v>
      </c>
      <c r="B3767" s="664" t="s">
        <v>1086</v>
      </c>
      <c r="C3767" s="662" t="s">
        <v>1127</v>
      </c>
      <c r="D3767" s="141"/>
      <c r="E3767" s="141">
        <v>1000</v>
      </c>
      <c r="F3767" s="141" t="s">
        <v>1083</v>
      </c>
      <c r="G3767" s="141"/>
      <c r="H3767" s="661">
        <v>42809</v>
      </c>
      <c r="I3767" s="141"/>
    </row>
    <row r="3768" spans="1:9" ht="15.5" x14ac:dyDescent="0.35">
      <c r="A3768" s="141" t="s">
        <v>223</v>
      </c>
      <c r="B3768" s="664" t="s">
        <v>1086</v>
      </c>
      <c r="C3768" s="662" t="s">
        <v>1114</v>
      </c>
      <c r="D3768" s="141"/>
      <c r="E3768" s="141">
        <v>1000</v>
      </c>
      <c r="F3768" s="141" t="s">
        <v>1083</v>
      </c>
      <c r="G3768" s="141"/>
      <c r="H3768" s="661">
        <v>42809</v>
      </c>
      <c r="I3768" s="141"/>
    </row>
    <row r="3769" spans="1:9" ht="15.5" x14ac:dyDescent="0.35">
      <c r="A3769" s="141" t="s">
        <v>223</v>
      </c>
      <c r="B3769" s="664" t="s">
        <v>1086</v>
      </c>
      <c r="C3769" s="662" t="s">
        <v>1114</v>
      </c>
      <c r="D3769" s="141"/>
      <c r="E3769" s="141">
        <v>300</v>
      </c>
      <c r="F3769" s="141" t="s">
        <v>1083</v>
      </c>
      <c r="G3769" s="141"/>
      <c r="H3769" s="661">
        <v>42809</v>
      </c>
      <c r="I3769" s="141"/>
    </row>
    <row r="3770" spans="1:9" ht="15.5" x14ac:dyDescent="0.35">
      <c r="A3770" s="141" t="s">
        <v>223</v>
      </c>
      <c r="B3770" s="664" t="s">
        <v>1086</v>
      </c>
      <c r="C3770" s="662" t="s">
        <v>1126</v>
      </c>
      <c r="D3770" s="141"/>
      <c r="E3770" s="141">
        <v>1000</v>
      </c>
      <c r="F3770" s="141" t="s">
        <v>1083</v>
      </c>
      <c r="G3770" s="141"/>
      <c r="H3770" s="661">
        <v>42809</v>
      </c>
      <c r="I3770" s="141"/>
    </row>
    <row r="3771" spans="1:9" ht="15.5" x14ac:dyDescent="0.35">
      <c r="A3771" s="141" t="s">
        <v>223</v>
      </c>
      <c r="B3771" s="664" t="s">
        <v>1086</v>
      </c>
      <c r="C3771" s="662" t="s">
        <v>1125</v>
      </c>
      <c r="D3771" s="141"/>
      <c r="E3771" s="141">
        <v>1000</v>
      </c>
      <c r="F3771" s="141" t="s">
        <v>1083</v>
      </c>
      <c r="G3771" s="141"/>
      <c r="H3771" s="661">
        <v>42809</v>
      </c>
      <c r="I3771" s="141"/>
    </row>
    <row r="3772" spans="1:9" ht="15.5" x14ac:dyDescent="0.35">
      <c r="A3772" s="141" t="s">
        <v>223</v>
      </c>
      <c r="B3772" s="664" t="s">
        <v>1086</v>
      </c>
      <c r="C3772" s="662" t="s">
        <v>1124</v>
      </c>
      <c r="D3772" s="141"/>
      <c r="E3772" s="141">
        <v>2000</v>
      </c>
      <c r="F3772" s="141" t="s">
        <v>1083</v>
      </c>
      <c r="G3772" s="141"/>
      <c r="H3772" s="661">
        <v>42818</v>
      </c>
      <c r="I3772" s="141"/>
    </row>
    <row r="3773" spans="1:9" ht="15.5" x14ac:dyDescent="0.35">
      <c r="A3773" s="141" t="s">
        <v>223</v>
      </c>
      <c r="B3773" s="664" t="s">
        <v>1086</v>
      </c>
      <c r="C3773" s="662" t="s">
        <v>1124</v>
      </c>
      <c r="D3773" s="141"/>
      <c r="E3773" s="141">
        <v>1500</v>
      </c>
      <c r="F3773" s="141" t="s">
        <v>1083</v>
      </c>
      <c r="G3773" s="141"/>
      <c r="H3773" s="661">
        <v>42818</v>
      </c>
      <c r="I3773" s="141"/>
    </row>
    <row r="3774" spans="1:9" ht="15.5" x14ac:dyDescent="0.35">
      <c r="A3774" s="141" t="s">
        <v>223</v>
      </c>
      <c r="B3774" s="664" t="s">
        <v>1086</v>
      </c>
      <c r="C3774" s="662" t="s">
        <v>1123</v>
      </c>
      <c r="D3774" s="141"/>
      <c r="E3774" s="141">
        <v>4000</v>
      </c>
      <c r="F3774" s="141" t="s">
        <v>1083</v>
      </c>
      <c r="G3774" s="141"/>
      <c r="H3774" s="661">
        <v>42821</v>
      </c>
      <c r="I3774" s="141"/>
    </row>
    <row r="3775" spans="1:9" ht="15.5" x14ac:dyDescent="0.35">
      <c r="A3775" s="141" t="s">
        <v>223</v>
      </c>
      <c r="B3775" s="664" t="s">
        <v>1086</v>
      </c>
      <c r="C3775" s="662" t="s">
        <v>1122</v>
      </c>
      <c r="D3775" s="141"/>
      <c r="E3775" s="141">
        <v>1000</v>
      </c>
      <c r="F3775" s="141" t="s">
        <v>1083</v>
      </c>
      <c r="G3775" s="141"/>
      <c r="H3775" s="661">
        <v>42821</v>
      </c>
      <c r="I3775" s="141"/>
    </row>
    <row r="3776" spans="1:9" ht="15.5" x14ac:dyDescent="0.35">
      <c r="A3776" s="141" t="s">
        <v>223</v>
      </c>
      <c r="B3776" s="664" t="s">
        <v>1086</v>
      </c>
      <c r="C3776" s="662" t="s">
        <v>1121</v>
      </c>
      <c r="D3776" s="141"/>
      <c r="E3776" s="141">
        <v>1000</v>
      </c>
      <c r="F3776" s="141" t="s">
        <v>1083</v>
      </c>
      <c r="G3776" s="141"/>
      <c r="H3776" s="661">
        <v>42821</v>
      </c>
      <c r="I3776" s="141"/>
    </row>
    <row r="3777" spans="1:9" ht="15.5" x14ac:dyDescent="0.35">
      <c r="A3777" s="141" t="s">
        <v>223</v>
      </c>
      <c r="B3777" s="664" t="s">
        <v>1086</v>
      </c>
      <c r="C3777" s="662" t="s">
        <v>1120</v>
      </c>
      <c r="D3777" s="141"/>
      <c r="E3777" s="141">
        <v>1000</v>
      </c>
      <c r="F3777" s="141" t="s">
        <v>1083</v>
      </c>
      <c r="G3777" s="141"/>
      <c r="H3777" s="661">
        <v>42821</v>
      </c>
      <c r="I3777" s="141"/>
    </row>
    <row r="3778" spans="1:9" ht="15.5" x14ac:dyDescent="0.35">
      <c r="A3778" s="141" t="s">
        <v>223</v>
      </c>
      <c r="B3778" s="664" t="s">
        <v>1086</v>
      </c>
      <c r="C3778" s="662" t="s">
        <v>1119</v>
      </c>
      <c r="D3778" s="141"/>
      <c r="E3778" s="141">
        <v>3000</v>
      </c>
      <c r="F3778" s="141" t="s">
        <v>1083</v>
      </c>
      <c r="G3778" s="141"/>
      <c r="H3778" s="661">
        <v>42821</v>
      </c>
      <c r="I3778" s="141"/>
    </row>
    <row r="3779" spans="1:9" ht="15.5" x14ac:dyDescent="0.35">
      <c r="A3779" s="141" t="s">
        <v>223</v>
      </c>
      <c r="B3779" s="664" t="s">
        <v>1086</v>
      </c>
      <c r="C3779" s="662" t="s">
        <v>1118</v>
      </c>
      <c r="D3779" s="141"/>
      <c r="E3779" s="141">
        <v>1200</v>
      </c>
      <c r="F3779" s="141" t="s">
        <v>1083</v>
      </c>
      <c r="G3779" s="141"/>
      <c r="H3779" s="661">
        <v>42821</v>
      </c>
      <c r="I3779" s="141"/>
    </row>
    <row r="3780" spans="1:9" ht="15.5" x14ac:dyDescent="0.35">
      <c r="A3780" s="141" t="s">
        <v>223</v>
      </c>
      <c r="B3780" s="664" t="s">
        <v>1086</v>
      </c>
      <c r="C3780" s="662" t="s">
        <v>1117</v>
      </c>
      <c r="D3780" s="141"/>
      <c r="E3780" s="141">
        <v>10000</v>
      </c>
      <c r="F3780" s="141" t="s">
        <v>1083</v>
      </c>
      <c r="G3780" s="141"/>
      <c r="H3780" s="661">
        <v>42822</v>
      </c>
      <c r="I3780" s="141"/>
    </row>
    <row r="3781" spans="1:9" ht="15.5" x14ac:dyDescent="0.35">
      <c r="A3781" s="141" t="s">
        <v>223</v>
      </c>
      <c r="B3781" s="664" t="s">
        <v>1086</v>
      </c>
      <c r="C3781" s="662" t="s">
        <v>1117</v>
      </c>
      <c r="D3781" s="141"/>
      <c r="E3781" s="141">
        <v>5000</v>
      </c>
      <c r="F3781" s="141" t="s">
        <v>1083</v>
      </c>
      <c r="G3781" s="141"/>
      <c r="H3781" s="661">
        <v>42823</v>
      </c>
      <c r="I3781" s="141"/>
    </row>
    <row r="3782" spans="1:9" ht="15.5" x14ac:dyDescent="0.35">
      <c r="A3782" s="141" t="s">
        <v>223</v>
      </c>
      <c r="B3782" s="664" t="s">
        <v>1086</v>
      </c>
      <c r="C3782" s="662" t="s">
        <v>1116</v>
      </c>
      <c r="D3782" s="141"/>
      <c r="E3782" s="141">
        <v>4000</v>
      </c>
      <c r="F3782" s="141" t="s">
        <v>1083</v>
      </c>
      <c r="G3782" s="141"/>
      <c r="H3782" s="661">
        <v>42825</v>
      </c>
      <c r="I3782" s="141"/>
    </row>
    <row r="3783" spans="1:9" ht="15.5" x14ac:dyDescent="0.35">
      <c r="A3783" s="141" t="s">
        <v>223</v>
      </c>
      <c r="B3783" s="664" t="s">
        <v>1086</v>
      </c>
      <c r="C3783" s="662" t="s">
        <v>1115</v>
      </c>
      <c r="D3783" s="141"/>
      <c r="E3783" s="141">
        <v>3000</v>
      </c>
      <c r="F3783" s="141" t="s">
        <v>1083</v>
      </c>
      <c r="G3783" s="141"/>
      <c r="H3783" s="661">
        <v>42829</v>
      </c>
      <c r="I3783" s="141"/>
    </row>
    <row r="3784" spans="1:9" ht="15.5" x14ac:dyDescent="0.35">
      <c r="A3784" s="141" t="s">
        <v>223</v>
      </c>
      <c r="B3784" s="664" t="s">
        <v>1086</v>
      </c>
      <c r="C3784" s="662" t="s">
        <v>1115</v>
      </c>
      <c r="D3784" s="141"/>
      <c r="E3784" s="141">
        <v>1200</v>
      </c>
      <c r="F3784" s="141" t="s">
        <v>1083</v>
      </c>
      <c r="G3784" s="141"/>
      <c r="H3784" s="661">
        <v>42829</v>
      </c>
      <c r="I3784" s="141"/>
    </row>
    <row r="3785" spans="1:9" ht="15.5" x14ac:dyDescent="0.35">
      <c r="A3785" s="141" t="s">
        <v>223</v>
      </c>
      <c r="B3785" s="664" t="s">
        <v>1086</v>
      </c>
      <c r="C3785" s="662" t="s">
        <v>1114</v>
      </c>
      <c r="D3785" s="141"/>
      <c r="E3785" s="141">
        <v>1000</v>
      </c>
      <c r="F3785" s="141" t="s">
        <v>1083</v>
      </c>
      <c r="G3785" s="141"/>
      <c r="H3785" s="661">
        <v>42830</v>
      </c>
      <c r="I3785" s="141"/>
    </row>
    <row r="3786" spans="1:9" ht="15.5" x14ac:dyDescent="0.35">
      <c r="A3786" s="141" t="s">
        <v>223</v>
      </c>
      <c r="B3786" s="664" t="s">
        <v>1086</v>
      </c>
      <c r="C3786" s="662" t="s">
        <v>1114</v>
      </c>
      <c r="D3786" s="141"/>
      <c r="E3786" s="141">
        <v>300</v>
      </c>
      <c r="F3786" s="141" t="s">
        <v>1083</v>
      </c>
      <c r="G3786" s="141"/>
      <c r="H3786" s="661">
        <v>42830</v>
      </c>
      <c r="I3786" s="141"/>
    </row>
    <row r="3787" spans="1:9" ht="15.5" x14ac:dyDescent="0.35">
      <c r="A3787" s="141" t="s">
        <v>223</v>
      </c>
      <c r="B3787" s="664" t="s">
        <v>1086</v>
      </c>
      <c r="C3787" s="662" t="s">
        <v>1113</v>
      </c>
      <c r="D3787" s="141"/>
      <c r="E3787" s="141">
        <v>2000</v>
      </c>
      <c r="F3787" s="141" t="s">
        <v>1083</v>
      </c>
      <c r="G3787" s="141"/>
      <c r="H3787" s="661">
        <v>42830</v>
      </c>
      <c r="I3787" s="141"/>
    </row>
    <row r="3788" spans="1:9" ht="15.5" x14ac:dyDescent="0.35">
      <c r="A3788" s="141" t="s">
        <v>223</v>
      </c>
      <c r="B3788" s="664" t="s">
        <v>1086</v>
      </c>
      <c r="C3788" s="662" t="s">
        <v>1110</v>
      </c>
      <c r="D3788" s="141"/>
      <c r="E3788" s="141">
        <v>5000</v>
      </c>
      <c r="F3788" s="141" t="s">
        <v>1083</v>
      </c>
      <c r="G3788" s="141"/>
      <c r="H3788" s="661">
        <v>42835</v>
      </c>
      <c r="I3788" s="141"/>
    </row>
    <row r="3789" spans="1:9" ht="15.5" x14ac:dyDescent="0.35">
      <c r="A3789" s="141" t="s">
        <v>223</v>
      </c>
      <c r="B3789" s="664" t="s">
        <v>1086</v>
      </c>
      <c r="C3789" s="662" t="s">
        <v>1112</v>
      </c>
      <c r="D3789" s="141"/>
      <c r="E3789" s="141">
        <v>3500</v>
      </c>
      <c r="F3789" s="141" t="s">
        <v>1083</v>
      </c>
      <c r="G3789" s="141"/>
      <c r="H3789" s="661">
        <v>42836</v>
      </c>
      <c r="I3789" s="141"/>
    </row>
    <row r="3790" spans="1:9" ht="15.5" x14ac:dyDescent="0.35">
      <c r="A3790" s="141" t="s">
        <v>223</v>
      </c>
      <c r="B3790" s="664" t="s">
        <v>1086</v>
      </c>
      <c r="C3790" s="662" t="s">
        <v>1111</v>
      </c>
      <c r="D3790" s="141"/>
      <c r="E3790" s="141">
        <v>3000</v>
      </c>
      <c r="F3790" s="141" t="s">
        <v>1083</v>
      </c>
      <c r="G3790" s="141"/>
      <c r="H3790" s="661">
        <v>42836</v>
      </c>
      <c r="I3790" s="141"/>
    </row>
    <row r="3791" spans="1:9" ht="15.5" x14ac:dyDescent="0.35">
      <c r="A3791" s="141" t="s">
        <v>223</v>
      </c>
      <c r="B3791" s="664" t="s">
        <v>1086</v>
      </c>
      <c r="C3791" s="662" t="s">
        <v>1110</v>
      </c>
      <c r="D3791" s="141"/>
      <c r="E3791" s="141">
        <v>1000</v>
      </c>
      <c r="F3791" s="141" t="s">
        <v>1083</v>
      </c>
      <c r="G3791" s="141"/>
      <c r="H3791" s="661">
        <v>42836</v>
      </c>
      <c r="I3791" s="141"/>
    </row>
    <row r="3792" spans="1:9" ht="15.5" x14ac:dyDescent="0.35">
      <c r="A3792" s="141" t="s">
        <v>223</v>
      </c>
      <c r="B3792" s="664" t="s">
        <v>1086</v>
      </c>
      <c r="C3792" s="662" t="s">
        <v>1109</v>
      </c>
      <c r="D3792" s="141"/>
      <c r="E3792" s="141">
        <v>2000</v>
      </c>
      <c r="F3792" s="141" t="s">
        <v>1083</v>
      </c>
      <c r="G3792" s="141"/>
      <c r="H3792" s="661">
        <v>42836</v>
      </c>
      <c r="I3792" s="141"/>
    </row>
    <row r="3793" spans="1:9" ht="15.5" x14ac:dyDescent="0.35">
      <c r="A3793" s="141" t="s">
        <v>223</v>
      </c>
      <c r="B3793" s="664" t="s">
        <v>1086</v>
      </c>
      <c r="C3793" s="662" t="s">
        <v>1108</v>
      </c>
      <c r="D3793" s="141"/>
      <c r="E3793" s="141">
        <v>4000</v>
      </c>
      <c r="F3793" s="141" t="s">
        <v>1083</v>
      </c>
      <c r="G3793" s="141"/>
      <c r="H3793" s="661">
        <v>42836</v>
      </c>
      <c r="I3793" s="141"/>
    </row>
    <row r="3794" spans="1:9" ht="15.5" x14ac:dyDescent="0.35">
      <c r="A3794" s="141" t="s">
        <v>223</v>
      </c>
      <c r="B3794" s="664" t="s">
        <v>1086</v>
      </c>
      <c r="C3794" s="665" t="s">
        <v>1107</v>
      </c>
      <c r="D3794" s="141"/>
      <c r="E3794" s="141">
        <v>1000</v>
      </c>
      <c r="F3794" s="141" t="s">
        <v>1083</v>
      </c>
      <c r="G3794" s="141"/>
      <c r="H3794" s="661">
        <v>42846</v>
      </c>
      <c r="I3794" s="141"/>
    </row>
    <row r="3795" spans="1:9" ht="15.5" x14ac:dyDescent="0.35">
      <c r="A3795" s="141" t="s">
        <v>223</v>
      </c>
      <c r="B3795" s="664" t="s">
        <v>1086</v>
      </c>
      <c r="C3795" s="665" t="s">
        <v>1087</v>
      </c>
      <c r="D3795" s="141"/>
      <c r="E3795" s="141">
        <v>1000</v>
      </c>
      <c r="F3795" s="141" t="s">
        <v>1083</v>
      </c>
      <c r="G3795" s="141"/>
      <c r="H3795" s="661">
        <v>42846</v>
      </c>
      <c r="I3795" s="141"/>
    </row>
    <row r="3796" spans="1:9" ht="15.5" x14ac:dyDescent="0.35">
      <c r="A3796" s="141" t="s">
        <v>223</v>
      </c>
      <c r="B3796" s="664" t="s">
        <v>1086</v>
      </c>
      <c r="C3796" s="662" t="s">
        <v>1089</v>
      </c>
      <c r="D3796" s="141"/>
      <c r="E3796" s="141">
        <v>2000</v>
      </c>
      <c r="F3796" s="141" t="s">
        <v>1083</v>
      </c>
      <c r="G3796" s="141"/>
      <c r="H3796" s="661">
        <v>42846</v>
      </c>
      <c r="I3796" s="141"/>
    </row>
    <row r="3797" spans="1:9" ht="15.5" x14ac:dyDescent="0.35">
      <c r="A3797" s="141" t="s">
        <v>223</v>
      </c>
      <c r="B3797" s="664" t="s">
        <v>1086</v>
      </c>
      <c r="C3797" s="662" t="s">
        <v>1106</v>
      </c>
      <c r="D3797" s="141"/>
      <c r="E3797" s="141">
        <v>1000</v>
      </c>
      <c r="F3797" s="141" t="s">
        <v>1083</v>
      </c>
      <c r="G3797" s="141"/>
      <c r="H3797" s="661">
        <v>42846</v>
      </c>
      <c r="I3797" s="141"/>
    </row>
    <row r="3798" spans="1:9" ht="15.5" x14ac:dyDescent="0.35">
      <c r="A3798" s="141" t="s">
        <v>223</v>
      </c>
      <c r="B3798" s="664" t="s">
        <v>1086</v>
      </c>
      <c r="C3798" s="662" t="s">
        <v>1100</v>
      </c>
      <c r="D3798" s="141"/>
      <c r="E3798" s="141">
        <v>2000</v>
      </c>
      <c r="F3798" s="141" t="s">
        <v>1083</v>
      </c>
      <c r="G3798" s="141"/>
      <c r="H3798" s="661">
        <v>42846</v>
      </c>
      <c r="I3798" s="141"/>
    </row>
    <row r="3799" spans="1:9" ht="15.5" x14ac:dyDescent="0.35">
      <c r="A3799" s="141" t="s">
        <v>223</v>
      </c>
      <c r="B3799" s="664" t="s">
        <v>1086</v>
      </c>
      <c r="C3799" s="665" t="s">
        <v>1094</v>
      </c>
      <c r="D3799" s="141"/>
      <c r="E3799" s="141">
        <v>2000</v>
      </c>
      <c r="F3799" s="141" t="s">
        <v>1083</v>
      </c>
      <c r="G3799" s="141"/>
      <c r="H3799" s="661">
        <v>42849</v>
      </c>
      <c r="I3799" s="141"/>
    </row>
    <row r="3800" spans="1:9" ht="15.5" x14ac:dyDescent="0.35">
      <c r="A3800" s="141" t="s">
        <v>223</v>
      </c>
      <c r="B3800" s="664" t="s">
        <v>1086</v>
      </c>
      <c r="C3800" s="665" t="s">
        <v>1105</v>
      </c>
      <c r="D3800" s="141"/>
      <c r="E3800" s="141">
        <v>2000</v>
      </c>
      <c r="F3800" s="141" t="s">
        <v>1083</v>
      </c>
      <c r="G3800" s="141"/>
      <c r="H3800" s="661">
        <v>42849</v>
      </c>
      <c r="I3800" s="141"/>
    </row>
    <row r="3801" spans="1:9" ht="15.5" x14ac:dyDescent="0.35">
      <c r="A3801" s="141" t="s">
        <v>223</v>
      </c>
      <c r="B3801" s="664" t="s">
        <v>1086</v>
      </c>
      <c r="C3801" s="662" t="s">
        <v>1097</v>
      </c>
      <c r="D3801" s="141"/>
      <c r="E3801" s="141">
        <v>1000</v>
      </c>
      <c r="F3801" s="141" t="s">
        <v>1083</v>
      </c>
      <c r="G3801" s="141"/>
      <c r="H3801" s="661">
        <v>42849</v>
      </c>
      <c r="I3801" s="141"/>
    </row>
    <row r="3802" spans="1:9" ht="15.5" x14ac:dyDescent="0.35">
      <c r="A3802" s="141" t="s">
        <v>223</v>
      </c>
      <c r="B3802" s="664" t="s">
        <v>1086</v>
      </c>
      <c r="C3802" s="665" t="s">
        <v>1104</v>
      </c>
      <c r="D3802" s="141"/>
      <c r="E3802" s="141">
        <v>3000</v>
      </c>
      <c r="F3802" s="141" t="s">
        <v>1083</v>
      </c>
      <c r="G3802" s="141"/>
      <c r="H3802" s="661">
        <v>42850</v>
      </c>
      <c r="I3802" s="141"/>
    </row>
    <row r="3803" spans="1:9" ht="15.5" x14ac:dyDescent="0.35">
      <c r="A3803" s="141" t="s">
        <v>223</v>
      </c>
      <c r="B3803" s="664" t="s">
        <v>1086</v>
      </c>
      <c r="C3803" s="662" t="s">
        <v>1103</v>
      </c>
      <c r="D3803" s="141"/>
      <c r="E3803" s="141">
        <v>4000</v>
      </c>
      <c r="F3803" s="141" t="s">
        <v>1083</v>
      </c>
      <c r="G3803" s="141"/>
      <c r="H3803" s="661">
        <v>42850</v>
      </c>
      <c r="I3803" s="141"/>
    </row>
    <row r="3804" spans="1:9" ht="15.5" x14ac:dyDescent="0.35">
      <c r="A3804" s="141" t="s">
        <v>223</v>
      </c>
      <c r="B3804" s="664" t="s">
        <v>1086</v>
      </c>
      <c r="C3804" s="662" t="s">
        <v>1088</v>
      </c>
      <c r="D3804" s="141"/>
      <c r="E3804" s="141">
        <v>4000</v>
      </c>
      <c r="F3804" s="141" t="s">
        <v>1083</v>
      </c>
      <c r="G3804" s="141"/>
      <c r="H3804" s="661">
        <v>42850</v>
      </c>
      <c r="I3804" s="141"/>
    </row>
    <row r="3805" spans="1:9" ht="15.5" x14ac:dyDescent="0.35">
      <c r="A3805" s="141" t="s">
        <v>223</v>
      </c>
      <c r="B3805" s="664" t="s">
        <v>1086</v>
      </c>
      <c r="C3805" s="662" t="s">
        <v>109</v>
      </c>
      <c r="D3805" s="141"/>
      <c r="E3805" s="141">
        <v>1000</v>
      </c>
      <c r="F3805" s="141" t="s">
        <v>1083</v>
      </c>
      <c r="G3805" s="141"/>
      <c r="H3805" s="661">
        <v>42851</v>
      </c>
      <c r="I3805" s="141"/>
    </row>
    <row r="3806" spans="1:9" ht="15.5" x14ac:dyDescent="0.35">
      <c r="A3806" s="141" t="s">
        <v>223</v>
      </c>
      <c r="B3806" s="664" t="s">
        <v>1086</v>
      </c>
      <c r="C3806" s="665" t="s">
        <v>1095</v>
      </c>
      <c r="D3806" s="141"/>
      <c r="E3806" s="141">
        <v>3000</v>
      </c>
      <c r="F3806" s="141" t="s">
        <v>1083</v>
      </c>
      <c r="G3806" s="141"/>
      <c r="H3806" s="661">
        <v>42864</v>
      </c>
      <c r="I3806" s="141"/>
    </row>
    <row r="3807" spans="1:9" ht="15.5" x14ac:dyDescent="0.35">
      <c r="A3807" s="141" t="s">
        <v>223</v>
      </c>
      <c r="B3807" s="664" t="s">
        <v>1086</v>
      </c>
      <c r="C3807" s="662" t="s">
        <v>1096</v>
      </c>
      <c r="D3807" s="141"/>
      <c r="E3807" s="141">
        <v>1000</v>
      </c>
      <c r="F3807" s="141" t="s">
        <v>1083</v>
      </c>
      <c r="G3807" s="141"/>
      <c r="H3807" s="661">
        <v>42864</v>
      </c>
      <c r="I3807" s="141"/>
    </row>
    <row r="3808" spans="1:9" ht="15.5" x14ac:dyDescent="0.35">
      <c r="A3808" s="141" t="s">
        <v>223</v>
      </c>
      <c r="B3808" s="664" t="s">
        <v>1086</v>
      </c>
      <c r="C3808" s="665" t="s">
        <v>1099</v>
      </c>
      <c r="D3808" s="141"/>
      <c r="E3808" s="141">
        <v>1000</v>
      </c>
      <c r="F3808" s="141" t="s">
        <v>1083</v>
      </c>
      <c r="G3808" s="141"/>
      <c r="H3808" s="661">
        <v>42865</v>
      </c>
      <c r="I3808" s="141"/>
    </row>
    <row r="3809" spans="1:9" ht="15.5" x14ac:dyDescent="0.35">
      <c r="A3809" s="141" t="s">
        <v>223</v>
      </c>
      <c r="B3809" s="664" t="s">
        <v>1086</v>
      </c>
      <c r="C3809" s="665" t="s">
        <v>1102</v>
      </c>
      <c r="D3809" s="141"/>
      <c r="E3809" s="141">
        <v>2000</v>
      </c>
      <c r="F3809" s="141" t="s">
        <v>1083</v>
      </c>
      <c r="G3809" s="141"/>
      <c r="H3809" s="661">
        <v>42865</v>
      </c>
      <c r="I3809" s="141"/>
    </row>
    <row r="3810" spans="1:9" ht="15.5" x14ac:dyDescent="0.35">
      <c r="A3810" s="141" t="s">
        <v>223</v>
      </c>
      <c r="B3810" s="664" t="s">
        <v>1086</v>
      </c>
      <c r="C3810" s="662" t="s">
        <v>286</v>
      </c>
      <c r="D3810" s="141"/>
      <c r="E3810" s="141">
        <v>3000</v>
      </c>
      <c r="F3810" s="141" t="s">
        <v>1083</v>
      </c>
      <c r="G3810" s="141"/>
      <c r="H3810" s="661">
        <v>42865</v>
      </c>
      <c r="I3810" s="141"/>
    </row>
    <row r="3811" spans="1:9" ht="15.5" x14ac:dyDescent="0.35">
      <c r="A3811" s="141" t="s">
        <v>223</v>
      </c>
      <c r="B3811" s="664" t="s">
        <v>1086</v>
      </c>
      <c r="C3811" s="662" t="s">
        <v>1101</v>
      </c>
      <c r="D3811" s="141"/>
      <c r="E3811" s="141">
        <v>1000</v>
      </c>
      <c r="F3811" s="141" t="s">
        <v>1083</v>
      </c>
      <c r="G3811" s="141"/>
      <c r="H3811" s="661">
        <v>42865</v>
      </c>
      <c r="I3811" s="141"/>
    </row>
    <row r="3812" spans="1:9" ht="15.5" x14ac:dyDescent="0.35">
      <c r="A3812" s="141" t="s">
        <v>223</v>
      </c>
      <c r="B3812" s="664" t="s">
        <v>1086</v>
      </c>
      <c r="C3812" s="662" t="s">
        <v>96</v>
      </c>
      <c r="D3812" s="141"/>
      <c r="E3812" s="141">
        <v>1000</v>
      </c>
      <c r="F3812" s="141" t="s">
        <v>1083</v>
      </c>
      <c r="G3812" s="141"/>
      <c r="H3812" s="661">
        <v>42865</v>
      </c>
      <c r="I3812" s="141"/>
    </row>
    <row r="3813" spans="1:9" ht="15.5" x14ac:dyDescent="0.35">
      <c r="A3813" s="141" t="s">
        <v>223</v>
      </c>
      <c r="B3813" s="664" t="s">
        <v>1086</v>
      </c>
      <c r="C3813" s="662" t="s">
        <v>76</v>
      </c>
      <c r="D3813" s="141"/>
      <c r="E3813" s="141">
        <v>1000</v>
      </c>
      <c r="F3813" s="141" t="s">
        <v>1083</v>
      </c>
      <c r="G3813" s="141"/>
      <c r="H3813" s="661">
        <v>42865</v>
      </c>
      <c r="I3813" s="141"/>
    </row>
    <row r="3814" spans="1:9" ht="15.5" x14ac:dyDescent="0.35">
      <c r="A3814" s="141" t="s">
        <v>223</v>
      </c>
      <c r="B3814" s="664" t="s">
        <v>1086</v>
      </c>
      <c r="C3814" s="662" t="s">
        <v>1088</v>
      </c>
      <c r="D3814" s="141"/>
      <c r="E3814" s="141">
        <v>1000</v>
      </c>
      <c r="F3814" s="141" t="s">
        <v>1083</v>
      </c>
      <c r="G3814" s="141"/>
      <c r="H3814" s="661">
        <v>42865</v>
      </c>
      <c r="I3814" s="141"/>
    </row>
    <row r="3815" spans="1:9" ht="15.5" x14ac:dyDescent="0.35">
      <c r="A3815" s="141" t="s">
        <v>223</v>
      </c>
      <c r="B3815" s="664" t="s">
        <v>1086</v>
      </c>
      <c r="C3815" s="665" t="s">
        <v>1087</v>
      </c>
      <c r="D3815" s="141"/>
      <c r="E3815" s="141">
        <v>1000</v>
      </c>
      <c r="F3815" s="141" t="s">
        <v>1083</v>
      </c>
      <c r="G3815" s="141"/>
      <c r="H3815" s="661">
        <v>42873</v>
      </c>
      <c r="I3815" s="141"/>
    </row>
    <row r="3816" spans="1:9" ht="15.5" x14ac:dyDescent="0.35">
      <c r="A3816" s="141" t="s">
        <v>223</v>
      </c>
      <c r="B3816" s="664" t="s">
        <v>1086</v>
      </c>
      <c r="C3816" s="662" t="s">
        <v>1092</v>
      </c>
      <c r="D3816" s="141"/>
      <c r="E3816" s="141">
        <v>2000</v>
      </c>
      <c r="F3816" s="141" t="s">
        <v>1083</v>
      </c>
      <c r="G3816" s="141"/>
      <c r="H3816" s="661">
        <v>42907</v>
      </c>
      <c r="I3816" s="141"/>
    </row>
    <row r="3817" spans="1:9" ht="15.5" x14ac:dyDescent="0.35">
      <c r="A3817" s="141" t="s">
        <v>223</v>
      </c>
      <c r="B3817" s="664" t="s">
        <v>1086</v>
      </c>
      <c r="C3817" s="665" t="s">
        <v>1090</v>
      </c>
      <c r="D3817" s="141"/>
      <c r="E3817" s="141">
        <v>2000</v>
      </c>
      <c r="F3817" s="141" t="s">
        <v>1083</v>
      </c>
      <c r="G3817" s="141"/>
      <c r="H3817" s="661">
        <v>42912</v>
      </c>
      <c r="I3817" s="141"/>
    </row>
    <row r="3818" spans="1:9" ht="15.5" x14ac:dyDescent="0.35">
      <c r="A3818" s="141" t="s">
        <v>223</v>
      </c>
      <c r="B3818" s="664" t="s">
        <v>1086</v>
      </c>
      <c r="C3818" s="662" t="s">
        <v>1089</v>
      </c>
      <c r="D3818" s="141"/>
      <c r="E3818" s="141">
        <v>1000</v>
      </c>
      <c r="F3818" s="141" t="s">
        <v>1083</v>
      </c>
      <c r="G3818" s="141"/>
      <c r="H3818" s="661">
        <v>42912</v>
      </c>
      <c r="I3818" s="141"/>
    </row>
    <row r="3819" spans="1:9" ht="15.5" x14ac:dyDescent="0.35">
      <c r="A3819" s="141" t="s">
        <v>223</v>
      </c>
      <c r="B3819" s="664" t="s">
        <v>1086</v>
      </c>
      <c r="C3819" s="662" t="s">
        <v>1088</v>
      </c>
      <c r="D3819" s="141"/>
      <c r="E3819" s="141">
        <v>1000</v>
      </c>
      <c r="F3819" s="141" t="s">
        <v>1083</v>
      </c>
      <c r="G3819" s="141"/>
      <c r="H3819" s="661">
        <v>42912</v>
      </c>
      <c r="I3819" s="141"/>
    </row>
    <row r="3820" spans="1:9" ht="15.5" x14ac:dyDescent="0.35">
      <c r="A3820" s="141" t="s">
        <v>223</v>
      </c>
      <c r="B3820" s="664" t="s">
        <v>1086</v>
      </c>
      <c r="C3820" s="662" t="s">
        <v>1100</v>
      </c>
      <c r="D3820" s="141"/>
      <c r="E3820" s="141">
        <v>4000</v>
      </c>
      <c r="F3820" s="141" t="s">
        <v>1083</v>
      </c>
      <c r="G3820" s="141"/>
      <c r="H3820" s="661">
        <v>42913</v>
      </c>
      <c r="I3820" s="141"/>
    </row>
    <row r="3821" spans="1:9" ht="15.5" x14ac:dyDescent="0.35">
      <c r="A3821" s="141" t="s">
        <v>223</v>
      </c>
      <c r="B3821" s="664" t="s">
        <v>1086</v>
      </c>
      <c r="C3821" s="665" t="s">
        <v>1099</v>
      </c>
      <c r="D3821" s="141"/>
      <c r="E3821" s="141">
        <v>1000</v>
      </c>
      <c r="F3821" s="141" t="s">
        <v>1083</v>
      </c>
      <c r="G3821" s="141"/>
      <c r="H3821" s="661">
        <v>42915</v>
      </c>
      <c r="I3821" s="141"/>
    </row>
    <row r="3822" spans="1:9" ht="15.5" x14ac:dyDescent="0.35">
      <c r="A3822" s="141" t="s">
        <v>223</v>
      </c>
      <c r="B3822" s="664" t="s">
        <v>1086</v>
      </c>
      <c r="C3822" s="665" t="s">
        <v>1087</v>
      </c>
      <c r="D3822" s="141"/>
      <c r="E3822" s="141">
        <v>1000</v>
      </c>
      <c r="F3822" s="141" t="s">
        <v>1083</v>
      </c>
      <c r="G3822" s="141"/>
      <c r="H3822" s="661">
        <v>42915</v>
      </c>
      <c r="I3822" s="141"/>
    </row>
    <row r="3823" spans="1:9" ht="15.5" x14ac:dyDescent="0.35">
      <c r="A3823" s="141" t="s">
        <v>223</v>
      </c>
      <c r="B3823" s="664" t="s">
        <v>1086</v>
      </c>
      <c r="C3823" s="665" t="s">
        <v>1094</v>
      </c>
      <c r="D3823" s="141"/>
      <c r="E3823" s="141">
        <v>3000</v>
      </c>
      <c r="F3823" s="141" t="s">
        <v>1083</v>
      </c>
      <c r="G3823" s="141"/>
      <c r="H3823" s="661">
        <v>42915</v>
      </c>
      <c r="I3823" s="141"/>
    </row>
    <row r="3824" spans="1:9" ht="15.5" x14ac:dyDescent="0.35">
      <c r="A3824" s="141" t="s">
        <v>223</v>
      </c>
      <c r="B3824" s="664" t="s">
        <v>1086</v>
      </c>
      <c r="C3824" s="662" t="s">
        <v>1091</v>
      </c>
      <c r="D3824" s="141"/>
      <c r="E3824" s="141">
        <v>1000</v>
      </c>
      <c r="F3824" s="141" t="s">
        <v>1083</v>
      </c>
      <c r="G3824" s="141"/>
      <c r="H3824" s="661">
        <v>42915</v>
      </c>
      <c r="I3824" s="141"/>
    </row>
    <row r="3825" spans="1:9" ht="15.5" x14ac:dyDescent="0.35">
      <c r="A3825" s="141" t="s">
        <v>223</v>
      </c>
      <c r="B3825" s="664" t="s">
        <v>1086</v>
      </c>
      <c r="C3825" s="662" t="s">
        <v>1093</v>
      </c>
      <c r="D3825" s="141"/>
      <c r="E3825" s="141">
        <v>5000</v>
      </c>
      <c r="F3825" s="141" t="s">
        <v>1083</v>
      </c>
      <c r="G3825" s="141"/>
      <c r="H3825" s="661">
        <v>42915</v>
      </c>
      <c r="I3825" s="141"/>
    </row>
    <row r="3826" spans="1:9" ht="15.5" x14ac:dyDescent="0.35">
      <c r="A3826" s="141" t="s">
        <v>223</v>
      </c>
      <c r="B3826" s="664" t="s">
        <v>1086</v>
      </c>
      <c r="C3826" s="662" t="s">
        <v>356</v>
      </c>
      <c r="D3826" s="141"/>
      <c r="E3826" s="141">
        <v>3000</v>
      </c>
      <c r="F3826" s="141" t="s">
        <v>1083</v>
      </c>
      <c r="G3826" s="141"/>
      <c r="H3826" s="661">
        <v>42915</v>
      </c>
      <c r="I3826" s="141"/>
    </row>
    <row r="3827" spans="1:9" ht="15.5" x14ac:dyDescent="0.35">
      <c r="A3827" s="141" t="s">
        <v>223</v>
      </c>
      <c r="B3827" s="664" t="s">
        <v>1086</v>
      </c>
      <c r="C3827" s="662" t="s">
        <v>109</v>
      </c>
      <c r="D3827" s="141"/>
      <c r="E3827" s="141">
        <v>1000</v>
      </c>
      <c r="F3827" s="141" t="s">
        <v>1083</v>
      </c>
      <c r="G3827" s="141"/>
      <c r="H3827" s="661">
        <v>42915</v>
      </c>
      <c r="I3827" s="141"/>
    </row>
    <row r="3828" spans="1:9" ht="15.5" x14ac:dyDescent="0.35">
      <c r="A3828" s="141" t="s">
        <v>223</v>
      </c>
      <c r="B3828" s="664" t="s">
        <v>1086</v>
      </c>
      <c r="C3828" s="662" t="s">
        <v>96</v>
      </c>
      <c r="D3828" s="141"/>
      <c r="E3828" s="141">
        <v>2000</v>
      </c>
      <c r="F3828" s="141" t="s">
        <v>1083</v>
      </c>
      <c r="G3828" s="141"/>
      <c r="H3828" s="661">
        <v>42919</v>
      </c>
      <c r="I3828" s="141"/>
    </row>
    <row r="3829" spans="1:9" ht="15.5" x14ac:dyDescent="0.35">
      <c r="A3829" s="141" t="s">
        <v>223</v>
      </c>
      <c r="B3829" s="664" t="s">
        <v>1086</v>
      </c>
      <c r="C3829" s="665" t="s">
        <v>1098</v>
      </c>
      <c r="D3829" s="141"/>
      <c r="E3829" s="141">
        <v>3000</v>
      </c>
      <c r="F3829" s="141" t="s">
        <v>1083</v>
      </c>
      <c r="G3829" s="141"/>
      <c r="H3829" s="661">
        <v>42920</v>
      </c>
      <c r="I3829" s="141"/>
    </row>
    <row r="3830" spans="1:9" ht="15.5" x14ac:dyDescent="0.35">
      <c r="A3830" s="141" t="s">
        <v>223</v>
      </c>
      <c r="B3830" s="664" t="s">
        <v>1086</v>
      </c>
      <c r="C3830" s="662" t="s">
        <v>1089</v>
      </c>
      <c r="D3830" s="141"/>
      <c r="E3830" s="141">
        <v>1000</v>
      </c>
      <c r="F3830" s="141" t="s">
        <v>1083</v>
      </c>
      <c r="G3830" s="141"/>
      <c r="H3830" s="661">
        <v>42920</v>
      </c>
      <c r="I3830" s="141"/>
    </row>
    <row r="3831" spans="1:9" ht="15.5" x14ac:dyDescent="0.35">
      <c r="A3831" s="141" t="s">
        <v>223</v>
      </c>
      <c r="B3831" s="664" t="s">
        <v>1086</v>
      </c>
      <c r="C3831" s="662" t="s">
        <v>1091</v>
      </c>
      <c r="D3831" s="141"/>
      <c r="E3831" s="141">
        <v>1000</v>
      </c>
      <c r="F3831" s="141" t="s">
        <v>1083</v>
      </c>
      <c r="G3831" s="141"/>
      <c r="H3831" s="661">
        <v>42920</v>
      </c>
      <c r="I3831" s="141"/>
    </row>
    <row r="3832" spans="1:9" ht="15.5" x14ac:dyDescent="0.35">
      <c r="A3832" s="141" t="s">
        <v>223</v>
      </c>
      <c r="B3832" s="664" t="s">
        <v>1086</v>
      </c>
      <c r="C3832" s="662" t="s">
        <v>1097</v>
      </c>
      <c r="D3832" s="141"/>
      <c r="E3832" s="141">
        <v>2000</v>
      </c>
      <c r="F3832" s="141" t="s">
        <v>1083</v>
      </c>
      <c r="G3832" s="141"/>
      <c r="H3832" s="661">
        <v>42920</v>
      </c>
      <c r="I3832" s="141"/>
    </row>
    <row r="3833" spans="1:9" ht="15.5" x14ac:dyDescent="0.35">
      <c r="A3833" s="141" t="s">
        <v>223</v>
      </c>
      <c r="B3833" s="664" t="s">
        <v>1086</v>
      </c>
      <c r="C3833" s="662" t="s">
        <v>162</v>
      </c>
      <c r="D3833" s="141"/>
      <c r="E3833" s="141">
        <v>1000</v>
      </c>
      <c r="F3833" s="141" t="s">
        <v>1083</v>
      </c>
      <c r="G3833" s="141"/>
      <c r="H3833" s="661">
        <v>42920</v>
      </c>
      <c r="I3833" s="141"/>
    </row>
    <row r="3834" spans="1:9" ht="15.5" x14ac:dyDescent="0.35">
      <c r="A3834" s="141" t="s">
        <v>223</v>
      </c>
      <c r="B3834" s="664" t="s">
        <v>1086</v>
      </c>
      <c r="C3834" s="662" t="s">
        <v>1096</v>
      </c>
      <c r="D3834" s="141"/>
      <c r="E3834" s="141">
        <v>1000</v>
      </c>
      <c r="F3834" s="141" t="s">
        <v>1083</v>
      </c>
      <c r="G3834" s="141"/>
      <c r="H3834" s="661">
        <v>42920</v>
      </c>
      <c r="I3834" s="141"/>
    </row>
    <row r="3835" spans="1:9" ht="15.5" x14ac:dyDescent="0.35">
      <c r="A3835" s="141" t="s">
        <v>223</v>
      </c>
      <c r="B3835" s="664" t="s">
        <v>1086</v>
      </c>
      <c r="C3835" s="662" t="s">
        <v>109</v>
      </c>
      <c r="D3835" s="141"/>
      <c r="E3835" s="141">
        <v>1000</v>
      </c>
      <c r="F3835" s="141" t="s">
        <v>1083</v>
      </c>
      <c r="G3835" s="141"/>
      <c r="H3835" s="661">
        <v>42920</v>
      </c>
      <c r="I3835" s="141"/>
    </row>
    <row r="3836" spans="1:9" ht="15.5" x14ac:dyDescent="0.35">
      <c r="A3836" s="141" t="s">
        <v>223</v>
      </c>
      <c r="B3836" s="664" t="s">
        <v>1086</v>
      </c>
      <c r="C3836" s="665" t="s">
        <v>1087</v>
      </c>
      <c r="D3836" s="141"/>
      <c r="E3836" s="141">
        <v>1000</v>
      </c>
      <c r="F3836" s="141" t="s">
        <v>1083</v>
      </c>
      <c r="G3836" s="141"/>
      <c r="H3836" s="661">
        <v>42935</v>
      </c>
      <c r="I3836" s="141"/>
    </row>
    <row r="3837" spans="1:9" ht="15.5" x14ac:dyDescent="0.35">
      <c r="A3837" s="141" t="s">
        <v>223</v>
      </c>
      <c r="B3837" s="664" t="s">
        <v>1086</v>
      </c>
      <c r="C3837" s="665" t="s">
        <v>1087</v>
      </c>
      <c r="D3837" s="141"/>
      <c r="E3837" s="141">
        <v>1000</v>
      </c>
      <c r="F3837" s="141" t="s">
        <v>1083</v>
      </c>
      <c r="G3837" s="141"/>
      <c r="H3837" s="661">
        <v>42969</v>
      </c>
      <c r="I3837" s="141"/>
    </row>
    <row r="3838" spans="1:9" ht="15.5" x14ac:dyDescent="0.35">
      <c r="A3838" s="141" t="s">
        <v>223</v>
      </c>
      <c r="B3838" s="664" t="s">
        <v>1086</v>
      </c>
      <c r="C3838" s="662" t="s">
        <v>1092</v>
      </c>
      <c r="D3838" s="141"/>
      <c r="E3838" s="141">
        <v>2000</v>
      </c>
      <c r="F3838" s="141" t="s">
        <v>1083</v>
      </c>
      <c r="G3838" s="141"/>
      <c r="H3838" s="661">
        <v>42970</v>
      </c>
      <c r="I3838" s="141"/>
    </row>
    <row r="3839" spans="1:9" ht="15.5" x14ac:dyDescent="0.35">
      <c r="A3839" s="141" t="s">
        <v>223</v>
      </c>
      <c r="B3839" s="664" t="s">
        <v>1086</v>
      </c>
      <c r="C3839" s="665" t="s">
        <v>1095</v>
      </c>
      <c r="D3839" s="141"/>
      <c r="E3839" s="141">
        <v>2000</v>
      </c>
      <c r="F3839" s="141" t="s">
        <v>1083</v>
      </c>
      <c r="G3839" s="141"/>
      <c r="H3839" s="661">
        <v>42986</v>
      </c>
      <c r="I3839" s="141"/>
    </row>
    <row r="3840" spans="1:9" ht="15.5" x14ac:dyDescent="0.35">
      <c r="A3840" s="141" t="s">
        <v>223</v>
      </c>
      <c r="B3840" s="664" t="s">
        <v>1086</v>
      </c>
      <c r="C3840" s="662" t="s">
        <v>162</v>
      </c>
      <c r="D3840" s="141"/>
      <c r="E3840" s="141">
        <v>1000</v>
      </c>
      <c r="F3840" s="141" t="s">
        <v>1083</v>
      </c>
      <c r="G3840" s="141"/>
      <c r="H3840" s="661">
        <v>42986</v>
      </c>
      <c r="I3840" s="141"/>
    </row>
    <row r="3841" spans="1:9" ht="15.5" x14ac:dyDescent="0.35">
      <c r="A3841" s="141" t="s">
        <v>223</v>
      </c>
      <c r="B3841" s="664" t="s">
        <v>1086</v>
      </c>
      <c r="C3841" s="665" t="s">
        <v>1087</v>
      </c>
      <c r="D3841" s="141"/>
      <c r="E3841" s="141">
        <v>1000</v>
      </c>
      <c r="F3841" s="141" t="s">
        <v>1083</v>
      </c>
      <c r="G3841" s="141"/>
      <c r="H3841" s="661">
        <v>43010</v>
      </c>
      <c r="I3841" s="141"/>
    </row>
    <row r="3842" spans="1:9" ht="15.5" x14ac:dyDescent="0.35">
      <c r="A3842" s="141" t="s">
        <v>223</v>
      </c>
      <c r="B3842" s="664" t="s">
        <v>1086</v>
      </c>
      <c r="C3842" s="662" t="s">
        <v>1091</v>
      </c>
      <c r="D3842" s="141"/>
      <c r="E3842" s="141">
        <v>1000</v>
      </c>
      <c r="F3842" s="141" t="s">
        <v>1083</v>
      </c>
      <c r="G3842" s="141"/>
      <c r="H3842" s="661">
        <v>43011</v>
      </c>
      <c r="I3842" s="141"/>
    </row>
    <row r="3843" spans="1:9" ht="15.5" x14ac:dyDescent="0.35">
      <c r="A3843" s="141" t="s">
        <v>223</v>
      </c>
      <c r="B3843" s="664" t="s">
        <v>1086</v>
      </c>
      <c r="C3843" s="665" t="s">
        <v>1094</v>
      </c>
      <c r="D3843" s="141"/>
      <c r="E3843" s="141">
        <v>4000</v>
      </c>
      <c r="F3843" s="141" t="s">
        <v>1083</v>
      </c>
      <c r="G3843" s="141"/>
      <c r="H3843" s="661">
        <v>43024</v>
      </c>
      <c r="I3843" s="141"/>
    </row>
    <row r="3844" spans="1:9" ht="15.5" x14ac:dyDescent="0.35">
      <c r="A3844" s="141" t="s">
        <v>223</v>
      </c>
      <c r="B3844" s="664" t="s">
        <v>1086</v>
      </c>
      <c r="C3844" s="662" t="s">
        <v>1089</v>
      </c>
      <c r="D3844" s="141"/>
      <c r="E3844" s="141">
        <v>1000</v>
      </c>
      <c r="F3844" s="141" t="s">
        <v>1083</v>
      </c>
      <c r="G3844" s="141"/>
      <c r="H3844" s="661">
        <v>43024</v>
      </c>
      <c r="I3844" s="141"/>
    </row>
    <row r="3845" spans="1:9" ht="15.5" x14ac:dyDescent="0.35">
      <c r="A3845" s="141" t="s">
        <v>223</v>
      </c>
      <c r="B3845" s="664" t="s">
        <v>1086</v>
      </c>
      <c r="C3845" s="662" t="s">
        <v>1091</v>
      </c>
      <c r="D3845" s="141"/>
      <c r="E3845" s="141">
        <v>1000</v>
      </c>
      <c r="F3845" s="141" t="s">
        <v>1083</v>
      </c>
      <c r="G3845" s="141"/>
      <c r="H3845" s="661">
        <v>43024</v>
      </c>
      <c r="I3845" s="141"/>
    </row>
    <row r="3846" spans="1:9" ht="15.5" x14ac:dyDescent="0.35">
      <c r="A3846" s="141" t="s">
        <v>223</v>
      </c>
      <c r="B3846" s="664" t="s">
        <v>1086</v>
      </c>
      <c r="C3846" s="662" t="s">
        <v>1093</v>
      </c>
      <c r="D3846" s="141"/>
      <c r="E3846" s="141">
        <v>5000</v>
      </c>
      <c r="F3846" s="141" t="s">
        <v>1083</v>
      </c>
      <c r="G3846" s="141"/>
      <c r="H3846" s="661">
        <v>43024</v>
      </c>
      <c r="I3846" s="141"/>
    </row>
    <row r="3847" spans="1:9" ht="15.5" x14ac:dyDescent="0.35">
      <c r="A3847" s="141" t="s">
        <v>223</v>
      </c>
      <c r="B3847" s="664" t="s">
        <v>1086</v>
      </c>
      <c r="C3847" s="662" t="s">
        <v>109</v>
      </c>
      <c r="D3847" s="141"/>
      <c r="E3847" s="141">
        <v>1000</v>
      </c>
      <c r="F3847" s="141" t="s">
        <v>1083</v>
      </c>
      <c r="G3847" s="141"/>
      <c r="H3847" s="661">
        <v>43024</v>
      </c>
      <c r="I3847" s="141"/>
    </row>
    <row r="3848" spans="1:9" ht="15.5" x14ac:dyDescent="0.35">
      <c r="A3848" s="141" t="s">
        <v>223</v>
      </c>
      <c r="B3848" s="664" t="s">
        <v>1086</v>
      </c>
      <c r="C3848" s="665" t="s">
        <v>1090</v>
      </c>
      <c r="D3848" s="141"/>
      <c r="E3848" s="141">
        <v>2000</v>
      </c>
      <c r="F3848" s="141" t="s">
        <v>1083</v>
      </c>
      <c r="G3848" s="141"/>
      <c r="H3848" s="661">
        <v>43031</v>
      </c>
      <c r="I3848" s="141"/>
    </row>
    <row r="3849" spans="1:9" ht="15.5" x14ac:dyDescent="0.35">
      <c r="A3849" s="141" t="s">
        <v>223</v>
      </c>
      <c r="B3849" s="664" t="s">
        <v>1086</v>
      </c>
      <c r="C3849" s="662" t="s">
        <v>286</v>
      </c>
      <c r="D3849" s="141"/>
      <c r="E3849" s="141">
        <v>6000</v>
      </c>
      <c r="F3849" s="141" t="s">
        <v>1083</v>
      </c>
      <c r="G3849" s="141"/>
      <c r="H3849" s="661">
        <v>43031</v>
      </c>
      <c r="I3849" s="141"/>
    </row>
    <row r="3850" spans="1:9" ht="15.5" x14ac:dyDescent="0.35">
      <c r="A3850" s="141" t="s">
        <v>223</v>
      </c>
      <c r="B3850" s="664" t="s">
        <v>1086</v>
      </c>
      <c r="C3850" s="662" t="s">
        <v>1092</v>
      </c>
      <c r="D3850" s="141"/>
      <c r="E3850" s="141">
        <v>1000</v>
      </c>
      <c r="F3850" s="141" t="s">
        <v>1083</v>
      </c>
      <c r="G3850" s="141"/>
      <c r="H3850" s="661">
        <v>43038</v>
      </c>
      <c r="I3850" s="141"/>
    </row>
    <row r="3851" spans="1:9" ht="15.5" x14ac:dyDescent="0.35">
      <c r="A3851" s="141" t="s">
        <v>223</v>
      </c>
      <c r="B3851" s="664" t="s">
        <v>1086</v>
      </c>
      <c r="C3851" s="665" t="s">
        <v>1087</v>
      </c>
      <c r="D3851" s="141"/>
      <c r="E3851" s="141">
        <v>1000</v>
      </c>
      <c r="F3851" s="141" t="s">
        <v>1083</v>
      </c>
      <c r="G3851" s="141"/>
      <c r="H3851" s="661">
        <v>43045</v>
      </c>
      <c r="I3851" s="141"/>
    </row>
    <row r="3852" spans="1:9" ht="15.5" x14ac:dyDescent="0.35">
      <c r="A3852" s="141" t="s">
        <v>223</v>
      </c>
      <c r="B3852" s="664" t="s">
        <v>1086</v>
      </c>
      <c r="C3852" s="662" t="s">
        <v>1091</v>
      </c>
      <c r="D3852" s="141"/>
      <c r="E3852" s="141">
        <v>1000</v>
      </c>
      <c r="F3852" s="141" t="s">
        <v>1083</v>
      </c>
      <c r="G3852" s="141"/>
      <c r="H3852" s="661">
        <v>43059</v>
      </c>
      <c r="I3852" s="141"/>
    </row>
    <row r="3853" spans="1:9" ht="15.5" x14ac:dyDescent="0.35">
      <c r="A3853" s="141" t="s">
        <v>223</v>
      </c>
      <c r="B3853" s="664" t="s">
        <v>1086</v>
      </c>
      <c r="C3853" s="662" t="s">
        <v>1088</v>
      </c>
      <c r="D3853" s="141"/>
      <c r="E3853" s="141">
        <v>2000</v>
      </c>
      <c r="F3853" s="141" t="s">
        <v>1083</v>
      </c>
      <c r="G3853" s="141"/>
      <c r="H3853" s="661">
        <v>43059</v>
      </c>
      <c r="I3853" s="141"/>
    </row>
    <row r="3854" spans="1:9" ht="15.5" x14ac:dyDescent="0.35">
      <c r="A3854" s="141" t="s">
        <v>223</v>
      </c>
      <c r="B3854" s="664" t="s">
        <v>1086</v>
      </c>
      <c r="C3854" s="662" t="s">
        <v>162</v>
      </c>
      <c r="D3854" s="141"/>
      <c r="E3854" s="141">
        <v>1000</v>
      </c>
      <c r="F3854" s="141" t="s">
        <v>1083</v>
      </c>
      <c r="G3854" s="141"/>
      <c r="H3854" s="661">
        <v>43063</v>
      </c>
      <c r="I3854" s="141"/>
    </row>
    <row r="3855" spans="1:9" ht="15.5" x14ac:dyDescent="0.35">
      <c r="A3855" s="141" t="s">
        <v>223</v>
      </c>
      <c r="B3855" s="664" t="s">
        <v>1086</v>
      </c>
      <c r="C3855" s="665" t="s">
        <v>1090</v>
      </c>
      <c r="D3855" s="141"/>
      <c r="E3855" s="141">
        <v>1000</v>
      </c>
      <c r="F3855" s="141" t="s">
        <v>1083</v>
      </c>
      <c r="G3855" s="141"/>
      <c r="H3855" s="661">
        <v>43082</v>
      </c>
      <c r="I3855" s="141"/>
    </row>
    <row r="3856" spans="1:9" ht="15.5" x14ac:dyDescent="0.35">
      <c r="A3856" s="141" t="s">
        <v>223</v>
      </c>
      <c r="B3856" s="664" t="s">
        <v>1086</v>
      </c>
      <c r="C3856" s="662" t="s">
        <v>1089</v>
      </c>
      <c r="D3856" s="141"/>
      <c r="E3856" s="141">
        <v>1000</v>
      </c>
      <c r="F3856" s="141" t="s">
        <v>1083</v>
      </c>
      <c r="G3856" s="141"/>
      <c r="H3856" s="661">
        <v>43088</v>
      </c>
      <c r="I3856" s="141"/>
    </row>
    <row r="3857" spans="1:9" ht="15.5" x14ac:dyDescent="0.35">
      <c r="A3857" s="141" t="s">
        <v>223</v>
      </c>
      <c r="B3857" s="664" t="s">
        <v>1086</v>
      </c>
      <c r="C3857" s="662" t="s">
        <v>1088</v>
      </c>
      <c r="D3857" s="141"/>
      <c r="E3857" s="141">
        <v>1000</v>
      </c>
      <c r="F3857" s="141" t="s">
        <v>1083</v>
      </c>
      <c r="G3857" s="141"/>
      <c r="H3857" s="661">
        <v>43088</v>
      </c>
      <c r="I3857" s="141"/>
    </row>
    <row r="3858" spans="1:9" ht="15.5" x14ac:dyDescent="0.35">
      <c r="A3858" s="141" t="s">
        <v>223</v>
      </c>
      <c r="B3858" s="664" t="s">
        <v>1086</v>
      </c>
      <c r="C3858" s="665" t="s">
        <v>1087</v>
      </c>
      <c r="D3858" s="141"/>
      <c r="E3858" s="141">
        <v>2000</v>
      </c>
      <c r="F3858" s="141" t="s">
        <v>1083</v>
      </c>
      <c r="G3858" s="141"/>
      <c r="H3858" s="661">
        <v>43089</v>
      </c>
      <c r="I3858" s="141"/>
    </row>
    <row r="3859" spans="1:9" ht="15.5" x14ac:dyDescent="0.35">
      <c r="A3859" s="141" t="s">
        <v>223</v>
      </c>
      <c r="B3859" s="664" t="s">
        <v>1086</v>
      </c>
      <c r="C3859" s="662" t="s">
        <v>96</v>
      </c>
      <c r="D3859" s="141"/>
      <c r="E3859" s="141">
        <v>6000</v>
      </c>
      <c r="F3859" s="141" t="s">
        <v>1083</v>
      </c>
      <c r="G3859" s="141"/>
      <c r="H3859" s="661">
        <v>43089</v>
      </c>
      <c r="I3859" s="141"/>
    </row>
    <row r="3860" spans="1:9" ht="15.5" x14ac:dyDescent="0.35">
      <c r="A3860" s="141" t="s">
        <v>223</v>
      </c>
      <c r="B3860" s="664" t="s">
        <v>1085</v>
      </c>
      <c r="C3860" s="662"/>
      <c r="D3860" s="141"/>
      <c r="E3860" s="141">
        <v>37108</v>
      </c>
      <c r="F3860" s="141" t="s">
        <v>1083</v>
      </c>
      <c r="G3860" s="141"/>
      <c r="H3860" s="661"/>
      <c r="I3860" s="141"/>
    </row>
    <row r="3861" spans="1:9" ht="29" x14ac:dyDescent="0.35">
      <c r="A3861" s="141" t="s">
        <v>223</v>
      </c>
      <c r="B3861" s="663" t="s">
        <v>1084</v>
      </c>
      <c r="C3861" s="662"/>
      <c r="D3861" s="141"/>
      <c r="E3861" s="141">
        <v>1121029</v>
      </c>
      <c r="F3861" s="141" t="s">
        <v>1083</v>
      </c>
      <c r="G3861" s="141"/>
      <c r="H3861" s="661"/>
      <c r="I3861" s="141"/>
    </row>
    <row r="3862" spans="1:9" x14ac:dyDescent="0.35">
      <c r="D3862" t="s">
        <v>414</v>
      </c>
      <c r="E3862">
        <f>SUM(E3752:E3861)</f>
        <v>1369737</v>
      </c>
    </row>
    <row r="3863" spans="1:9" x14ac:dyDescent="0.35">
      <c r="A3863" s="449"/>
      <c r="B3863" s="449"/>
      <c r="C3863" s="449"/>
      <c r="D3863" s="449"/>
      <c r="E3863" s="449"/>
      <c r="F3863" s="449"/>
      <c r="G3863" s="449"/>
    </row>
    <row r="3864" spans="1:9" x14ac:dyDescent="0.35">
      <c r="A3864" t="s">
        <v>1082</v>
      </c>
    </row>
    <row r="3865" spans="1:9" ht="116" x14ac:dyDescent="0.35">
      <c r="A3865" s="2" t="s">
        <v>1081</v>
      </c>
      <c r="B3865" s="2" t="s">
        <v>1080</v>
      </c>
      <c r="C3865" s="2" t="s">
        <v>1079</v>
      </c>
      <c r="D3865" s="2" t="s">
        <v>1078</v>
      </c>
      <c r="E3865" s="2" t="s">
        <v>1077</v>
      </c>
      <c r="F3865" s="2" t="s">
        <v>1076</v>
      </c>
      <c r="G3865" s="2" t="s">
        <v>1075</v>
      </c>
      <c r="H3865" s="2" t="s">
        <v>419</v>
      </c>
      <c r="I3865" s="660" t="s">
        <v>1074</v>
      </c>
    </row>
    <row r="3866" spans="1:9" x14ac:dyDescent="0.35">
      <c r="A3866" s="658" t="s">
        <v>223</v>
      </c>
      <c r="B3866" s="658" t="s">
        <v>1073</v>
      </c>
      <c r="C3866" s="141" t="s">
        <v>936</v>
      </c>
      <c r="D3866" s="141"/>
      <c r="E3866" s="141">
        <v>162.11000000000001</v>
      </c>
      <c r="F3866" s="658" t="s">
        <v>885</v>
      </c>
      <c r="G3866" s="658"/>
      <c r="H3866" s="141"/>
      <c r="I3866" s="141"/>
    </row>
    <row r="3867" spans="1:9" x14ac:dyDescent="0.35">
      <c r="A3867" s="658" t="s">
        <v>223</v>
      </c>
      <c r="B3867" s="658" t="s">
        <v>929</v>
      </c>
      <c r="C3867" s="141" t="s">
        <v>928</v>
      </c>
      <c r="D3867" s="141"/>
      <c r="E3867" s="141">
        <v>27.2</v>
      </c>
      <c r="F3867" s="658" t="s">
        <v>885</v>
      </c>
      <c r="G3867" s="658"/>
      <c r="H3867" s="141"/>
      <c r="I3867" s="141"/>
    </row>
    <row r="3868" spans="1:9" x14ac:dyDescent="0.35">
      <c r="A3868" s="658" t="s">
        <v>223</v>
      </c>
      <c r="B3868" s="658" t="s">
        <v>897</v>
      </c>
      <c r="C3868" s="141" t="s">
        <v>896</v>
      </c>
      <c r="D3868" s="141"/>
      <c r="E3868" s="141">
        <v>7300</v>
      </c>
      <c r="F3868" s="658" t="s">
        <v>885</v>
      </c>
      <c r="G3868" s="658"/>
      <c r="H3868" s="141"/>
      <c r="I3868" s="141"/>
    </row>
    <row r="3869" spans="1:9" x14ac:dyDescent="0.35">
      <c r="A3869" s="658" t="s">
        <v>223</v>
      </c>
      <c r="B3869" s="658" t="s">
        <v>1072</v>
      </c>
      <c r="C3869" s="141" t="s">
        <v>880</v>
      </c>
      <c r="D3869" s="141"/>
      <c r="E3869" s="141">
        <v>289.67</v>
      </c>
      <c r="F3869" s="658" t="s">
        <v>885</v>
      </c>
      <c r="G3869" s="658"/>
      <c r="H3869" s="141"/>
      <c r="I3869" s="141"/>
    </row>
    <row r="3870" spans="1:9" x14ac:dyDescent="0.35">
      <c r="A3870" s="658" t="s">
        <v>223</v>
      </c>
      <c r="B3870" s="658" t="s">
        <v>1072</v>
      </c>
      <c r="C3870" s="141" t="s">
        <v>880</v>
      </c>
      <c r="D3870" s="141"/>
      <c r="E3870" s="141">
        <v>207.83</v>
      </c>
      <c r="F3870" s="658" t="s">
        <v>885</v>
      </c>
      <c r="G3870" s="658"/>
      <c r="H3870" s="141"/>
      <c r="I3870" s="141"/>
    </row>
    <row r="3871" spans="1:9" x14ac:dyDescent="0.35">
      <c r="A3871" s="658" t="s">
        <v>223</v>
      </c>
      <c r="B3871" s="658" t="s">
        <v>905</v>
      </c>
      <c r="C3871" s="141" t="s">
        <v>1057</v>
      </c>
      <c r="D3871" s="141"/>
      <c r="E3871" s="141">
        <v>130</v>
      </c>
      <c r="F3871" s="658" t="s">
        <v>885</v>
      </c>
      <c r="G3871" s="658"/>
      <c r="H3871" s="141"/>
      <c r="I3871" s="141"/>
    </row>
    <row r="3872" spans="1:9" x14ac:dyDescent="0.35">
      <c r="A3872" s="658" t="s">
        <v>223</v>
      </c>
      <c r="B3872" s="658" t="s">
        <v>899</v>
      </c>
      <c r="C3872" s="141" t="s">
        <v>978</v>
      </c>
      <c r="D3872" s="141"/>
      <c r="E3872" s="141">
        <v>449.82</v>
      </c>
      <c r="F3872" s="658" t="s">
        <v>885</v>
      </c>
      <c r="G3872" s="658"/>
      <c r="H3872" s="141"/>
      <c r="I3872" s="141"/>
    </row>
    <row r="3873" spans="1:9" x14ac:dyDescent="0.35">
      <c r="A3873" s="658" t="s">
        <v>223</v>
      </c>
      <c r="B3873" s="141" t="s">
        <v>899</v>
      </c>
      <c r="C3873" s="141" t="s">
        <v>978</v>
      </c>
      <c r="D3873" s="141"/>
      <c r="E3873" s="141">
        <v>184.28</v>
      </c>
      <c r="F3873" s="658" t="s">
        <v>885</v>
      </c>
      <c r="G3873" s="658"/>
      <c r="H3873" s="141"/>
      <c r="I3873" s="141"/>
    </row>
    <row r="3874" spans="1:9" x14ac:dyDescent="0.35">
      <c r="A3874" s="658" t="s">
        <v>223</v>
      </c>
      <c r="B3874" s="658" t="s">
        <v>929</v>
      </c>
      <c r="C3874" s="141" t="s">
        <v>928</v>
      </c>
      <c r="D3874" s="141"/>
      <c r="E3874" s="141">
        <v>310</v>
      </c>
      <c r="F3874" s="658" t="s">
        <v>885</v>
      </c>
      <c r="G3874" s="658"/>
      <c r="H3874" s="141"/>
      <c r="I3874" s="141"/>
    </row>
    <row r="3875" spans="1:9" x14ac:dyDescent="0.35">
      <c r="A3875" s="658" t="s">
        <v>223</v>
      </c>
      <c r="B3875" s="658" t="s">
        <v>953</v>
      </c>
      <c r="C3875" s="141" t="s">
        <v>957</v>
      </c>
      <c r="D3875" s="141"/>
      <c r="E3875" s="141">
        <v>1745.54</v>
      </c>
      <c r="F3875" s="658" t="s">
        <v>877</v>
      </c>
      <c r="G3875" s="658"/>
      <c r="H3875" s="141"/>
      <c r="I3875" s="141"/>
    </row>
    <row r="3876" spans="1:9" x14ac:dyDescent="0.35">
      <c r="A3876" s="658" t="s">
        <v>223</v>
      </c>
      <c r="B3876" s="658" t="s">
        <v>881</v>
      </c>
      <c r="C3876" s="141" t="s">
        <v>880</v>
      </c>
      <c r="D3876" s="141"/>
      <c r="E3876" s="141">
        <v>10172.629999999999</v>
      </c>
      <c r="F3876" s="658" t="s">
        <v>885</v>
      </c>
      <c r="G3876" s="658"/>
      <c r="H3876" s="141"/>
      <c r="I3876" s="141"/>
    </row>
    <row r="3877" spans="1:9" x14ac:dyDescent="0.35">
      <c r="A3877" s="658" t="s">
        <v>223</v>
      </c>
      <c r="B3877" s="658" t="s">
        <v>965</v>
      </c>
      <c r="C3877" s="141" t="s">
        <v>880</v>
      </c>
      <c r="D3877" s="141"/>
      <c r="E3877" s="141">
        <v>7034.6</v>
      </c>
      <c r="F3877" s="658" t="s">
        <v>885</v>
      </c>
      <c r="G3877" s="658"/>
      <c r="H3877" s="141"/>
      <c r="I3877" s="141"/>
    </row>
    <row r="3878" spans="1:9" x14ac:dyDescent="0.35">
      <c r="A3878" s="658" t="s">
        <v>223</v>
      </c>
      <c r="B3878" s="658" t="s">
        <v>1071</v>
      </c>
      <c r="C3878" s="141" t="s">
        <v>880</v>
      </c>
      <c r="D3878" s="141"/>
      <c r="E3878" s="141">
        <v>1509.08</v>
      </c>
      <c r="F3878" s="658" t="s">
        <v>885</v>
      </c>
      <c r="G3878" s="658"/>
      <c r="H3878" s="141"/>
      <c r="I3878" s="141"/>
    </row>
    <row r="3879" spans="1:9" x14ac:dyDescent="0.35">
      <c r="A3879" s="658" t="s">
        <v>223</v>
      </c>
      <c r="B3879" s="658" t="s">
        <v>965</v>
      </c>
      <c r="C3879" s="141" t="s">
        <v>880</v>
      </c>
      <c r="D3879" s="141"/>
      <c r="E3879" s="141">
        <v>9829.89</v>
      </c>
      <c r="F3879" s="658" t="s">
        <v>877</v>
      </c>
      <c r="G3879" s="658"/>
      <c r="H3879" s="141"/>
      <c r="I3879" s="141"/>
    </row>
    <row r="3880" spans="1:9" x14ac:dyDescent="0.35">
      <c r="A3880" s="658" t="s">
        <v>223</v>
      </c>
      <c r="B3880" s="658" t="s">
        <v>937</v>
      </c>
      <c r="C3880" s="141" t="s">
        <v>936</v>
      </c>
      <c r="D3880" s="141"/>
      <c r="E3880" s="141">
        <v>267.98</v>
      </c>
      <c r="F3880" s="658" t="s">
        <v>885</v>
      </c>
      <c r="G3880" s="658"/>
      <c r="H3880" s="141"/>
      <c r="I3880" s="141"/>
    </row>
    <row r="3881" spans="1:9" x14ac:dyDescent="0.35">
      <c r="A3881" s="658" t="s">
        <v>223</v>
      </c>
      <c r="B3881" s="658" t="s">
        <v>929</v>
      </c>
      <c r="C3881" s="141" t="s">
        <v>928</v>
      </c>
      <c r="D3881" s="141"/>
      <c r="E3881" s="141">
        <v>6.3</v>
      </c>
      <c r="F3881" s="658" t="s">
        <v>885</v>
      </c>
      <c r="G3881" s="658"/>
      <c r="H3881" s="141"/>
      <c r="I3881" s="141"/>
    </row>
    <row r="3882" spans="1:9" x14ac:dyDescent="0.35">
      <c r="A3882" s="658" t="s">
        <v>223</v>
      </c>
      <c r="B3882" s="658" t="s">
        <v>905</v>
      </c>
      <c r="C3882" s="141" t="s">
        <v>939</v>
      </c>
      <c r="D3882" s="141"/>
      <c r="E3882" s="141">
        <v>22.15</v>
      </c>
      <c r="F3882" s="658" t="s">
        <v>885</v>
      </c>
      <c r="G3882" s="658"/>
      <c r="H3882" s="141"/>
      <c r="I3882" s="141"/>
    </row>
    <row r="3883" spans="1:9" x14ac:dyDescent="0.35">
      <c r="A3883" s="658" t="s">
        <v>223</v>
      </c>
      <c r="B3883" s="658" t="s">
        <v>887</v>
      </c>
      <c r="C3883" s="141" t="s">
        <v>1005</v>
      </c>
      <c r="D3883" s="141"/>
      <c r="E3883" s="141">
        <v>100</v>
      </c>
      <c r="F3883" s="658" t="s">
        <v>885</v>
      </c>
      <c r="G3883" s="658"/>
      <c r="H3883" s="141"/>
      <c r="I3883" s="141"/>
    </row>
    <row r="3884" spans="1:9" x14ac:dyDescent="0.35">
      <c r="A3884" s="658" t="s">
        <v>223</v>
      </c>
      <c r="B3884" s="658" t="s">
        <v>887</v>
      </c>
      <c r="C3884" s="141" t="s">
        <v>886</v>
      </c>
      <c r="D3884" s="141"/>
      <c r="E3884" s="141">
        <v>100</v>
      </c>
      <c r="F3884" s="658" t="s">
        <v>885</v>
      </c>
      <c r="G3884" s="658"/>
      <c r="H3884" s="141"/>
      <c r="I3884" s="141"/>
    </row>
    <row r="3885" spans="1:9" x14ac:dyDescent="0.35">
      <c r="A3885" s="658" t="s">
        <v>223</v>
      </c>
      <c r="B3885" s="658" t="s">
        <v>899</v>
      </c>
      <c r="C3885" s="141" t="s">
        <v>975</v>
      </c>
      <c r="D3885" s="141"/>
      <c r="E3885" s="141">
        <v>28.76</v>
      </c>
      <c r="F3885" s="658" t="s">
        <v>885</v>
      </c>
      <c r="G3885" s="658"/>
      <c r="H3885" s="141"/>
      <c r="I3885" s="141"/>
    </row>
    <row r="3886" spans="1:9" x14ac:dyDescent="0.35">
      <c r="A3886" s="658" t="s">
        <v>223</v>
      </c>
      <c r="B3886" s="658" t="s">
        <v>905</v>
      </c>
      <c r="C3886" s="141" t="s">
        <v>918</v>
      </c>
      <c r="D3886" s="141"/>
      <c r="E3886" s="141">
        <v>10.61</v>
      </c>
      <c r="F3886" s="658" t="s">
        <v>885</v>
      </c>
      <c r="G3886" s="658"/>
      <c r="H3886" s="141"/>
      <c r="I3886" s="141"/>
    </row>
    <row r="3887" spans="1:9" x14ac:dyDescent="0.35">
      <c r="A3887" s="658" t="s">
        <v>223</v>
      </c>
      <c r="B3887" s="141" t="s">
        <v>899</v>
      </c>
      <c r="C3887" s="141" t="s">
        <v>978</v>
      </c>
      <c r="D3887" s="141"/>
      <c r="E3887" s="141">
        <v>26.86</v>
      </c>
      <c r="F3887" s="658" t="s">
        <v>885</v>
      </c>
      <c r="G3887" s="658"/>
      <c r="H3887" s="141"/>
      <c r="I3887" s="141"/>
    </row>
    <row r="3888" spans="1:9" x14ac:dyDescent="0.35">
      <c r="A3888" s="658" t="s">
        <v>223</v>
      </c>
      <c r="B3888" s="658" t="s">
        <v>929</v>
      </c>
      <c r="C3888" s="141" t="s">
        <v>928</v>
      </c>
      <c r="D3888" s="141"/>
      <c r="E3888" s="141">
        <v>113.6</v>
      </c>
      <c r="F3888" s="658" t="s">
        <v>885</v>
      </c>
      <c r="G3888" s="658"/>
      <c r="H3888" s="141"/>
      <c r="I3888" s="141"/>
    </row>
    <row r="3889" spans="1:9" x14ac:dyDescent="0.35">
      <c r="A3889" s="658" t="s">
        <v>223</v>
      </c>
      <c r="B3889" s="658" t="s">
        <v>1030</v>
      </c>
      <c r="C3889" s="141" t="s">
        <v>880</v>
      </c>
      <c r="D3889" s="141"/>
      <c r="E3889" s="141">
        <v>182.99</v>
      </c>
      <c r="F3889" s="658" t="s">
        <v>885</v>
      </c>
      <c r="G3889" s="658"/>
      <c r="H3889" s="141"/>
      <c r="I3889" s="141"/>
    </row>
    <row r="3890" spans="1:9" x14ac:dyDescent="0.35">
      <c r="A3890" s="658" t="s">
        <v>223</v>
      </c>
      <c r="B3890" s="658" t="s">
        <v>953</v>
      </c>
      <c r="C3890" s="141" t="s">
        <v>1070</v>
      </c>
      <c r="D3890" s="141"/>
      <c r="E3890" s="141">
        <v>27.01</v>
      </c>
      <c r="F3890" s="658" t="s">
        <v>885</v>
      </c>
      <c r="G3890" s="658"/>
      <c r="H3890" s="141"/>
      <c r="I3890" s="141"/>
    </row>
    <row r="3891" spans="1:9" x14ac:dyDescent="0.35">
      <c r="A3891" s="658" t="s">
        <v>223</v>
      </c>
      <c r="B3891" s="659" t="s">
        <v>899</v>
      </c>
      <c r="C3891" s="141" t="s">
        <v>1069</v>
      </c>
      <c r="D3891" s="141"/>
      <c r="E3891" s="141">
        <v>70</v>
      </c>
      <c r="F3891" s="658" t="s">
        <v>885</v>
      </c>
      <c r="G3891" s="658"/>
      <c r="H3891" s="141"/>
      <c r="I3891" s="141"/>
    </row>
    <row r="3892" spans="1:9" x14ac:dyDescent="0.35">
      <c r="A3892" s="658" t="s">
        <v>223</v>
      </c>
      <c r="B3892" s="658" t="s">
        <v>899</v>
      </c>
      <c r="C3892" s="141" t="s">
        <v>1068</v>
      </c>
      <c r="D3892" s="141"/>
      <c r="E3892" s="141">
        <v>80</v>
      </c>
      <c r="F3892" s="658" t="s">
        <v>885</v>
      </c>
      <c r="G3892" s="658"/>
      <c r="H3892" s="141"/>
      <c r="I3892" s="141"/>
    </row>
    <row r="3893" spans="1:9" x14ac:dyDescent="0.35">
      <c r="A3893" s="658" t="s">
        <v>223</v>
      </c>
      <c r="B3893" s="658" t="s">
        <v>955</v>
      </c>
      <c r="C3893" s="141" t="s">
        <v>1067</v>
      </c>
      <c r="D3893" s="141"/>
      <c r="E3893" s="141">
        <v>23.15</v>
      </c>
      <c r="F3893" s="658" t="s">
        <v>885</v>
      </c>
      <c r="G3893" s="658"/>
      <c r="H3893" s="141"/>
      <c r="I3893" s="141"/>
    </row>
    <row r="3894" spans="1:9" x14ac:dyDescent="0.35">
      <c r="A3894" s="658" t="s">
        <v>223</v>
      </c>
      <c r="B3894" s="658" t="s">
        <v>887</v>
      </c>
      <c r="C3894" s="141" t="s">
        <v>1005</v>
      </c>
      <c r="D3894" s="141"/>
      <c r="E3894" s="141">
        <v>100.02</v>
      </c>
      <c r="F3894" s="658" t="s">
        <v>885</v>
      </c>
      <c r="G3894" s="658"/>
      <c r="H3894" s="141"/>
      <c r="I3894" s="141"/>
    </row>
    <row r="3895" spans="1:9" x14ac:dyDescent="0.35">
      <c r="A3895" s="658" t="s">
        <v>223</v>
      </c>
      <c r="B3895" s="658" t="s">
        <v>905</v>
      </c>
      <c r="C3895" s="141" t="s">
        <v>1021</v>
      </c>
      <c r="D3895" s="141"/>
      <c r="E3895" s="141">
        <v>370</v>
      </c>
      <c r="F3895" s="658" t="s">
        <v>877</v>
      </c>
      <c r="G3895" s="658"/>
      <c r="H3895" s="141"/>
      <c r="I3895" s="141"/>
    </row>
    <row r="3896" spans="1:9" x14ac:dyDescent="0.35">
      <c r="A3896" s="658" t="s">
        <v>223</v>
      </c>
      <c r="B3896" s="658" t="s">
        <v>1066</v>
      </c>
      <c r="C3896" s="141" t="s">
        <v>988</v>
      </c>
      <c r="D3896" s="141"/>
      <c r="E3896" s="141">
        <v>3748.5</v>
      </c>
      <c r="F3896" s="658" t="s">
        <v>877</v>
      </c>
      <c r="G3896" s="658"/>
      <c r="H3896" s="141"/>
      <c r="I3896" s="141"/>
    </row>
    <row r="3897" spans="1:9" x14ac:dyDescent="0.35">
      <c r="A3897" s="658" t="s">
        <v>223</v>
      </c>
      <c r="B3897" s="658" t="s">
        <v>887</v>
      </c>
      <c r="C3897" s="141" t="s">
        <v>901</v>
      </c>
      <c r="D3897" s="141"/>
      <c r="E3897" s="141">
        <v>100.04</v>
      </c>
      <c r="F3897" s="658" t="s">
        <v>885</v>
      </c>
      <c r="G3897" s="658"/>
      <c r="H3897" s="141"/>
      <c r="I3897" s="141"/>
    </row>
    <row r="3898" spans="1:9" x14ac:dyDescent="0.35">
      <c r="A3898" s="658" t="s">
        <v>223</v>
      </c>
      <c r="B3898" s="658" t="s">
        <v>923</v>
      </c>
      <c r="C3898" s="141" t="s">
        <v>922</v>
      </c>
      <c r="D3898" s="141"/>
      <c r="E3898" s="141">
        <v>50</v>
      </c>
      <c r="F3898" s="658" t="s">
        <v>885</v>
      </c>
      <c r="G3898" s="658"/>
      <c r="H3898" s="141"/>
      <c r="I3898" s="141"/>
    </row>
    <row r="3899" spans="1:9" x14ac:dyDescent="0.35">
      <c r="A3899" s="658" t="s">
        <v>223</v>
      </c>
      <c r="B3899" s="658" t="s">
        <v>899</v>
      </c>
      <c r="C3899" s="141" t="s">
        <v>1065</v>
      </c>
      <c r="D3899" s="141"/>
      <c r="E3899" s="141">
        <v>37.799999999999997</v>
      </c>
      <c r="F3899" s="658" t="s">
        <v>885</v>
      </c>
      <c r="G3899" s="658"/>
      <c r="H3899" s="141"/>
      <c r="I3899" s="141"/>
    </row>
    <row r="3900" spans="1:9" x14ac:dyDescent="0.35">
      <c r="A3900" s="658" t="s">
        <v>223</v>
      </c>
      <c r="B3900" s="658" t="s">
        <v>1064</v>
      </c>
      <c r="C3900" s="141" t="s">
        <v>880</v>
      </c>
      <c r="D3900" s="141"/>
      <c r="E3900" s="141">
        <v>18746</v>
      </c>
      <c r="F3900" s="658" t="s">
        <v>877</v>
      </c>
      <c r="G3900" s="658"/>
      <c r="H3900" s="141"/>
      <c r="I3900" s="141"/>
    </row>
    <row r="3901" spans="1:9" x14ac:dyDescent="0.35">
      <c r="A3901" s="658" t="s">
        <v>223</v>
      </c>
      <c r="B3901" s="658" t="s">
        <v>887</v>
      </c>
      <c r="C3901" s="141" t="s">
        <v>901</v>
      </c>
      <c r="D3901" s="141"/>
      <c r="E3901" s="141">
        <v>100</v>
      </c>
      <c r="F3901" s="658" t="s">
        <v>885</v>
      </c>
      <c r="G3901" s="658"/>
      <c r="H3901" s="141"/>
      <c r="I3901" s="141"/>
    </row>
    <row r="3902" spans="1:9" x14ac:dyDescent="0.35">
      <c r="A3902" s="658" t="s">
        <v>223</v>
      </c>
      <c r="B3902" s="658" t="s">
        <v>899</v>
      </c>
      <c r="C3902" s="141" t="s">
        <v>975</v>
      </c>
      <c r="D3902" s="141"/>
      <c r="E3902" s="141">
        <v>196.47</v>
      </c>
      <c r="F3902" s="658" t="s">
        <v>885</v>
      </c>
      <c r="G3902" s="658"/>
      <c r="H3902" s="141"/>
      <c r="I3902" s="141"/>
    </row>
    <row r="3903" spans="1:9" x14ac:dyDescent="0.35">
      <c r="A3903" s="658" t="s">
        <v>223</v>
      </c>
      <c r="B3903" s="658" t="s">
        <v>905</v>
      </c>
      <c r="C3903" s="141" t="s">
        <v>939</v>
      </c>
      <c r="D3903" s="141"/>
      <c r="E3903" s="141">
        <v>42.31</v>
      </c>
      <c r="F3903" s="658" t="s">
        <v>885</v>
      </c>
      <c r="G3903" s="658"/>
      <c r="H3903" s="141"/>
      <c r="I3903" s="141"/>
    </row>
    <row r="3904" spans="1:9" x14ac:dyDescent="0.35">
      <c r="A3904" s="658" t="s">
        <v>223</v>
      </c>
      <c r="B3904" s="658" t="s">
        <v>893</v>
      </c>
      <c r="C3904" s="141" t="s">
        <v>892</v>
      </c>
      <c r="D3904" s="141"/>
      <c r="E3904" s="141">
        <v>3570</v>
      </c>
      <c r="F3904" s="658" t="s">
        <v>885</v>
      </c>
      <c r="G3904" s="658"/>
      <c r="H3904" s="141"/>
      <c r="I3904" s="141"/>
    </row>
    <row r="3905" spans="1:9" x14ac:dyDescent="0.35">
      <c r="A3905" s="658" t="s">
        <v>223</v>
      </c>
      <c r="B3905" s="141" t="s">
        <v>899</v>
      </c>
      <c r="C3905" s="141" t="s">
        <v>978</v>
      </c>
      <c r="D3905" s="141"/>
      <c r="E3905" s="141">
        <v>62.52</v>
      </c>
      <c r="F3905" s="658" t="s">
        <v>885</v>
      </c>
      <c r="G3905" s="658"/>
      <c r="H3905" s="141"/>
      <c r="I3905" s="141"/>
    </row>
    <row r="3906" spans="1:9" x14ac:dyDescent="0.35">
      <c r="A3906" s="658" t="s">
        <v>223</v>
      </c>
      <c r="B3906" s="658" t="s">
        <v>929</v>
      </c>
      <c r="C3906" s="141" t="s">
        <v>928</v>
      </c>
      <c r="D3906" s="141"/>
      <c r="E3906" s="141">
        <v>390</v>
      </c>
      <c r="F3906" s="658" t="s">
        <v>885</v>
      </c>
      <c r="G3906" s="658"/>
      <c r="H3906" s="141"/>
      <c r="I3906" s="141"/>
    </row>
    <row r="3907" spans="1:9" x14ac:dyDescent="0.35">
      <c r="A3907" s="658" t="s">
        <v>223</v>
      </c>
      <c r="B3907" s="658" t="s">
        <v>953</v>
      </c>
      <c r="C3907" s="141" t="s">
        <v>957</v>
      </c>
      <c r="D3907" s="141"/>
      <c r="E3907" s="141">
        <v>1753.57</v>
      </c>
      <c r="F3907" s="658" t="s">
        <v>877</v>
      </c>
      <c r="G3907" s="658"/>
      <c r="H3907" s="141"/>
      <c r="I3907" s="141"/>
    </row>
    <row r="3908" spans="1:9" x14ac:dyDescent="0.35">
      <c r="A3908" s="658" t="s">
        <v>223</v>
      </c>
      <c r="B3908" s="658" t="s">
        <v>899</v>
      </c>
      <c r="C3908" s="141" t="s">
        <v>975</v>
      </c>
      <c r="D3908" s="141"/>
      <c r="E3908" s="141">
        <v>337.2</v>
      </c>
      <c r="F3908" s="658" t="s">
        <v>885</v>
      </c>
      <c r="G3908" s="658"/>
      <c r="H3908" s="141"/>
      <c r="I3908" s="141"/>
    </row>
    <row r="3909" spans="1:9" x14ac:dyDescent="0.35">
      <c r="A3909" s="658" t="s">
        <v>223</v>
      </c>
      <c r="B3909" s="658" t="s">
        <v>887</v>
      </c>
      <c r="C3909" s="141" t="s">
        <v>966</v>
      </c>
      <c r="D3909" s="141"/>
      <c r="E3909" s="141">
        <v>100.18</v>
      </c>
      <c r="F3909" s="658" t="s">
        <v>885</v>
      </c>
      <c r="G3909" s="658"/>
      <c r="H3909" s="141"/>
      <c r="I3909" s="141"/>
    </row>
    <row r="3910" spans="1:9" x14ac:dyDescent="0.35">
      <c r="A3910" s="658" t="s">
        <v>223</v>
      </c>
      <c r="B3910" s="658" t="s">
        <v>1063</v>
      </c>
      <c r="C3910" s="141" t="s">
        <v>1062</v>
      </c>
      <c r="D3910" s="141"/>
      <c r="E3910" s="141">
        <v>118.01</v>
      </c>
      <c r="F3910" s="658" t="s">
        <v>885</v>
      </c>
      <c r="G3910" s="658"/>
      <c r="H3910" s="141"/>
      <c r="I3910" s="141"/>
    </row>
    <row r="3911" spans="1:9" x14ac:dyDescent="0.35">
      <c r="A3911" s="658" t="s">
        <v>223</v>
      </c>
      <c r="B3911" s="658" t="s">
        <v>925</v>
      </c>
      <c r="C3911" s="141" t="s">
        <v>924</v>
      </c>
      <c r="D3911" s="141"/>
      <c r="E3911" s="141">
        <v>1820</v>
      </c>
      <c r="F3911" s="658" t="s">
        <v>885</v>
      </c>
      <c r="G3911" s="658"/>
      <c r="H3911" s="141"/>
      <c r="I3911" s="141"/>
    </row>
    <row r="3912" spans="1:9" x14ac:dyDescent="0.35">
      <c r="A3912" s="658" t="s">
        <v>223</v>
      </c>
      <c r="B3912" s="658" t="s">
        <v>881</v>
      </c>
      <c r="C3912" s="141" t="s">
        <v>880</v>
      </c>
      <c r="D3912" s="141"/>
      <c r="E3912" s="141">
        <v>10206.379999999999</v>
      </c>
      <c r="F3912" s="658" t="s">
        <v>885</v>
      </c>
      <c r="G3912" s="658"/>
      <c r="H3912" s="141"/>
      <c r="I3912" s="141"/>
    </row>
    <row r="3913" spans="1:9" x14ac:dyDescent="0.35">
      <c r="A3913" s="658" t="s">
        <v>223</v>
      </c>
      <c r="B3913" s="658" t="s">
        <v>1061</v>
      </c>
      <c r="C3913" s="141" t="s">
        <v>880</v>
      </c>
      <c r="D3913" s="141"/>
      <c r="E3913" s="141">
        <v>4.59</v>
      </c>
      <c r="F3913" s="658" t="s">
        <v>877</v>
      </c>
      <c r="G3913" s="658"/>
      <c r="H3913" s="141"/>
      <c r="I3913" s="141"/>
    </row>
    <row r="3914" spans="1:9" x14ac:dyDescent="0.35">
      <c r="A3914" s="658" t="s">
        <v>223</v>
      </c>
      <c r="B3914" s="658" t="s">
        <v>882</v>
      </c>
      <c r="C3914" s="141" t="s">
        <v>880</v>
      </c>
      <c r="D3914" s="141"/>
      <c r="E3914" s="141">
        <v>1487.07</v>
      </c>
      <c r="F3914" s="658" t="s">
        <v>877</v>
      </c>
      <c r="G3914" s="658"/>
      <c r="H3914" s="141"/>
      <c r="I3914" s="141"/>
    </row>
    <row r="3915" spans="1:9" x14ac:dyDescent="0.35">
      <c r="A3915" s="658" t="s">
        <v>223</v>
      </c>
      <c r="B3915" s="658" t="s">
        <v>879</v>
      </c>
      <c r="C3915" s="141" t="s">
        <v>878</v>
      </c>
      <c r="D3915" s="141"/>
      <c r="E3915" s="141">
        <v>423.33</v>
      </c>
      <c r="F3915" s="658" t="s">
        <v>877</v>
      </c>
      <c r="G3915" s="658"/>
      <c r="H3915" s="141"/>
      <c r="I3915" s="141"/>
    </row>
    <row r="3916" spans="1:9" x14ac:dyDescent="0.35">
      <c r="A3916" s="658" t="s">
        <v>223</v>
      </c>
      <c r="B3916" s="658" t="s">
        <v>937</v>
      </c>
      <c r="C3916" s="141" t="s">
        <v>936</v>
      </c>
      <c r="D3916" s="141"/>
      <c r="E3916" s="141">
        <v>161.22</v>
      </c>
      <c r="F3916" s="658" t="s">
        <v>885</v>
      </c>
      <c r="G3916" s="658"/>
      <c r="H3916" s="141"/>
      <c r="I3916" s="141"/>
    </row>
    <row r="3917" spans="1:9" x14ac:dyDescent="0.35">
      <c r="A3917" s="658" t="s">
        <v>223</v>
      </c>
      <c r="B3917" s="658" t="s">
        <v>893</v>
      </c>
      <c r="C3917" s="141" t="s">
        <v>930</v>
      </c>
      <c r="D3917" s="141"/>
      <c r="E3917" s="141">
        <v>4035.71</v>
      </c>
      <c r="F3917" s="658" t="s">
        <v>885</v>
      </c>
      <c r="G3917" s="658"/>
      <c r="H3917" s="141"/>
      <c r="I3917" s="141"/>
    </row>
    <row r="3918" spans="1:9" x14ac:dyDescent="0.35">
      <c r="A3918" s="658" t="s">
        <v>223</v>
      </c>
      <c r="B3918" s="658" t="s">
        <v>1060</v>
      </c>
      <c r="C3918" s="141" t="s">
        <v>1059</v>
      </c>
      <c r="D3918" s="141"/>
      <c r="E3918" s="141">
        <v>5492</v>
      </c>
      <c r="F3918" s="658" t="s">
        <v>877</v>
      </c>
      <c r="G3918" s="658"/>
      <c r="H3918" s="141"/>
      <c r="I3918" s="141"/>
    </row>
    <row r="3919" spans="1:9" x14ac:dyDescent="0.35">
      <c r="A3919" s="658" t="s">
        <v>223</v>
      </c>
      <c r="B3919" s="658" t="s">
        <v>887</v>
      </c>
      <c r="C3919" s="141" t="s">
        <v>1005</v>
      </c>
      <c r="D3919" s="141"/>
      <c r="E3919" s="141">
        <v>260</v>
      </c>
      <c r="F3919" s="658" t="s">
        <v>885</v>
      </c>
      <c r="G3919" s="658"/>
      <c r="H3919" s="141"/>
      <c r="I3919" s="141"/>
    </row>
    <row r="3920" spans="1:9" x14ac:dyDescent="0.35">
      <c r="A3920" s="658" t="s">
        <v>223</v>
      </c>
      <c r="B3920" s="141" t="s">
        <v>899</v>
      </c>
      <c r="C3920" s="141" t="s">
        <v>978</v>
      </c>
      <c r="D3920" s="141"/>
      <c r="E3920" s="141">
        <v>1013.37</v>
      </c>
      <c r="F3920" s="658" t="s">
        <v>885</v>
      </c>
      <c r="G3920" s="658"/>
      <c r="H3920" s="141"/>
      <c r="I3920" s="141"/>
    </row>
    <row r="3921" spans="1:9" x14ac:dyDescent="0.35">
      <c r="A3921" s="658" t="s">
        <v>223</v>
      </c>
      <c r="B3921" s="658" t="s">
        <v>923</v>
      </c>
      <c r="C3921" s="141" t="s">
        <v>922</v>
      </c>
      <c r="D3921" s="141"/>
      <c r="E3921" s="141">
        <v>50</v>
      </c>
      <c r="F3921" s="658" t="s">
        <v>885</v>
      </c>
      <c r="G3921" s="658"/>
      <c r="H3921" s="141"/>
      <c r="I3921" s="141"/>
    </row>
    <row r="3922" spans="1:9" x14ac:dyDescent="0.35">
      <c r="A3922" s="658" t="s">
        <v>223</v>
      </c>
      <c r="B3922" s="658" t="s">
        <v>961</v>
      </c>
      <c r="C3922" s="141" t="s">
        <v>986</v>
      </c>
      <c r="D3922" s="141"/>
      <c r="E3922" s="141">
        <v>32</v>
      </c>
      <c r="F3922" s="658" t="s">
        <v>885</v>
      </c>
      <c r="G3922" s="658"/>
      <c r="H3922" s="141"/>
      <c r="I3922" s="141"/>
    </row>
    <row r="3923" spans="1:9" x14ac:dyDescent="0.35">
      <c r="A3923" s="658" t="s">
        <v>223</v>
      </c>
      <c r="B3923" s="658" t="s">
        <v>887</v>
      </c>
      <c r="C3923" s="141" t="s">
        <v>1005</v>
      </c>
      <c r="D3923" s="141"/>
      <c r="E3923" s="141">
        <v>100.02</v>
      </c>
      <c r="F3923" s="658" t="s">
        <v>885</v>
      </c>
      <c r="G3923" s="658"/>
      <c r="H3923" s="141"/>
      <c r="I3923" s="141"/>
    </row>
    <row r="3924" spans="1:9" x14ac:dyDescent="0.35">
      <c r="A3924" s="658" t="s">
        <v>223</v>
      </c>
      <c r="B3924" s="658" t="s">
        <v>899</v>
      </c>
      <c r="C3924" s="141" t="s">
        <v>1043</v>
      </c>
      <c r="D3924" s="141"/>
      <c r="E3924" s="141">
        <v>375</v>
      </c>
      <c r="F3924" s="658" t="s">
        <v>885</v>
      </c>
      <c r="G3924" s="658"/>
      <c r="H3924" s="141"/>
      <c r="I3924" s="141"/>
    </row>
    <row r="3925" spans="1:9" x14ac:dyDescent="0.35">
      <c r="A3925" s="658" t="s">
        <v>223</v>
      </c>
      <c r="B3925" s="658" t="s">
        <v>925</v>
      </c>
      <c r="C3925" s="141" t="s">
        <v>924</v>
      </c>
      <c r="D3925" s="141"/>
      <c r="E3925" s="141">
        <v>8400</v>
      </c>
      <c r="F3925" s="658" t="s">
        <v>877</v>
      </c>
      <c r="G3925" s="658"/>
      <c r="H3925" s="141"/>
      <c r="I3925" s="141"/>
    </row>
    <row r="3926" spans="1:9" x14ac:dyDescent="0.35">
      <c r="A3926" s="658" t="s">
        <v>223</v>
      </c>
      <c r="B3926" s="658" t="s">
        <v>925</v>
      </c>
      <c r="C3926" s="141" t="s">
        <v>924</v>
      </c>
      <c r="D3926" s="141"/>
      <c r="E3926" s="141">
        <v>3395</v>
      </c>
      <c r="F3926" s="658" t="s">
        <v>885</v>
      </c>
      <c r="G3926" s="658"/>
      <c r="H3926" s="141"/>
      <c r="I3926" s="141"/>
    </row>
    <row r="3927" spans="1:9" x14ac:dyDescent="0.35">
      <c r="A3927" s="658" t="s">
        <v>223</v>
      </c>
      <c r="B3927" s="658" t="s">
        <v>884</v>
      </c>
      <c r="C3927" s="141" t="s">
        <v>1058</v>
      </c>
      <c r="D3927" s="141"/>
      <c r="E3927" s="141">
        <v>790.59</v>
      </c>
      <c r="F3927" s="658" t="s">
        <v>885</v>
      </c>
      <c r="G3927" s="658"/>
      <c r="H3927" s="141"/>
      <c r="I3927" s="141"/>
    </row>
    <row r="3928" spans="1:9" x14ac:dyDescent="0.35">
      <c r="A3928" s="658" t="s">
        <v>223</v>
      </c>
      <c r="B3928" s="658" t="s">
        <v>923</v>
      </c>
      <c r="C3928" s="141" t="s">
        <v>922</v>
      </c>
      <c r="D3928" s="141"/>
      <c r="E3928" s="141">
        <v>50</v>
      </c>
      <c r="F3928" s="658" t="s">
        <v>885</v>
      </c>
      <c r="G3928" s="658"/>
      <c r="H3928" s="141"/>
      <c r="I3928" s="141"/>
    </row>
    <row r="3929" spans="1:9" x14ac:dyDescent="0.35">
      <c r="A3929" s="658" t="s">
        <v>223</v>
      </c>
      <c r="B3929" s="658" t="s">
        <v>905</v>
      </c>
      <c r="C3929" s="141" t="s">
        <v>1057</v>
      </c>
      <c r="D3929" s="141"/>
      <c r="E3929" s="141">
        <v>215.48</v>
      </c>
      <c r="F3929" s="658" t="s">
        <v>885</v>
      </c>
      <c r="G3929" s="658"/>
      <c r="H3929" s="141"/>
      <c r="I3929" s="141"/>
    </row>
    <row r="3930" spans="1:9" x14ac:dyDescent="0.35">
      <c r="A3930" s="658" t="s">
        <v>223</v>
      </c>
      <c r="B3930" s="658" t="s">
        <v>887</v>
      </c>
      <c r="C3930" s="141" t="s">
        <v>886</v>
      </c>
      <c r="D3930" s="141"/>
      <c r="E3930" s="141">
        <v>100.01</v>
      </c>
      <c r="F3930" s="658" t="s">
        <v>885</v>
      </c>
      <c r="G3930" s="658"/>
      <c r="H3930" s="141"/>
      <c r="I3930" s="141"/>
    </row>
    <row r="3931" spans="1:9" x14ac:dyDescent="0.35">
      <c r="A3931" s="658" t="s">
        <v>223</v>
      </c>
      <c r="B3931" s="658" t="s">
        <v>923</v>
      </c>
      <c r="C3931" s="141" t="s">
        <v>922</v>
      </c>
      <c r="D3931" s="141"/>
      <c r="E3931" s="141">
        <v>50</v>
      </c>
      <c r="F3931" s="658" t="s">
        <v>885</v>
      </c>
      <c r="G3931" s="658"/>
      <c r="H3931" s="141"/>
      <c r="I3931" s="141"/>
    </row>
    <row r="3932" spans="1:9" x14ac:dyDescent="0.35">
      <c r="A3932" s="658" t="s">
        <v>223</v>
      </c>
      <c r="B3932" s="658" t="s">
        <v>1030</v>
      </c>
      <c r="C3932" s="141" t="s">
        <v>880</v>
      </c>
      <c r="D3932" s="141"/>
      <c r="E3932" s="141">
        <v>154.38</v>
      </c>
      <c r="F3932" s="658" t="s">
        <v>877</v>
      </c>
      <c r="G3932" s="658"/>
      <c r="H3932" s="141"/>
      <c r="I3932" s="141"/>
    </row>
    <row r="3933" spans="1:9" x14ac:dyDescent="0.35">
      <c r="A3933" s="658" t="s">
        <v>223</v>
      </c>
      <c r="B3933" s="658" t="s">
        <v>905</v>
      </c>
      <c r="C3933" s="141" t="s">
        <v>1021</v>
      </c>
      <c r="D3933" s="141"/>
      <c r="E3933" s="141">
        <v>150</v>
      </c>
      <c r="F3933" s="658" t="s">
        <v>885</v>
      </c>
      <c r="G3933" s="658"/>
      <c r="H3933" s="141"/>
      <c r="I3933" s="141"/>
    </row>
    <row r="3934" spans="1:9" x14ac:dyDescent="0.35">
      <c r="A3934" s="658" t="s">
        <v>223</v>
      </c>
      <c r="B3934" s="658" t="s">
        <v>905</v>
      </c>
      <c r="C3934" s="141" t="s">
        <v>1044</v>
      </c>
      <c r="D3934" s="141"/>
      <c r="E3934" s="141">
        <v>98</v>
      </c>
      <c r="F3934" s="658" t="s">
        <v>885</v>
      </c>
      <c r="G3934" s="658"/>
      <c r="H3934" s="141"/>
      <c r="I3934" s="141"/>
    </row>
    <row r="3935" spans="1:9" x14ac:dyDescent="0.35">
      <c r="A3935" s="658" t="s">
        <v>223</v>
      </c>
      <c r="B3935" s="658" t="s">
        <v>887</v>
      </c>
      <c r="C3935" s="141" t="s">
        <v>1005</v>
      </c>
      <c r="D3935" s="141"/>
      <c r="E3935" s="141">
        <v>243</v>
      </c>
      <c r="F3935" s="658" t="s">
        <v>885</v>
      </c>
      <c r="G3935" s="658"/>
      <c r="H3935" s="141"/>
      <c r="I3935" s="141"/>
    </row>
    <row r="3936" spans="1:9" x14ac:dyDescent="0.35">
      <c r="A3936" s="658" t="s">
        <v>223</v>
      </c>
      <c r="B3936" s="658" t="s">
        <v>899</v>
      </c>
      <c r="C3936" s="141" t="s">
        <v>1056</v>
      </c>
      <c r="D3936" s="141"/>
      <c r="E3936" s="141">
        <v>84.49</v>
      </c>
      <c r="F3936" s="658" t="s">
        <v>885</v>
      </c>
      <c r="G3936" s="658"/>
      <c r="H3936" s="141"/>
      <c r="I3936" s="141"/>
    </row>
    <row r="3937" spans="1:9" x14ac:dyDescent="0.35">
      <c r="A3937" s="658" t="s">
        <v>223</v>
      </c>
      <c r="B3937" s="141" t="s">
        <v>899</v>
      </c>
      <c r="C3937" s="141" t="s">
        <v>978</v>
      </c>
      <c r="D3937" s="141"/>
      <c r="E3937" s="141">
        <v>176.6</v>
      </c>
      <c r="F3937" s="658" t="s">
        <v>885</v>
      </c>
      <c r="G3937" s="658"/>
      <c r="H3937" s="141"/>
      <c r="I3937" s="141"/>
    </row>
    <row r="3938" spans="1:9" x14ac:dyDescent="0.35">
      <c r="A3938" s="658" t="s">
        <v>223</v>
      </c>
      <c r="B3938" s="141" t="s">
        <v>899</v>
      </c>
      <c r="C3938" s="141" t="s">
        <v>978</v>
      </c>
      <c r="D3938" s="141"/>
      <c r="E3938" s="141">
        <v>176.6</v>
      </c>
      <c r="F3938" s="658" t="s">
        <v>885</v>
      </c>
      <c r="G3938" s="658"/>
      <c r="H3938" s="141"/>
      <c r="I3938" s="141"/>
    </row>
    <row r="3939" spans="1:9" x14ac:dyDescent="0.35">
      <c r="A3939" s="658" t="s">
        <v>223</v>
      </c>
      <c r="B3939" s="658" t="s">
        <v>887</v>
      </c>
      <c r="C3939" s="141" t="s">
        <v>971</v>
      </c>
      <c r="D3939" s="141"/>
      <c r="E3939" s="141">
        <v>50</v>
      </c>
      <c r="F3939" s="658" t="s">
        <v>885</v>
      </c>
      <c r="G3939" s="658"/>
      <c r="H3939" s="141"/>
      <c r="I3939" s="141"/>
    </row>
    <row r="3940" spans="1:9" x14ac:dyDescent="0.35">
      <c r="A3940" s="658" t="s">
        <v>223</v>
      </c>
      <c r="B3940" s="658" t="s">
        <v>923</v>
      </c>
      <c r="C3940" s="141" t="s">
        <v>922</v>
      </c>
      <c r="D3940" s="141"/>
      <c r="E3940" s="141">
        <v>50</v>
      </c>
      <c r="F3940" s="658" t="s">
        <v>885</v>
      </c>
      <c r="G3940" s="658"/>
      <c r="H3940" s="141"/>
      <c r="I3940" s="141"/>
    </row>
    <row r="3941" spans="1:9" x14ac:dyDescent="0.35">
      <c r="A3941" s="658" t="s">
        <v>223</v>
      </c>
      <c r="B3941" s="658" t="s">
        <v>887</v>
      </c>
      <c r="C3941" s="141" t="s">
        <v>886</v>
      </c>
      <c r="D3941" s="141"/>
      <c r="E3941" s="141">
        <v>50.03</v>
      </c>
      <c r="F3941" s="658" t="s">
        <v>885</v>
      </c>
      <c r="G3941" s="658"/>
      <c r="H3941" s="141"/>
      <c r="I3941" s="141"/>
    </row>
    <row r="3942" spans="1:9" x14ac:dyDescent="0.35">
      <c r="A3942" s="658" t="s">
        <v>223</v>
      </c>
      <c r="B3942" s="141" t="s">
        <v>899</v>
      </c>
      <c r="C3942" s="141" t="s">
        <v>978</v>
      </c>
      <c r="D3942" s="141"/>
      <c r="E3942" s="141">
        <v>180.46</v>
      </c>
      <c r="F3942" s="658" t="s">
        <v>885</v>
      </c>
      <c r="G3942" s="658"/>
      <c r="H3942" s="141"/>
      <c r="I3942" s="141"/>
    </row>
    <row r="3943" spans="1:9" x14ac:dyDescent="0.35">
      <c r="A3943" s="658" t="s">
        <v>223</v>
      </c>
      <c r="B3943" s="658" t="s">
        <v>925</v>
      </c>
      <c r="C3943" s="141" t="s">
        <v>924</v>
      </c>
      <c r="D3943" s="141"/>
      <c r="E3943" s="141">
        <v>1122</v>
      </c>
      <c r="F3943" s="658" t="s">
        <v>877</v>
      </c>
      <c r="G3943" s="658"/>
      <c r="H3943" s="141"/>
      <c r="I3943" s="141"/>
    </row>
    <row r="3944" spans="1:9" x14ac:dyDescent="0.35">
      <c r="A3944" s="658" t="s">
        <v>223</v>
      </c>
      <c r="B3944" s="658" t="s">
        <v>910</v>
      </c>
      <c r="C3944" s="141" t="s">
        <v>1052</v>
      </c>
      <c r="D3944" s="141"/>
      <c r="E3944" s="141">
        <v>35</v>
      </c>
      <c r="F3944" s="658" t="s">
        <v>885</v>
      </c>
      <c r="G3944" s="658"/>
      <c r="H3944" s="141"/>
      <c r="I3944" s="141"/>
    </row>
    <row r="3945" spans="1:9" x14ac:dyDescent="0.35">
      <c r="A3945" s="658" t="s">
        <v>223</v>
      </c>
      <c r="B3945" s="658" t="s">
        <v>887</v>
      </c>
      <c r="C3945" s="141" t="s">
        <v>895</v>
      </c>
      <c r="D3945" s="141"/>
      <c r="E3945" s="141">
        <v>99.98</v>
      </c>
      <c r="F3945" s="658" t="s">
        <v>885</v>
      </c>
      <c r="G3945" s="658"/>
      <c r="H3945" s="141"/>
      <c r="I3945" s="141"/>
    </row>
    <row r="3946" spans="1:9" x14ac:dyDescent="0.35">
      <c r="A3946" s="658" t="s">
        <v>223</v>
      </c>
      <c r="B3946" s="658" t="s">
        <v>925</v>
      </c>
      <c r="C3946" s="141" t="s">
        <v>924</v>
      </c>
      <c r="D3946" s="141"/>
      <c r="E3946" s="141">
        <v>4560</v>
      </c>
      <c r="F3946" s="658" t="s">
        <v>877</v>
      </c>
      <c r="G3946" s="658"/>
      <c r="H3946" s="141"/>
      <c r="I3946" s="141"/>
    </row>
    <row r="3947" spans="1:9" x14ac:dyDescent="0.35">
      <c r="A3947" s="658" t="s">
        <v>223</v>
      </c>
      <c r="B3947" s="658" t="s">
        <v>884</v>
      </c>
      <c r="C3947" s="141" t="s">
        <v>1055</v>
      </c>
      <c r="D3947" s="141"/>
      <c r="E3947" s="141">
        <v>134.97999999999999</v>
      </c>
      <c r="F3947" s="658" t="s">
        <v>885</v>
      </c>
      <c r="G3947" s="658"/>
      <c r="H3947" s="141"/>
      <c r="I3947" s="141"/>
    </row>
    <row r="3948" spans="1:9" x14ac:dyDescent="0.35">
      <c r="A3948" s="658" t="s">
        <v>223</v>
      </c>
      <c r="B3948" s="658" t="s">
        <v>953</v>
      </c>
      <c r="C3948" s="141" t="s">
        <v>957</v>
      </c>
      <c r="D3948" s="141"/>
      <c r="E3948" s="141">
        <v>1765.04</v>
      </c>
      <c r="F3948" s="658" t="s">
        <v>877</v>
      </c>
      <c r="G3948" s="658"/>
      <c r="H3948" s="141"/>
      <c r="I3948" s="141"/>
    </row>
    <row r="3949" spans="1:9" x14ac:dyDescent="0.35">
      <c r="A3949" s="658" t="s">
        <v>223</v>
      </c>
      <c r="B3949" s="658" t="s">
        <v>887</v>
      </c>
      <c r="C3949" s="141" t="s">
        <v>895</v>
      </c>
      <c r="D3949" s="141"/>
      <c r="E3949" s="141">
        <v>39.979999999999997</v>
      </c>
      <c r="F3949" s="658" t="s">
        <v>885</v>
      </c>
      <c r="G3949" s="658"/>
      <c r="H3949" s="141"/>
      <c r="I3949" s="141"/>
    </row>
    <row r="3950" spans="1:9" x14ac:dyDescent="0.35">
      <c r="A3950" s="658" t="s">
        <v>223</v>
      </c>
      <c r="B3950" s="658" t="s">
        <v>925</v>
      </c>
      <c r="C3950" s="141" t="s">
        <v>924</v>
      </c>
      <c r="D3950" s="141"/>
      <c r="E3950" s="141">
        <v>535</v>
      </c>
      <c r="F3950" s="141"/>
      <c r="G3950" s="141"/>
      <c r="H3950" s="141"/>
      <c r="I3950" s="141"/>
    </row>
    <row r="3951" spans="1:9" x14ac:dyDescent="0.35">
      <c r="A3951" s="658" t="s">
        <v>223</v>
      </c>
      <c r="B3951" s="658" t="s">
        <v>887</v>
      </c>
      <c r="C3951" s="141" t="s">
        <v>901</v>
      </c>
      <c r="D3951" s="141"/>
      <c r="E3951" s="141">
        <v>50.02</v>
      </c>
      <c r="F3951" s="658" t="s">
        <v>885</v>
      </c>
      <c r="G3951" s="658"/>
      <c r="H3951" s="141"/>
      <c r="I3951" s="141"/>
    </row>
    <row r="3952" spans="1:9" x14ac:dyDescent="0.35">
      <c r="A3952" s="658" t="s">
        <v>223</v>
      </c>
      <c r="B3952" s="658" t="s">
        <v>910</v>
      </c>
      <c r="C3952" s="141" t="s">
        <v>956</v>
      </c>
      <c r="D3952" s="141"/>
      <c r="E3952" s="141">
        <v>40</v>
      </c>
      <c r="F3952" s="658" t="s">
        <v>885</v>
      </c>
      <c r="G3952" s="658"/>
      <c r="H3952" s="141"/>
      <c r="I3952" s="141"/>
    </row>
    <row r="3953" spans="1:9" x14ac:dyDescent="0.35">
      <c r="A3953" s="658" t="s">
        <v>223</v>
      </c>
      <c r="B3953" s="658" t="s">
        <v>897</v>
      </c>
      <c r="C3953" s="141" t="s">
        <v>896</v>
      </c>
      <c r="D3953" s="141"/>
      <c r="E3953" s="141">
        <v>2400</v>
      </c>
      <c r="F3953" s="658" t="s">
        <v>885</v>
      </c>
      <c r="G3953" s="658"/>
      <c r="H3953" s="141"/>
      <c r="I3953" s="141"/>
    </row>
    <row r="3954" spans="1:9" x14ac:dyDescent="0.35">
      <c r="A3954" s="658" t="s">
        <v>223</v>
      </c>
      <c r="B3954" s="658" t="s">
        <v>887</v>
      </c>
      <c r="C3954" s="141" t="s">
        <v>901</v>
      </c>
      <c r="D3954" s="141"/>
      <c r="E3954" s="141">
        <v>99.99</v>
      </c>
      <c r="F3954" s="658" t="s">
        <v>885</v>
      </c>
      <c r="G3954" s="658"/>
      <c r="H3954" s="141"/>
      <c r="I3954" s="141"/>
    </row>
    <row r="3955" spans="1:9" x14ac:dyDescent="0.35">
      <c r="A3955" s="658" t="s">
        <v>223</v>
      </c>
      <c r="B3955" s="658" t="s">
        <v>882</v>
      </c>
      <c r="C3955" s="141" t="s">
        <v>880</v>
      </c>
      <c r="D3955" s="141"/>
      <c r="E3955" s="141">
        <v>1582.2</v>
      </c>
      <c r="F3955" s="658" t="s">
        <v>877</v>
      </c>
      <c r="G3955" s="658"/>
      <c r="H3955" s="141"/>
      <c r="I3955" s="141"/>
    </row>
    <row r="3956" spans="1:9" x14ac:dyDescent="0.35">
      <c r="A3956" s="658" t="s">
        <v>223</v>
      </c>
      <c r="B3956" s="658" t="s">
        <v>887</v>
      </c>
      <c r="C3956" s="141" t="s">
        <v>886</v>
      </c>
      <c r="D3956" s="141"/>
      <c r="E3956" s="141">
        <v>49.95</v>
      </c>
      <c r="F3956" s="658" t="s">
        <v>885</v>
      </c>
      <c r="G3956" s="658"/>
      <c r="H3956" s="141"/>
      <c r="I3956" s="141"/>
    </row>
    <row r="3957" spans="1:9" x14ac:dyDescent="0.35">
      <c r="A3957" s="658" t="s">
        <v>223</v>
      </c>
      <c r="B3957" s="658" t="s">
        <v>1012</v>
      </c>
      <c r="C3957" s="141" t="s">
        <v>1011</v>
      </c>
      <c r="D3957" s="141"/>
      <c r="E3957" s="141">
        <v>199</v>
      </c>
      <c r="F3957" s="658" t="s">
        <v>885</v>
      </c>
      <c r="G3957" s="658"/>
      <c r="H3957" s="141"/>
      <c r="I3957" s="141"/>
    </row>
    <row r="3958" spans="1:9" x14ac:dyDescent="0.35">
      <c r="A3958" s="658" t="s">
        <v>223</v>
      </c>
      <c r="B3958" s="141" t="s">
        <v>899</v>
      </c>
      <c r="C3958" s="141" t="s">
        <v>978</v>
      </c>
      <c r="D3958" s="141"/>
      <c r="E3958" s="141">
        <v>316.48</v>
      </c>
      <c r="F3958" s="658" t="s">
        <v>885</v>
      </c>
      <c r="G3958" s="658"/>
      <c r="H3958" s="141"/>
      <c r="I3958" s="141"/>
    </row>
    <row r="3959" spans="1:9" x14ac:dyDescent="0.35">
      <c r="A3959" s="658" t="s">
        <v>223</v>
      </c>
      <c r="B3959" s="658" t="s">
        <v>887</v>
      </c>
      <c r="C3959" s="141" t="s">
        <v>886</v>
      </c>
      <c r="D3959" s="141"/>
      <c r="E3959" s="141">
        <v>100.06</v>
      </c>
      <c r="F3959" s="658" t="s">
        <v>885</v>
      </c>
      <c r="G3959" s="658"/>
      <c r="H3959" s="141"/>
      <c r="I3959" s="141"/>
    </row>
    <row r="3960" spans="1:9" x14ac:dyDescent="0.35">
      <c r="A3960" s="658" t="s">
        <v>223</v>
      </c>
      <c r="B3960" s="658" t="s">
        <v>881</v>
      </c>
      <c r="C3960" s="141" t="s">
        <v>880</v>
      </c>
      <c r="D3960" s="141"/>
      <c r="E3960" s="141">
        <v>10271.81</v>
      </c>
      <c r="F3960" s="658" t="s">
        <v>877</v>
      </c>
      <c r="G3960" s="658"/>
      <c r="H3960" s="141"/>
      <c r="I3960" s="141"/>
    </row>
    <row r="3961" spans="1:9" x14ac:dyDescent="0.35">
      <c r="A3961" s="658" t="s">
        <v>223</v>
      </c>
      <c r="B3961" s="658" t="s">
        <v>887</v>
      </c>
      <c r="C3961" s="141" t="s">
        <v>886</v>
      </c>
      <c r="D3961" s="141"/>
      <c r="E3961" s="141">
        <v>99.92</v>
      </c>
      <c r="F3961" s="658" t="s">
        <v>885</v>
      </c>
      <c r="G3961" s="658"/>
      <c r="H3961" s="141"/>
      <c r="I3961" s="141"/>
    </row>
    <row r="3962" spans="1:9" x14ac:dyDescent="0.35">
      <c r="A3962" s="658" t="s">
        <v>223</v>
      </c>
      <c r="B3962" s="658" t="s">
        <v>879</v>
      </c>
      <c r="C3962" s="141" t="s">
        <v>878</v>
      </c>
      <c r="D3962" s="141"/>
      <c r="E3962" s="141">
        <v>615.82000000000005</v>
      </c>
      <c r="F3962" s="658" t="s">
        <v>877</v>
      </c>
      <c r="G3962" s="658"/>
      <c r="H3962" s="141"/>
      <c r="I3962" s="141"/>
    </row>
    <row r="3963" spans="1:9" x14ac:dyDescent="0.35">
      <c r="A3963" s="658" t="s">
        <v>223</v>
      </c>
      <c r="B3963" s="658" t="s">
        <v>937</v>
      </c>
      <c r="C3963" s="141" t="s">
        <v>936</v>
      </c>
      <c r="D3963" s="141"/>
      <c r="E3963" s="141">
        <v>162.47</v>
      </c>
      <c r="F3963" s="658" t="s">
        <v>885</v>
      </c>
      <c r="G3963" s="658"/>
      <c r="H3963" s="141"/>
      <c r="I3963" s="141"/>
    </row>
    <row r="3964" spans="1:9" x14ac:dyDescent="0.35">
      <c r="A3964" s="658" t="s">
        <v>223</v>
      </c>
      <c r="B3964" s="141" t="s">
        <v>899</v>
      </c>
      <c r="C3964" s="141" t="s">
        <v>978</v>
      </c>
      <c r="D3964" s="141"/>
      <c r="E3964" s="141">
        <v>32.39</v>
      </c>
      <c r="F3964" s="658" t="s">
        <v>885</v>
      </c>
      <c r="G3964" s="658"/>
      <c r="H3964" s="141"/>
      <c r="I3964" s="141"/>
    </row>
    <row r="3965" spans="1:9" x14ac:dyDescent="0.35">
      <c r="A3965" s="658" t="s">
        <v>223</v>
      </c>
      <c r="B3965" s="658" t="s">
        <v>887</v>
      </c>
      <c r="C3965" s="141" t="s">
        <v>886</v>
      </c>
      <c r="D3965" s="141"/>
      <c r="E3965" s="141">
        <v>50.26</v>
      </c>
      <c r="F3965" s="658" t="s">
        <v>885</v>
      </c>
      <c r="G3965" s="658"/>
      <c r="H3965" s="141"/>
      <c r="I3965" s="141"/>
    </row>
    <row r="3966" spans="1:9" x14ac:dyDescent="0.35">
      <c r="A3966" s="658" t="s">
        <v>223</v>
      </c>
      <c r="B3966" s="658" t="s">
        <v>899</v>
      </c>
      <c r="C3966" s="141" t="s">
        <v>975</v>
      </c>
      <c r="D3966" s="141"/>
      <c r="E3966" s="141">
        <v>175.2</v>
      </c>
      <c r="F3966" s="658" t="s">
        <v>885</v>
      </c>
      <c r="G3966" s="658"/>
      <c r="H3966" s="141"/>
      <c r="I3966" s="141"/>
    </row>
    <row r="3967" spans="1:9" x14ac:dyDescent="0.35">
      <c r="A3967" s="658" t="s">
        <v>223</v>
      </c>
      <c r="B3967" s="658" t="s">
        <v>899</v>
      </c>
      <c r="C3967" s="141" t="s">
        <v>975</v>
      </c>
      <c r="D3967" s="141"/>
      <c r="E3967" s="141">
        <v>17.309999999999999</v>
      </c>
      <c r="F3967" s="658" t="s">
        <v>885</v>
      </c>
      <c r="G3967" s="658"/>
      <c r="H3967" s="141"/>
      <c r="I3967" s="141"/>
    </row>
    <row r="3968" spans="1:9" x14ac:dyDescent="0.35">
      <c r="A3968" s="658" t="s">
        <v>223</v>
      </c>
      <c r="B3968" s="658" t="s">
        <v>953</v>
      </c>
      <c r="C3968" s="141" t="s">
        <v>952</v>
      </c>
      <c r="D3968" s="141"/>
      <c r="E3968" s="141">
        <v>32.5</v>
      </c>
      <c r="F3968" s="658" t="s">
        <v>885</v>
      </c>
      <c r="G3968" s="658"/>
      <c r="H3968" s="141"/>
      <c r="I3968" s="141"/>
    </row>
    <row r="3969" spans="1:9" x14ac:dyDescent="0.35">
      <c r="A3969" s="658" t="s">
        <v>223</v>
      </c>
      <c r="B3969" s="658" t="s">
        <v>899</v>
      </c>
      <c r="C3969" s="141" t="s">
        <v>980</v>
      </c>
      <c r="D3969" s="141"/>
      <c r="E3969" s="141">
        <v>32.9</v>
      </c>
      <c r="F3969" s="658" t="s">
        <v>885</v>
      </c>
      <c r="G3969" s="658"/>
      <c r="H3969" s="141"/>
      <c r="I3969" s="141"/>
    </row>
    <row r="3970" spans="1:9" x14ac:dyDescent="0.35">
      <c r="A3970" s="658" t="s">
        <v>223</v>
      </c>
      <c r="B3970" s="658" t="s">
        <v>887</v>
      </c>
      <c r="C3970" s="141" t="s">
        <v>966</v>
      </c>
      <c r="D3970" s="141"/>
      <c r="E3970" s="141">
        <v>50.06</v>
      </c>
      <c r="F3970" s="658" t="s">
        <v>885</v>
      </c>
      <c r="G3970" s="658"/>
      <c r="H3970" s="141"/>
      <c r="I3970" s="141"/>
    </row>
    <row r="3971" spans="1:9" x14ac:dyDescent="0.35">
      <c r="A3971" s="658" t="s">
        <v>223</v>
      </c>
      <c r="B3971" s="658" t="s">
        <v>891</v>
      </c>
      <c r="C3971" s="141" t="s">
        <v>894</v>
      </c>
      <c r="D3971" s="141"/>
      <c r="E3971" s="141">
        <v>210.35</v>
      </c>
      <c r="F3971" s="658" t="s">
        <v>877</v>
      </c>
      <c r="G3971" s="658"/>
      <c r="H3971" s="141"/>
      <c r="I3971" s="141"/>
    </row>
    <row r="3972" spans="1:9" x14ac:dyDescent="0.35">
      <c r="A3972" s="658" t="s">
        <v>223</v>
      </c>
      <c r="B3972" s="658" t="s">
        <v>884</v>
      </c>
      <c r="C3972" s="141" t="s">
        <v>883</v>
      </c>
      <c r="D3972" s="141"/>
      <c r="E3972" s="141">
        <v>1119.99</v>
      </c>
      <c r="F3972" s="658" t="s">
        <v>885</v>
      </c>
      <c r="G3972" s="658"/>
      <c r="H3972" s="141"/>
      <c r="I3972" s="141"/>
    </row>
    <row r="3973" spans="1:9" x14ac:dyDescent="0.35">
      <c r="A3973" s="658" t="s">
        <v>223</v>
      </c>
      <c r="B3973" s="658" t="s">
        <v>897</v>
      </c>
      <c r="C3973" s="141" t="s">
        <v>896</v>
      </c>
      <c r="D3973" s="141"/>
      <c r="E3973" s="141">
        <v>405</v>
      </c>
      <c r="F3973" s="658" t="s">
        <v>885</v>
      </c>
      <c r="G3973" s="658"/>
      <c r="H3973" s="141"/>
      <c r="I3973" s="141"/>
    </row>
    <row r="3974" spans="1:9" x14ac:dyDescent="0.35">
      <c r="A3974" s="658" t="s">
        <v>223</v>
      </c>
      <c r="B3974" s="658" t="s">
        <v>887</v>
      </c>
      <c r="C3974" s="141" t="s">
        <v>901</v>
      </c>
      <c r="D3974" s="141"/>
      <c r="E3974" s="141">
        <v>49.97</v>
      </c>
      <c r="F3974" s="658" t="s">
        <v>885</v>
      </c>
      <c r="G3974" s="658"/>
      <c r="H3974" s="141"/>
      <c r="I3974" s="141"/>
    </row>
    <row r="3975" spans="1:9" x14ac:dyDescent="0.35">
      <c r="A3975" s="658" t="s">
        <v>223</v>
      </c>
      <c r="B3975" s="658" t="s">
        <v>887</v>
      </c>
      <c r="C3975" s="141" t="s">
        <v>971</v>
      </c>
      <c r="D3975" s="141"/>
      <c r="E3975" s="141">
        <v>50</v>
      </c>
      <c r="F3975" s="658" t="s">
        <v>885</v>
      </c>
      <c r="G3975" s="658"/>
      <c r="H3975" s="141"/>
      <c r="I3975" s="141"/>
    </row>
    <row r="3976" spans="1:9" x14ac:dyDescent="0.35">
      <c r="A3976" s="658" t="s">
        <v>223</v>
      </c>
      <c r="B3976" s="658" t="s">
        <v>897</v>
      </c>
      <c r="C3976" s="141" t="s">
        <v>896</v>
      </c>
      <c r="D3976" s="141"/>
      <c r="E3976" s="141">
        <v>3800</v>
      </c>
      <c r="F3976" s="658" t="s">
        <v>885</v>
      </c>
      <c r="G3976" s="658"/>
      <c r="H3976" s="141"/>
      <c r="I3976" s="141"/>
    </row>
    <row r="3977" spans="1:9" x14ac:dyDescent="0.35">
      <c r="A3977" s="658" t="s">
        <v>223</v>
      </c>
      <c r="B3977" s="658" t="s">
        <v>887</v>
      </c>
      <c r="C3977" s="141" t="s">
        <v>886</v>
      </c>
      <c r="D3977" s="141"/>
      <c r="E3977" s="141">
        <v>100.02</v>
      </c>
      <c r="F3977" s="658" t="s">
        <v>885</v>
      </c>
      <c r="G3977" s="658"/>
      <c r="H3977" s="141"/>
      <c r="I3977" s="141"/>
    </row>
    <row r="3978" spans="1:9" x14ac:dyDescent="0.35">
      <c r="A3978" s="658" t="s">
        <v>223</v>
      </c>
      <c r="B3978" s="658" t="s">
        <v>884</v>
      </c>
      <c r="C3978" s="141" t="s">
        <v>883</v>
      </c>
      <c r="D3978" s="141"/>
      <c r="E3978" s="141">
        <v>1494.78</v>
      </c>
      <c r="F3978" s="658" t="s">
        <v>877</v>
      </c>
      <c r="G3978" s="658"/>
      <c r="H3978" s="141"/>
      <c r="I3978" s="141"/>
    </row>
    <row r="3979" spans="1:9" x14ac:dyDescent="0.35">
      <c r="A3979" s="658" t="s">
        <v>223</v>
      </c>
      <c r="B3979" s="658" t="s">
        <v>884</v>
      </c>
      <c r="C3979" s="141" t="s">
        <v>1054</v>
      </c>
      <c r="D3979" s="141"/>
      <c r="E3979" s="141">
        <v>3424.82</v>
      </c>
      <c r="F3979" s="658" t="s">
        <v>885</v>
      </c>
      <c r="G3979" s="658"/>
      <c r="H3979" s="141"/>
      <c r="I3979" s="141"/>
    </row>
    <row r="3980" spans="1:9" x14ac:dyDescent="0.35">
      <c r="A3980" s="658" t="s">
        <v>223</v>
      </c>
      <c r="B3980" s="658" t="s">
        <v>887</v>
      </c>
      <c r="C3980" s="141" t="s">
        <v>895</v>
      </c>
      <c r="D3980" s="141"/>
      <c r="E3980" s="141">
        <v>99.92</v>
      </c>
      <c r="F3980" s="658" t="s">
        <v>885</v>
      </c>
      <c r="G3980" s="658"/>
      <c r="H3980" s="141"/>
      <c r="I3980" s="141"/>
    </row>
    <row r="3981" spans="1:9" x14ac:dyDescent="0.35">
      <c r="A3981" s="658" t="s">
        <v>223</v>
      </c>
      <c r="B3981" s="658" t="s">
        <v>887</v>
      </c>
      <c r="C3981" s="141" t="s">
        <v>895</v>
      </c>
      <c r="D3981" s="141"/>
      <c r="E3981" s="141">
        <v>34.97</v>
      </c>
      <c r="F3981" s="658" t="s">
        <v>885</v>
      </c>
      <c r="G3981" s="658"/>
      <c r="H3981" s="141"/>
      <c r="I3981" s="141"/>
    </row>
    <row r="3982" spans="1:9" x14ac:dyDescent="0.35">
      <c r="A3982" s="658" t="s">
        <v>223</v>
      </c>
      <c r="B3982" s="658" t="s">
        <v>905</v>
      </c>
      <c r="C3982" s="141" t="s">
        <v>1021</v>
      </c>
      <c r="D3982" s="141"/>
      <c r="E3982" s="141">
        <v>300</v>
      </c>
      <c r="F3982" s="658" t="s">
        <v>877</v>
      </c>
      <c r="G3982" s="658"/>
      <c r="H3982" s="141"/>
      <c r="I3982" s="141"/>
    </row>
    <row r="3983" spans="1:9" x14ac:dyDescent="0.35">
      <c r="A3983" s="658" t="s">
        <v>223</v>
      </c>
      <c r="B3983" s="658" t="s">
        <v>884</v>
      </c>
      <c r="C3983" s="141" t="s">
        <v>1053</v>
      </c>
      <c r="D3983" s="141"/>
      <c r="E3983" s="141">
        <v>1649.99</v>
      </c>
      <c r="F3983" s="658" t="s">
        <v>877</v>
      </c>
      <c r="G3983" s="658"/>
      <c r="H3983" s="141"/>
      <c r="I3983" s="141"/>
    </row>
    <row r="3984" spans="1:9" x14ac:dyDescent="0.35">
      <c r="A3984" s="658" t="s">
        <v>223</v>
      </c>
      <c r="B3984" s="658" t="s">
        <v>910</v>
      </c>
      <c r="C3984" s="141" t="s">
        <v>1052</v>
      </c>
      <c r="D3984" s="141"/>
      <c r="E3984" s="141">
        <v>150</v>
      </c>
      <c r="F3984" s="658" t="s">
        <v>885</v>
      </c>
      <c r="G3984" s="658"/>
      <c r="H3984" s="141"/>
      <c r="I3984" s="141"/>
    </row>
    <row r="3985" spans="1:9" x14ac:dyDescent="0.35">
      <c r="A3985" s="658" t="s">
        <v>223</v>
      </c>
      <c r="B3985" s="658" t="s">
        <v>887</v>
      </c>
      <c r="C3985" s="141" t="s">
        <v>1005</v>
      </c>
      <c r="D3985" s="141"/>
      <c r="E3985" s="141">
        <v>100</v>
      </c>
      <c r="F3985" s="658" t="s">
        <v>885</v>
      </c>
      <c r="G3985" s="658"/>
      <c r="H3985" s="141"/>
      <c r="I3985" s="141"/>
    </row>
    <row r="3986" spans="1:9" x14ac:dyDescent="0.35">
      <c r="A3986" s="658" t="s">
        <v>223</v>
      </c>
      <c r="B3986" s="658" t="s">
        <v>887</v>
      </c>
      <c r="C3986" s="141" t="s">
        <v>886</v>
      </c>
      <c r="D3986" s="141"/>
      <c r="E3986" s="141">
        <v>99.94</v>
      </c>
      <c r="F3986" s="658" t="s">
        <v>885</v>
      </c>
      <c r="G3986" s="658"/>
      <c r="H3986" s="141"/>
      <c r="I3986" s="141"/>
    </row>
    <row r="3987" spans="1:9" x14ac:dyDescent="0.35">
      <c r="A3987" s="658" t="s">
        <v>223</v>
      </c>
      <c r="B3987" s="658" t="s">
        <v>887</v>
      </c>
      <c r="C3987" s="141" t="s">
        <v>966</v>
      </c>
      <c r="D3987" s="141"/>
      <c r="E3987" s="141">
        <v>100.03</v>
      </c>
      <c r="F3987" s="658" t="s">
        <v>885</v>
      </c>
      <c r="G3987" s="658"/>
      <c r="H3987" s="141"/>
      <c r="I3987" s="141"/>
    </row>
    <row r="3988" spans="1:9" x14ac:dyDescent="0.35">
      <c r="A3988" s="658" t="s">
        <v>223</v>
      </c>
      <c r="B3988" s="658" t="s">
        <v>887</v>
      </c>
      <c r="C3988" s="141" t="s">
        <v>895</v>
      </c>
      <c r="D3988" s="141"/>
      <c r="E3988" s="141">
        <v>100.01</v>
      </c>
      <c r="F3988" s="658" t="s">
        <v>885</v>
      </c>
      <c r="G3988" s="658"/>
      <c r="H3988" s="141"/>
      <c r="I3988" s="141"/>
    </row>
    <row r="3989" spans="1:9" x14ac:dyDescent="0.35">
      <c r="A3989" s="658" t="s">
        <v>223</v>
      </c>
      <c r="B3989" s="658" t="s">
        <v>887</v>
      </c>
      <c r="C3989" s="141" t="s">
        <v>901</v>
      </c>
      <c r="D3989" s="141"/>
      <c r="E3989" s="141">
        <v>100</v>
      </c>
      <c r="F3989" s="658" t="s">
        <v>885</v>
      </c>
      <c r="G3989" s="658"/>
      <c r="H3989" s="141"/>
      <c r="I3989" s="141"/>
    </row>
    <row r="3990" spans="1:9" x14ac:dyDescent="0.35">
      <c r="A3990" s="658" t="s">
        <v>223</v>
      </c>
      <c r="B3990" s="658" t="s">
        <v>923</v>
      </c>
      <c r="C3990" s="141" t="s">
        <v>922</v>
      </c>
      <c r="D3990" s="141"/>
      <c r="E3990" s="141">
        <v>50</v>
      </c>
      <c r="F3990" s="658" t="s">
        <v>885</v>
      </c>
      <c r="G3990" s="658"/>
      <c r="H3990" s="141"/>
      <c r="I3990" s="141"/>
    </row>
    <row r="3991" spans="1:9" x14ac:dyDescent="0.35">
      <c r="A3991" s="658" t="s">
        <v>223</v>
      </c>
      <c r="B3991" s="658" t="s">
        <v>1030</v>
      </c>
      <c r="C3991" s="141" t="s">
        <v>880</v>
      </c>
      <c r="D3991" s="141"/>
      <c r="E3991" s="141">
        <v>156.72</v>
      </c>
      <c r="F3991" s="658" t="s">
        <v>877</v>
      </c>
      <c r="G3991" s="658"/>
      <c r="H3991" s="141"/>
      <c r="I3991" s="141"/>
    </row>
    <row r="3992" spans="1:9" x14ac:dyDescent="0.35">
      <c r="A3992" s="658" t="s">
        <v>223</v>
      </c>
      <c r="B3992" s="141" t="s">
        <v>899</v>
      </c>
      <c r="C3992" s="141" t="s">
        <v>978</v>
      </c>
      <c r="D3992" s="141"/>
      <c r="E3992" s="141">
        <v>405</v>
      </c>
      <c r="F3992" s="658" t="s">
        <v>885</v>
      </c>
      <c r="G3992" s="658"/>
      <c r="H3992" s="141"/>
      <c r="I3992" s="141"/>
    </row>
    <row r="3993" spans="1:9" x14ac:dyDescent="0.35">
      <c r="A3993" s="658" t="s">
        <v>223</v>
      </c>
      <c r="B3993" s="658" t="s">
        <v>910</v>
      </c>
      <c r="C3993" s="141" t="s">
        <v>1052</v>
      </c>
      <c r="D3993" s="141"/>
      <c r="E3993" s="141">
        <v>35</v>
      </c>
      <c r="F3993" s="658" t="s">
        <v>885</v>
      </c>
      <c r="G3993" s="658"/>
      <c r="H3993" s="141"/>
      <c r="I3993" s="141"/>
    </row>
    <row r="3994" spans="1:9" x14ac:dyDescent="0.35">
      <c r="A3994" s="658" t="s">
        <v>223</v>
      </c>
      <c r="B3994" s="658" t="s">
        <v>961</v>
      </c>
      <c r="C3994" s="141" t="s">
        <v>986</v>
      </c>
      <c r="D3994" s="141"/>
      <c r="E3994" s="141">
        <v>161.5</v>
      </c>
      <c r="F3994" s="658" t="s">
        <v>885</v>
      </c>
      <c r="G3994" s="658"/>
      <c r="H3994" s="141"/>
      <c r="I3994" s="141"/>
    </row>
    <row r="3995" spans="1:9" x14ac:dyDescent="0.35">
      <c r="A3995" s="658" t="s">
        <v>223</v>
      </c>
      <c r="B3995" s="658" t="s">
        <v>961</v>
      </c>
      <c r="C3995" s="141" t="s">
        <v>986</v>
      </c>
      <c r="D3995" s="141"/>
      <c r="E3995" s="141">
        <v>338.5</v>
      </c>
      <c r="F3995" s="658" t="s">
        <v>885</v>
      </c>
      <c r="G3995" s="658"/>
      <c r="H3995" s="141"/>
      <c r="I3995" s="141"/>
    </row>
    <row r="3996" spans="1:9" x14ac:dyDescent="0.35">
      <c r="A3996" s="658" t="s">
        <v>223</v>
      </c>
      <c r="B3996" s="658" t="s">
        <v>961</v>
      </c>
      <c r="C3996" s="141" t="s">
        <v>986</v>
      </c>
      <c r="D3996" s="141"/>
      <c r="E3996" s="141">
        <v>10.62</v>
      </c>
      <c r="F3996" s="658" t="s">
        <v>885</v>
      </c>
      <c r="G3996" s="658"/>
      <c r="H3996" s="141"/>
      <c r="I3996" s="141"/>
    </row>
    <row r="3997" spans="1:9" x14ac:dyDescent="0.35">
      <c r="A3997" s="658" t="s">
        <v>223</v>
      </c>
      <c r="B3997" s="658" t="s">
        <v>887</v>
      </c>
      <c r="C3997" s="141" t="s">
        <v>895</v>
      </c>
      <c r="D3997" s="141"/>
      <c r="E3997" s="141">
        <v>39.979999999999997</v>
      </c>
      <c r="F3997" s="658" t="s">
        <v>885</v>
      </c>
      <c r="G3997" s="658"/>
      <c r="H3997" s="141"/>
      <c r="I3997" s="141"/>
    </row>
    <row r="3998" spans="1:9" x14ac:dyDescent="0.35">
      <c r="A3998" s="658" t="s">
        <v>223</v>
      </c>
      <c r="B3998" s="658" t="s">
        <v>903</v>
      </c>
      <c r="C3998" s="141" t="s">
        <v>1051</v>
      </c>
      <c r="D3998" s="141"/>
      <c r="E3998" s="141">
        <v>20.23</v>
      </c>
      <c r="F3998" s="658" t="s">
        <v>885</v>
      </c>
      <c r="G3998" s="658"/>
      <c r="H3998" s="141"/>
      <c r="I3998" s="141"/>
    </row>
    <row r="3999" spans="1:9" x14ac:dyDescent="0.35">
      <c r="A3999" s="658" t="s">
        <v>223</v>
      </c>
      <c r="B3999" s="658" t="s">
        <v>884</v>
      </c>
      <c r="C3999" s="141" t="s">
        <v>883</v>
      </c>
      <c r="D3999" s="141"/>
      <c r="E3999" s="141">
        <v>98.9</v>
      </c>
      <c r="F3999" s="658" t="s">
        <v>885</v>
      </c>
      <c r="G3999" s="658"/>
      <c r="H3999" s="141"/>
      <c r="I3999" s="141"/>
    </row>
    <row r="4000" spans="1:9" x14ac:dyDescent="0.35">
      <c r="A4000" s="658" t="s">
        <v>223</v>
      </c>
      <c r="B4000" s="658" t="s">
        <v>923</v>
      </c>
      <c r="C4000" s="141" t="s">
        <v>922</v>
      </c>
      <c r="D4000" s="141"/>
      <c r="E4000" s="141">
        <v>50</v>
      </c>
      <c r="F4000" s="658" t="s">
        <v>885</v>
      </c>
      <c r="G4000" s="658"/>
      <c r="H4000" s="141"/>
      <c r="I4000" s="141"/>
    </row>
    <row r="4001" spans="1:9" x14ac:dyDescent="0.35">
      <c r="A4001" s="658" t="s">
        <v>223</v>
      </c>
      <c r="B4001" s="658" t="s">
        <v>884</v>
      </c>
      <c r="C4001" s="141" t="s">
        <v>883</v>
      </c>
      <c r="D4001" s="141"/>
      <c r="E4001" s="141">
        <v>253.69</v>
      </c>
      <c r="F4001" s="658" t="s">
        <v>885</v>
      </c>
      <c r="G4001" s="658"/>
      <c r="H4001" s="141"/>
      <c r="I4001" s="141"/>
    </row>
    <row r="4002" spans="1:9" x14ac:dyDescent="0.35">
      <c r="A4002" s="658" t="s">
        <v>223</v>
      </c>
      <c r="B4002" s="658" t="s">
        <v>884</v>
      </c>
      <c r="C4002" s="141" t="s">
        <v>1045</v>
      </c>
      <c r="D4002" s="141"/>
      <c r="E4002" s="141">
        <v>348.79</v>
      </c>
      <c r="F4002" s="658" t="s">
        <v>885</v>
      </c>
      <c r="G4002" s="658"/>
      <c r="H4002" s="141"/>
      <c r="I4002" s="141"/>
    </row>
    <row r="4003" spans="1:9" x14ac:dyDescent="0.35">
      <c r="A4003" s="658" t="s">
        <v>223</v>
      </c>
      <c r="B4003" s="658" t="s">
        <v>884</v>
      </c>
      <c r="C4003" s="141" t="s">
        <v>1050</v>
      </c>
      <c r="D4003" s="141"/>
      <c r="E4003" s="141">
        <v>148</v>
      </c>
      <c r="F4003" s="658" t="s">
        <v>885</v>
      </c>
      <c r="G4003" s="658"/>
      <c r="H4003" s="141"/>
      <c r="I4003" s="141"/>
    </row>
    <row r="4004" spans="1:9" x14ac:dyDescent="0.35">
      <c r="A4004" s="658" t="s">
        <v>223</v>
      </c>
      <c r="B4004" s="658" t="s">
        <v>893</v>
      </c>
      <c r="C4004" s="141" t="s">
        <v>892</v>
      </c>
      <c r="D4004" s="141"/>
      <c r="E4004" s="141">
        <v>3570</v>
      </c>
      <c r="F4004" s="658" t="s">
        <v>877</v>
      </c>
      <c r="G4004" s="658"/>
      <c r="H4004" s="141"/>
      <c r="I4004" s="141"/>
    </row>
    <row r="4005" spans="1:9" x14ac:dyDescent="0.35">
      <c r="A4005" s="658" t="s">
        <v>223</v>
      </c>
      <c r="B4005" s="658" t="s">
        <v>899</v>
      </c>
      <c r="C4005" s="141" t="s">
        <v>1049</v>
      </c>
      <c r="D4005" s="141"/>
      <c r="E4005" s="141">
        <v>69.8</v>
      </c>
      <c r="F4005" s="658" t="s">
        <v>877</v>
      </c>
      <c r="G4005" s="658"/>
      <c r="H4005" s="141"/>
      <c r="I4005" s="141"/>
    </row>
    <row r="4006" spans="1:9" x14ac:dyDescent="0.35">
      <c r="A4006" s="658" t="s">
        <v>223</v>
      </c>
      <c r="B4006" s="658" t="s">
        <v>905</v>
      </c>
      <c r="C4006" s="141" t="s">
        <v>939</v>
      </c>
      <c r="D4006" s="141"/>
      <c r="E4006" s="141">
        <v>179.45</v>
      </c>
      <c r="F4006" s="658" t="s">
        <v>885</v>
      </c>
      <c r="G4006" s="658"/>
      <c r="H4006" s="141"/>
      <c r="I4006" s="141"/>
    </row>
    <row r="4007" spans="1:9" x14ac:dyDescent="0.35">
      <c r="A4007" s="658" t="s">
        <v>223</v>
      </c>
      <c r="B4007" s="658" t="s">
        <v>1033</v>
      </c>
      <c r="C4007" s="141" t="s">
        <v>1032</v>
      </c>
      <c r="D4007" s="141"/>
      <c r="E4007" s="141">
        <v>539</v>
      </c>
      <c r="F4007" s="658" t="s">
        <v>877</v>
      </c>
      <c r="G4007" s="658"/>
      <c r="H4007" s="141"/>
      <c r="I4007" s="141"/>
    </row>
    <row r="4008" spans="1:9" x14ac:dyDescent="0.35">
      <c r="A4008" s="658" t="s">
        <v>223</v>
      </c>
      <c r="B4008" s="658" t="s">
        <v>884</v>
      </c>
      <c r="C4008" s="141" t="s">
        <v>883</v>
      </c>
      <c r="D4008" s="141"/>
      <c r="E4008" s="141">
        <v>767.98</v>
      </c>
      <c r="F4008" s="658" t="s">
        <v>877</v>
      </c>
      <c r="G4008" s="658"/>
      <c r="H4008" s="141"/>
      <c r="I4008" s="141"/>
    </row>
    <row r="4009" spans="1:9" x14ac:dyDescent="0.35">
      <c r="A4009" s="658" t="s">
        <v>223</v>
      </c>
      <c r="B4009" s="658" t="s">
        <v>882</v>
      </c>
      <c r="C4009" s="141" t="s">
        <v>880</v>
      </c>
      <c r="D4009" s="141"/>
      <c r="E4009" s="141">
        <v>1321.2</v>
      </c>
      <c r="F4009" s="658" t="s">
        <v>877</v>
      </c>
      <c r="G4009" s="658"/>
      <c r="H4009" s="141"/>
      <c r="I4009" s="141"/>
    </row>
    <row r="4010" spans="1:9" x14ac:dyDescent="0.35">
      <c r="A4010" s="658" t="s">
        <v>223</v>
      </c>
      <c r="B4010" s="658" t="s">
        <v>1048</v>
      </c>
      <c r="C4010" s="141" t="s">
        <v>880</v>
      </c>
      <c r="D4010" s="141"/>
      <c r="E4010" s="141">
        <v>2307.16</v>
      </c>
      <c r="F4010" s="658" t="s">
        <v>877</v>
      </c>
      <c r="G4010" s="658"/>
      <c r="H4010" s="141"/>
      <c r="I4010" s="141"/>
    </row>
    <row r="4011" spans="1:9" x14ac:dyDescent="0.35">
      <c r="A4011" s="658" t="s">
        <v>223</v>
      </c>
      <c r="B4011" s="658" t="s">
        <v>910</v>
      </c>
      <c r="C4011" s="141" t="s">
        <v>880</v>
      </c>
      <c r="D4011" s="141"/>
      <c r="E4011" s="141">
        <v>476</v>
      </c>
      <c r="F4011" s="658" t="s">
        <v>877</v>
      </c>
      <c r="G4011" s="658"/>
      <c r="H4011" s="141"/>
      <c r="I4011" s="141"/>
    </row>
    <row r="4012" spans="1:9" x14ac:dyDescent="0.35">
      <c r="A4012" s="658" t="s">
        <v>223</v>
      </c>
      <c r="B4012" s="658" t="s">
        <v>881</v>
      </c>
      <c r="C4012" s="141" t="s">
        <v>880</v>
      </c>
      <c r="D4012" s="141"/>
      <c r="E4012" s="141">
        <v>10246.879999999999</v>
      </c>
      <c r="F4012" s="658" t="s">
        <v>877</v>
      </c>
      <c r="G4012" s="658"/>
      <c r="H4012" s="141"/>
      <c r="I4012" s="141"/>
    </row>
    <row r="4013" spans="1:9" x14ac:dyDescent="0.35">
      <c r="A4013" s="658" t="s">
        <v>223</v>
      </c>
      <c r="B4013" s="658" t="s">
        <v>1048</v>
      </c>
      <c r="C4013" s="141" t="s">
        <v>880</v>
      </c>
      <c r="D4013" s="141"/>
      <c r="E4013" s="141">
        <v>6312.63</v>
      </c>
      <c r="F4013" s="658" t="s">
        <v>877</v>
      </c>
      <c r="G4013" s="658"/>
      <c r="H4013" s="141"/>
      <c r="I4013" s="141"/>
    </row>
    <row r="4014" spans="1:9" x14ac:dyDescent="0.35">
      <c r="A4014" s="658" t="s">
        <v>223</v>
      </c>
      <c r="B4014" s="658" t="s">
        <v>1048</v>
      </c>
      <c r="C4014" s="141" t="s">
        <v>880</v>
      </c>
      <c r="D4014" s="141"/>
      <c r="E4014" s="141">
        <v>114.06</v>
      </c>
      <c r="F4014" s="658" t="s">
        <v>877</v>
      </c>
      <c r="G4014" s="658"/>
      <c r="H4014" s="141"/>
      <c r="I4014" s="141"/>
    </row>
    <row r="4015" spans="1:9" x14ac:dyDescent="0.35">
      <c r="A4015" s="658" t="s">
        <v>223</v>
      </c>
      <c r="B4015" s="658" t="s">
        <v>879</v>
      </c>
      <c r="C4015" s="141" t="s">
        <v>878</v>
      </c>
      <c r="D4015" s="141"/>
      <c r="E4015" s="141">
        <v>501.89</v>
      </c>
      <c r="F4015" s="658" t="s">
        <v>877</v>
      </c>
      <c r="G4015" s="658"/>
      <c r="H4015" s="141"/>
      <c r="I4015" s="141"/>
    </row>
    <row r="4016" spans="1:9" x14ac:dyDescent="0.35">
      <c r="A4016" s="658" t="s">
        <v>223</v>
      </c>
      <c r="B4016" s="658" t="s">
        <v>937</v>
      </c>
      <c r="C4016" s="141" t="s">
        <v>936</v>
      </c>
      <c r="D4016" s="141"/>
      <c r="E4016" s="141">
        <v>161.84</v>
      </c>
      <c r="F4016" s="658" t="s">
        <v>885</v>
      </c>
      <c r="G4016" s="658"/>
      <c r="H4016" s="141"/>
      <c r="I4016" s="141"/>
    </row>
    <row r="4017" spans="1:9" x14ac:dyDescent="0.35">
      <c r="A4017" s="658" t="s">
        <v>223</v>
      </c>
      <c r="B4017" s="658" t="s">
        <v>955</v>
      </c>
      <c r="C4017" s="141" t="s">
        <v>1047</v>
      </c>
      <c r="D4017" s="141"/>
      <c r="E4017" s="141">
        <v>11.12</v>
      </c>
      <c r="F4017" s="658" t="s">
        <v>885</v>
      </c>
      <c r="G4017" s="658"/>
      <c r="H4017" s="141"/>
      <c r="I4017" s="141"/>
    </row>
    <row r="4018" spans="1:9" x14ac:dyDescent="0.35">
      <c r="A4018" s="658" t="s">
        <v>223</v>
      </c>
      <c r="B4018" s="658" t="s">
        <v>887</v>
      </c>
      <c r="C4018" s="141" t="s">
        <v>901</v>
      </c>
      <c r="D4018" s="141"/>
      <c r="E4018" s="141">
        <v>100.01</v>
      </c>
      <c r="F4018" s="658" t="s">
        <v>885</v>
      </c>
      <c r="G4018" s="658"/>
      <c r="H4018" s="141"/>
      <c r="I4018" s="141"/>
    </row>
    <row r="4019" spans="1:9" x14ac:dyDescent="0.35">
      <c r="A4019" s="658" t="s">
        <v>223</v>
      </c>
      <c r="B4019" s="658" t="s">
        <v>925</v>
      </c>
      <c r="C4019" s="141" t="s">
        <v>924</v>
      </c>
      <c r="D4019" s="141"/>
      <c r="E4019" s="141">
        <v>2180</v>
      </c>
      <c r="F4019" s="658" t="s">
        <v>877</v>
      </c>
      <c r="G4019" s="658"/>
      <c r="H4019" s="141"/>
      <c r="I4019" s="141"/>
    </row>
    <row r="4020" spans="1:9" x14ac:dyDescent="0.35">
      <c r="A4020" s="658" t="s">
        <v>223</v>
      </c>
      <c r="B4020" s="658" t="s">
        <v>899</v>
      </c>
      <c r="C4020" s="141" t="s">
        <v>1046</v>
      </c>
      <c r="D4020" s="141"/>
      <c r="E4020" s="141">
        <v>24</v>
      </c>
      <c r="F4020" s="658" t="s">
        <v>885</v>
      </c>
      <c r="G4020" s="658"/>
      <c r="H4020" s="141"/>
      <c r="I4020" s="141"/>
    </row>
    <row r="4021" spans="1:9" x14ac:dyDescent="0.35">
      <c r="A4021" s="658" t="s">
        <v>223</v>
      </c>
      <c r="B4021" s="658" t="s">
        <v>899</v>
      </c>
      <c r="C4021" s="141" t="s">
        <v>975</v>
      </c>
      <c r="D4021" s="141"/>
      <c r="E4021" s="141">
        <v>435</v>
      </c>
      <c r="F4021" s="658" t="s">
        <v>885</v>
      </c>
      <c r="G4021" s="658"/>
      <c r="H4021" s="141"/>
      <c r="I4021" s="141"/>
    </row>
    <row r="4022" spans="1:9" x14ac:dyDescent="0.35">
      <c r="A4022" s="658" t="s">
        <v>223</v>
      </c>
      <c r="B4022" s="658" t="s">
        <v>884</v>
      </c>
      <c r="C4022" s="141" t="s">
        <v>1045</v>
      </c>
      <c r="D4022" s="141"/>
      <c r="E4022" s="141">
        <v>88.65</v>
      </c>
      <c r="F4022" s="658" t="s">
        <v>885</v>
      </c>
      <c r="G4022" s="658"/>
      <c r="H4022" s="141"/>
      <c r="I4022" s="141"/>
    </row>
    <row r="4023" spans="1:9" x14ac:dyDescent="0.35">
      <c r="A4023" s="658" t="s">
        <v>223</v>
      </c>
      <c r="B4023" s="658" t="s">
        <v>884</v>
      </c>
      <c r="C4023" s="141" t="s">
        <v>883</v>
      </c>
      <c r="D4023" s="141"/>
      <c r="E4023" s="141">
        <v>1375.57</v>
      </c>
      <c r="F4023" s="658" t="s">
        <v>877</v>
      </c>
      <c r="G4023" s="658"/>
      <c r="H4023" s="141"/>
      <c r="I4023" s="141"/>
    </row>
    <row r="4024" spans="1:9" x14ac:dyDescent="0.35">
      <c r="A4024" s="658" t="s">
        <v>223</v>
      </c>
      <c r="B4024" s="658" t="s">
        <v>887</v>
      </c>
      <c r="C4024" s="141" t="s">
        <v>901</v>
      </c>
      <c r="D4024" s="141"/>
      <c r="E4024" s="141">
        <v>100.02</v>
      </c>
      <c r="F4024" s="658" t="s">
        <v>885</v>
      </c>
      <c r="G4024" s="658"/>
      <c r="H4024" s="141"/>
      <c r="I4024" s="141"/>
    </row>
    <row r="4025" spans="1:9" x14ac:dyDescent="0.35">
      <c r="A4025" s="658" t="s">
        <v>223</v>
      </c>
      <c r="B4025" s="658" t="s">
        <v>905</v>
      </c>
      <c r="C4025" s="141" t="s">
        <v>1044</v>
      </c>
      <c r="D4025" s="141"/>
      <c r="E4025" s="141">
        <v>98</v>
      </c>
      <c r="F4025" s="658" t="s">
        <v>885</v>
      </c>
      <c r="G4025" s="658"/>
      <c r="H4025" s="141"/>
      <c r="I4025" s="141"/>
    </row>
    <row r="4026" spans="1:9" x14ac:dyDescent="0.35">
      <c r="A4026" s="658" t="s">
        <v>223</v>
      </c>
      <c r="B4026" s="658" t="s">
        <v>887</v>
      </c>
      <c r="C4026" s="141" t="s">
        <v>895</v>
      </c>
      <c r="D4026" s="141"/>
      <c r="E4026" s="141">
        <v>100.02</v>
      </c>
      <c r="F4026" s="658" t="s">
        <v>885</v>
      </c>
      <c r="G4026" s="658"/>
      <c r="H4026" s="141"/>
      <c r="I4026" s="141"/>
    </row>
    <row r="4027" spans="1:9" x14ac:dyDescent="0.35">
      <c r="A4027" s="658" t="s">
        <v>223</v>
      </c>
      <c r="B4027" s="658" t="s">
        <v>884</v>
      </c>
      <c r="C4027" s="141" t="s">
        <v>941</v>
      </c>
      <c r="D4027" s="141"/>
      <c r="E4027" s="141">
        <v>477</v>
      </c>
      <c r="F4027" s="658" t="s">
        <v>885</v>
      </c>
      <c r="G4027" s="658"/>
      <c r="H4027" s="141"/>
      <c r="I4027" s="141"/>
    </row>
    <row r="4028" spans="1:9" x14ac:dyDescent="0.35">
      <c r="A4028" s="658" t="s">
        <v>223</v>
      </c>
      <c r="B4028" s="658" t="s">
        <v>899</v>
      </c>
      <c r="C4028" s="141" t="s">
        <v>1043</v>
      </c>
      <c r="D4028" s="141"/>
      <c r="E4028" s="141">
        <v>200</v>
      </c>
      <c r="F4028" s="658" t="s">
        <v>885</v>
      </c>
      <c r="G4028" s="658"/>
      <c r="H4028" s="141"/>
      <c r="I4028" s="141"/>
    </row>
    <row r="4029" spans="1:9" x14ac:dyDescent="0.35">
      <c r="A4029" s="658" t="s">
        <v>223</v>
      </c>
      <c r="B4029" s="658" t="s">
        <v>887</v>
      </c>
      <c r="C4029" s="141" t="s">
        <v>901</v>
      </c>
      <c r="D4029" s="141"/>
      <c r="E4029" s="141">
        <v>100</v>
      </c>
      <c r="F4029" s="658" t="s">
        <v>885</v>
      </c>
      <c r="G4029" s="658"/>
      <c r="H4029" s="141"/>
      <c r="I4029" s="141"/>
    </row>
    <row r="4030" spans="1:9" x14ac:dyDescent="0.35">
      <c r="A4030" s="658" t="s">
        <v>223</v>
      </c>
      <c r="B4030" s="658" t="s">
        <v>899</v>
      </c>
      <c r="C4030" s="141" t="s">
        <v>975</v>
      </c>
      <c r="D4030" s="141"/>
      <c r="E4030" s="141">
        <v>352.78</v>
      </c>
      <c r="F4030" s="658" t="s">
        <v>885</v>
      </c>
      <c r="G4030" s="658"/>
      <c r="H4030" s="141"/>
      <c r="I4030" s="141"/>
    </row>
    <row r="4031" spans="1:9" x14ac:dyDescent="0.35">
      <c r="A4031" s="658" t="s">
        <v>223</v>
      </c>
      <c r="B4031" s="658" t="s">
        <v>884</v>
      </c>
      <c r="C4031" s="141" t="s">
        <v>883</v>
      </c>
      <c r="D4031" s="141"/>
      <c r="E4031" s="141">
        <v>524.54999999999995</v>
      </c>
      <c r="F4031" s="658" t="s">
        <v>877</v>
      </c>
      <c r="G4031" s="658"/>
      <c r="H4031" s="141"/>
      <c r="I4031" s="141"/>
    </row>
    <row r="4032" spans="1:9" x14ac:dyDescent="0.35">
      <c r="A4032" s="658" t="s">
        <v>223</v>
      </c>
      <c r="B4032" s="658" t="s">
        <v>1042</v>
      </c>
      <c r="C4032" s="141" t="s">
        <v>1041</v>
      </c>
      <c r="D4032" s="141"/>
      <c r="E4032" s="141">
        <v>214.35</v>
      </c>
      <c r="F4032" s="658" t="s">
        <v>877</v>
      </c>
      <c r="G4032" s="658"/>
      <c r="H4032" s="141"/>
      <c r="I4032" s="141"/>
    </row>
    <row r="4033" spans="1:9" x14ac:dyDescent="0.35">
      <c r="A4033" s="658" t="s">
        <v>223</v>
      </c>
      <c r="B4033" s="658" t="s">
        <v>899</v>
      </c>
      <c r="C4033" s="141" t="s">
        <v>947</v>
      </c>
      <c r="D4033" s="141"/>
      <c r="E4033" s="141">
        <v>438</v>
      </c>
      <c r="F4033" s="658" t="s">
        <v>877</v>
      </c>
      <c r="G4033" s="658"/>
      <c r="H4033" s="141"/>
      <c r="I4033" s="141"/>
    </row>
    <row r="4034" spans="1:9" x14ac:dyDescent="0.35">
      <c r="A4034" s="658" t="s">
        <v>223</v>
      </c>
      <c r="B4034" s="658" t="s">
        <v>887</v>
      </c>
      <c r="C4034" s="141" t="s">
        <v>886</v>
      </c>
      <c r="D4034" s="141"/>
      <c r="E4034" s="141">
        <v>150.01</v>
      </c>
      <c r="F4034" s="658" t="s">
        <v>885</v>
      </c>
      <c r="G4034" s="658"/>
      <c r="H4034" s="141"/>
      <c r="I4034" s="141"/>
    </row>
    <row r="4035" spans="1:9" x14ac:dyDescent="0.35">
      <c r="A4035" s="658" t="s">
        <v>223</v>
      </c>
      <c r="B4035" s="658" t="s">
        <v>1039</v>
      </c>
      <c r="C4035" s="141" t="s">
        <v>1040</v>
      </c>
      <c r="D4035" s="141"/>
      <c r="E4035" s="141">
        <v>900</v>
      </c>
      <c r="F4035" s="658" t="s">
        <v>877</v>
      </c>
      <c r="G4035" s="658"/>
      <c r="H4035" s="141"/>
      <c r="I4035" s="141"/>
    </row>
    <row r="4036" spans="1:9" x14ac:dyDescent="0.35">
      <c r="A4036" s="658" t="s">
        <v>223</v>
      </c>
      <c r="B4036" s="658" t="s">
        <v>884</v>
      </c>
      <c r="C4036" s="141" t="s">
        <v>883</v>
      </c>
      <c r="D4036" s="141"/>
      <c r="E4036" s="141">
        <v>75.680000000000007</v>
      </c>
      <c r="F4036" s="658" t="s">
        <v>877</v>
      </c>
      <c r="G4036" s="658"/>
      <c r="H4036" s="141"/>
      <c r="I4036" s="141"/>
    </row>
    <row r="4037" spans="1:9" x14ac:dyDescent="0.35">
      <c r="A4037" s="658" t="s">
        <v>223</v>
      </c>
      <c r="B4037" s="658" t="s">
        <v>925</v>
      </c>
      <c r="C4037" s="141" t="s">
        <v>924</v>
      </c>
      <c r="D4037" s="141"/>
      <c r="E4037" s="141">
        <v>1052</v>
      </c>
      <c r="F4037" s="658" t="s">
        <v>877</v>
      </c>
      <c r="G4037" s="658"/>
      <c r="H4037" s="141"/>
      <c r="I4037" s="141"/>
    </row>
    <row r="4038" spans="1:9" x14ac:dyDescent="0.35">
      <c r="A4038" s="658" t="s">
        <v>223</v>
      </c>
      <c r="B4038" s="658" t="s">
        <v>887</v>
      </c>
      <c r="C4038" s="141" t="s">
        <v>901</v>
      </c>
      <c r="D4038" s="141"/>
      <c r="E4038" s="141">
        <v>99.97</v>
      </c>
      <c r="F4038" s="658" t="s">
        <v>885</v>
      </c>
      <c r="G4038" s="658"/>
      <c r="H4038" s="141"/>
      <c r="I4038" s="141"/>
    </row>
    <row r="4039" spans="1:9" x14ac:dyDescent="0.35">
      <c r="A4039" s="658" t="s">
        <v>223</v>
      </c>
      <c r="B4039" s="658" t="s">
        <v>884</v>
      </c>
      <c r="C4039" s="141" t="s">
        <v>1035</v>
      </c>
      <c r="D4039" s="141"/>
      <c r="E4039" s="141">
        <v>686.46</v>
      </c>
      <c r="F4039" s="658" t="s">
        <v>885</v>
      </c>
      <c r="G4039" s="658"/>
      <c r="H4039" s="141"/>
      <c r="I4039" s="141"/>
    </row>
    <row r="4040" spans="1:9" x14ac:dyDescent="0.35">
      <c r="A4040" s="658" t="s">
        <v>223</v>
      </c>
      <c r="B4040" s="658" t="s">
        <v>905</v>
      </c>
      <c r="C4040" s="141" t="s">
        <v>1035</v>
      </c>
      <c r="D4040" s="141"/>
      <c r="E4040" s="141">
        <v>173.51</v>
      </c>
      <c r="F4040" s="658" t="s">
        <v>885</v>
      </c>
      <c r="G4040" s="658"/>
      <c r="H4040" s="141"/>
      <c r="I4040" s="141"/>
    </row>
    <row r="4041" spans="1:9" x14ac:dyDescent="0.35">
      <c r="A4041" s="658" t="s">
        <v>223</v>
      </c>
      <c r="B4041" s="658" t="s">
        <v>929</v>
      </c>
      <c r="C4041" s="141" t="s">
        <v>928</v>
      </c>
      <c r="D4041" s="141"/>
      <c r="E4041" s="141">
        <v>11.3</v>
      </c>
      <c r="F4041" s="658" t="s">
        <v>885</v>
      </c>
      <c r="G4041" s="658"/>
      <c r="H4041" s="141"/>
      <c r="I4041" s="141"/>
    </row>
    <row r="4042" spans="1:9" x14ac:dyDescent="0.35">
      <c r="A4042" s="658" t="s">
        <v>223</v>
      </c>
      <c r="B4042" s="658" t="s">
        <v>905</v>
      </c>
      <c r="C4042" s="141" t="s">
        <v>1021</v>
      </c>
      <c r="D4042" s="141"/>
      <c r="E4042" s="141">
        <v>450</v>
      </c>
      <c r="F4042" s="658" t="s">
        <v>877</v>
      </c>
      <c r="G4042" s="658"/>
      <c r="H4042" s="141"/>
      <c r="I4042" s="141"/>
    </row>
    <row r="4043" spans="1:9" x14ac:dyDescent="0.35">
      <c r="A4043" s="658" t="s">
        <v>223</v>
      </c>
      <c r="B4043" s="658" t="s">
        <v>932</v>
      </c>
      <c r="C4043" s="141" t="s">
        <v>931</v>
      </c>
      <c r="D4043" s="141"/>
      <c r="E4043" s="141">
        <v>2720.88</v>
      </c>
      <c r="F4043" s="658" t="s">
        <v>877</v>
      </c>
      <c r="G4043" s="658"/>
      <c r="H4043" s="141"/>
      <c r="I4043" s="141"/>
    </row>
    <row r="4044" spans="1:9" x14ac:dyDescent="0.35">
      <c r="A4044" s="658" t="s">
        <v>223</v>
      </c>
      <c r="B4044" s="658" t="s">
        <v>923</v>
      </c>
      <c r="C4044" s="141" t="s">
        <v>922</v>
      </c>
      <c r="D4044" s="141"/>
      <c r="E4044" s="141">
        <v>50</v>
      </c>
      <c r="F4044" s="658" t="s">
        <v>885</v>
      </c>
      <c r="G4044" s="658"/>
      <c r="H4044" s="141"/>
      <c r="I4044" s="141"/>
    </row>
    <row r="4045" spans="1:9" x14ac:dyDescent="0.35">
      <c r="A4045" s="658" t="s">
        <v>223</v>
      </c>
      <c r="B4045" s="658" t="s">
        <v>953</v>
      </c>
      <c r="C4045" s="141" t="s">
        <v>957</v>
      </c>
      <c r="D4045" s="141"/>
      <c r="E4045" s="141">
        <v>1755.48</v>
      </c>
      <c r="F4045" s="658" t="s">
        <v>877</v>
      </c>
      <c r="G4045" s="658"/>
      <c r="H4045" s="141"/>
      <c r="I4045" s="141"/>
    </row>
    <row r="4046" spans="1:9" x14ac:dyDescent="0.35">
      <c r="A4046" s="658" t="s">
        <v>223</v>
      </c>
      <c r="B4046" s="658" t="s">
        <v>887</v>
      </c>
      <c r="C4046" s="141" t="s">
        <v>886</v>
      </c>
      <c r="D4046" s="141"/>
      <c r="E4046" s="141">
        <v>99.99</v>
      </c>
      <c r="F4046" s="658" t="s">
        <v>885</v>
      </c>
      <c r="G4046" s="658"/>
      <c r="H4046" s="141"/>
      <c r="I4046" s="141"/>
    </row>
    <row r="4047" spans="1:9" x14ac:dyDescent="0.35">
      <c r="A4047" s="658" t="s">
        <v>223</v>
      </c>
      <c r="B4047" s="658" t="s">
        <v>961</v>
      </c>
      <c r="C4047" s="141" t="s">
        <v>986</v>
      </c>
      <c r="D4047" s="141"/>
      <c r="E4047" s="141">
        <v>367.4</v>
      </c>
      <c r="F4047" s="658" t="s">
        <v>885</v>
      </c>
      <c r="G4047" s="658"/>
      <c r="H4047" s="141"/>
      <c r="I4047" s="141"/>
    </row>
    <row r="4048" spans="1:9" x14ac:dyDescent="0.35">
      <c r="A4048" s="658" t="s">
        <v>223</v>
      </c>
      <c r="B4048" s="658" t="s">
        <v>961</v>
      </c>
      <c r="C4048" s="141" t="s">
        <v>986</v>
      </c>
      <c r="D4048" s="141"/>
      <c r="E4048" s="141">
        <v>13.8</v>
      </c>
      <c r="F4048" s="658" t="s">
        <v>885</v>
      </c>
      <c r="G4048" s="658"/>
      <c r="H4048" s="141"/>
      <c r="I4048" s="141"/>
    </row>
    <row r="4049" spans="1:9" x14ac:dyDescent="0.35">
      <c r="A4049" s="658" t="s">
        <v>223</v>
      </c>
      <c r="B4049" s="658" t="s">
        <v>1030</v>
      </c>
      <c r="C4049" s="141" t="s">
        <v>880</v>
      </c>
      <c r="D4049" s="141"/>
      <c r="E4049" s="141">
        <v>196.26</v>
      </c>
      <c r="F4049" s="658" t="s">
        <v>877</v>
      </c>
      <c r="G4049" s="658"/>
      <c r="H4049" s="141"/>
      <c r="I4049" s="141"/>
    </row>
    <row r="4050" spans="1:9" x14ac:dyDescent="0.35">
      <c r="A4050" s="658" t="s">
        <v>223</v>
      </c>
      <c r="B4050" s="658" t="s">
        <v>900</v>
      </c>
      <c r="C4050" s="141" t="s">
        <v>880</v>
      </c>
      <c r="D4050" s="141"/>
      <c r="E4050" s="141">
        <v>13356.22</v>
      </c>
      <c r="F4050" s="658" t="s">
        <v>877</v>
      </c>
      <c r="G4050" s="658"/>
      <c r="H4050" s="141"/>
      <c r="I4050" s="141"/>
    </row>
    <row r="4051" spans="1:9" x14ac:dyDescent="0.35">
      <c r="A4051" s="658" t="s">
        <v>223</v>
      </c>
      <c r="B4051" s="658" t="s">
        <v>1039</v>
      </c>
      <c r="C4051" s="141" t="s">
        <v>1038</v>
      </c>
      <c r="D4051" s="141"/>
      <c r="E4051" s="141">
        <v>100.8</v>
      </c>
      <c r="F4051" s="658" t="s">
        <v>877</v>
      </c>
      <c r="G4051" s="658"/>
      <c r="H4051" s="141"/>
      <c r="I4051" s="141"/>
    </row>
    <row r="4052" spans="1:9" x14ac:dyDescent="0.35">
      <c r="A4052" s="658" t="s">
        <v>223</v>
      </c>
      <c r="B4052" s="658" t="s">
        <v>887</v>
      </c>
      <c r="C4052" s="141" t="s">
        <v>901</v>
      </c>
      <c r="D4052" s="141"/>
      <c r="E4052" s="141">
        <v>100.01</v>
      </c>
      <c r="F4052" s="658" t="s">
        <v>885</v>
      </c>
      <c r="G4052" s="658"/>
      <c r="H4052" s="141"/>
      <c r="I4052" s="141"/>
    </row>
    <row r="4053" spans="1:9" x14ac:dyDescent="0.35">
      <c r="A4053" s="658" t="s">
        <v>223</v>
      </c>
      <c r="B4053" s="658" t="s">
        <v>953</v>
      </c>
      <c r="C4053" s="141" t="s">
        <v>957</v>
      </c>
      <c r="D4053" s="141"/>
      <c r="E4053" s="141">
        <v>1764.61</v>
      </c>
      <c r="F4053" s="658" t="s">
        <v>877</v>
      </c>
      <c r="G4053" s="658"/>
      <c r="H4053" s="141"/>
      <c r="I4053" s="141"/>
    </row>
    <row r="4054" spans="1:9" x14ac:dyDescent="0.35">
      <c r="A4054" s="658" t="s">
        <v>223</v>
      </c>
      <c r="B4054" s="658" t="s">
        <v>905</v>
      </c>
      <c r="C4054" s="141" t="s">
        <v>1035</v>
      </c>
      <c r="D4054" s="141"/>
      <c r="E4054" s="141">
        <v>33.31</v>
      </c>
      <c r="F4054" s="658" t="s">
        <v>885</v>
      </c>
      <c r="G4054" s="658"/>
      <c r="H4054" s="141"/>
      <c r="I4054" s="141"/>
    </row>
    <row r="4055" spans="1:9" x14ac:dyDescent="0.35">
      <c r="A4055" s="658" t="s">
        <v>223</v>
      </c>
      <c r="B4055" s="658" t="s">
        <v>925</v>
      </c>
      <c r="C4055" s="141" t="s">
        <v>1037</v>
      </c>
      <c r="D4055" s="141"/>
      <c r="E4055" s="141">
        <v>2372.11</v>
      </c>
      <c r="F4055" s="658" t="s">
        <v>877</v>
      </c>
      <c r="G4055" s="658"/>
      <c r="H4055" s="141"/>
      <c r="I4055" s="141"/>
    </row>
    <row r="4056" spans="1:9" x14ac:dyDescent="0.35">
      <c r="A4056" s="658" t="s">
        <v>223</v>
      </c>
      <c r="B4056" s="658" t="s">
        <v>884</v>
      </c>
      <c r="C4056" s="141" t="s">
        <v>1036</v>
      </c>
      <c r="D4056" s="141"/>
      <c r="E4056" s="141">
        <v>105</v>
      </c>
      <c r="F4056" s="658" t="s">
        <v>877</v>
      </c>
      <c r="G4056" s="658"/>
      <c r="H4056" s="141"/>
      <c r="I4056" s="141"/>
    </row>
    <row r="4057" spans="1:9" x14ac:dyDescent="0.35">
      <c r="A4057" s="658" t="s">
        <v>223</v>
      </c>
      <c r="B4057" s="658" t="s">
        <v>884</v>
      </c>
      <c r="C4057" s="141" t="s">
        <v>1035</v>
      </c>
      <c r="D4057" s="141"/>
      <c r="E4057" s="141">
        <v>1499.68</v>
      </c>
      <c r="F4057" s="658" t="s">
        <v>885</v>
      </c>
      <c r="G4057" s="658"/>
      <c r="H4057" s="141"/>
      <c r="I4057" s="141"/>
    </row>
    <row r="4058" spans="1:9" x14ac:dyDescent="0.35">
      <c r="A4058" s="658" t="s">
        <v>223</v>
      </c>
      <c r="B4058" s="658" t="s">
        <v>884</v>
      </c>
      <c r="C4058" s="141" t="s">
        <v>883</v>
      </c>
      <c r="D4058" s="141"/>
      <c r="E4058" s="141">
        <v>94.98</v>
      </c>
      <c r="F4058" s="658" t="s">
        <v>877</v>
      </c>
      <c r="G4058" s="658"/>
      <c r="H4058" s="141"/>
      <c r="I4058" s="141"/>
    </row>
    <row r="4059" spans="1:9" x14ac:dyDescent="0.35">
      <c r="A4059" s="658" t="s">
        <v>223</v>
      </c>
      <c r="B4059" s="658" t="s">
        <v>887</v>
      </c>
      <c r="C4059" s="141" t="s">
        <v>901</v>
      </c>
      <c r="D4059" s="141"/>
      <c r="E4059" s="141">
        <v>236.87</v>
      </c>
      <c r="F4059" s="658" t="s">
        <v>885</v>
      </c>
      <c r="G4059" s="658"/>
      <c r="H4059" s="141"/>
      <c r="I4059" s="141"/>
    </row>
    <row r="4060" spans="1:9" x14ac:dyDescent="0.35">
      <c r="A4060" s="658" t="s">
        <v>223</v>
      </c>
      <c r="B4060" s="658" t="s">
        <v>997</v>
      </c>
      <c r="C4060" s="141" t="s">
        <v>880</v>
      </c>
      <c r="D4060" s="141"/>
      <c r="E4060" s="141">
        <v>1358.86</v>
      </c>
      <c r="F4060" s="658" t="s">
        <v>877</v>
      </c>
      <c r="G4060" s="658"/>
      <c r="H4060" s="141"/>
      <c r="I4060" s="141"/>
    </row>
    <row r="4061" spans="1:9" x14ac:dyDescent="0.35">
      <c r="A4061" s="658" t="s">
        <v>223</v>
      </c>
      <c r="B4061" s="658" t="s">
        <v>955</v>
      </c>
      <c r="C4061" s="141" t="s">
        <v>1034</v>
      </c>
      <c r="D4061" s="141"/>
      <c r="E4061" s="141">
        <v>20.03</v>
      </c>
      <c r="F4061" s="658" t="s">
        <v>885</v>
      </c>
      <c r="G4061" s="658"/>
      <c r="H4061" s="141"/>
      <c r="I4061" s="141"/>
    </row>
    <row r="4062" spans="1:9" x14ac:dyDescent="0.35">
      <c r="A4062" s="658" t="s">
        <v>223</v>
      </c>
      <c r="B4062" s="658" t="s">
        <v>899</v>
      </c>
      <c r="C4062" s="141" t="s">
        <v>918</v>
      </c>
      <c r="D4062" s="141"/>
      <c r="E4062" s="141">
        <v>53.48</v>
      </c>
      <c r="F4062" s="658" t="s">
        <v>885</v>
      </c>
      <c r="G4062" s="658"/>
      <c r="H4062" s="141"/>
      <c r="I4062" s="141"/>
    </row>
    <row r="4063" spans="1:9" x14ac:dyDescent="0.35">
      <c r="A4063" s="658" t="s">
        <v>223</v>
      </c>
      <c r="B4063" s="658" t="s">
        <v>1014</v>
      </c>
      <c r="C4063" s="141" t="s">
        <v>988</v>
      </c>
      <c r="D4063" s="141"/>
      <c r="E4063" s="141">
        <v>1725.5</v>
      </c>
      <c r="F4063" s="658" t="s">
        <v>877</v>
      </c>
      <c r="G4063" s="658"/>
      <c r="H4063" s="141"/>
      <c r="I4063" s="141"/>
    </row>
    <row r="4064" spans="1:9" x14ac:dyDescent="0.35">
      <c r="A4064" s="658" t="s">
        <v>223</v>
      </c>
      <c r="B4064" s="658" t="s">
        <v>882</v>
      </c>
      <c r="C4064" s="141" t="s">
        <v>880</v>
      </c>
      <c r="D4064" s="141"/>
      <c r="E4064" s="141">
        <v>1640.59</v>
      </c>
      <c r="F4064" s="658" t="s">
        <v>877</v>
      </c>
      <c r="G4064" s="658"/>
      <c r="H4064" s="141"/>
      <c r="I4064" s="141"/>
    </row>
    <row r="4065" spans="1:9" x14ac:dyDescent="0.35">
      <c r="A4065" s="658" t="s">
        <v>223</v>
      </c>
      <c r="B4065" s="658" t="s">
        <v>899</v>
      </c>
      <c r="C4065" s="141" t="s">
        <v>940</v>
      </c>
      <c r="D4065" s="141"/>
      <c r="E4065" s="141">
        <v>364.39</v>
      </c>
      <c r="F4065" s="658" t="s">
        <v>885</v>
      </c>
      <c r="G4065" s="658"/>
      <c r="H4065" s="141"/>
      <c r="I4065" s="141"/>
    </row>
    <row r="4066" spans="1:9" x14ac:dyDescent="0.35">
      <c r="A4066" s="658" t="s">
        <v>223</v>
      </c>
      <c r="B4066" s="658" t="s">
        <v>881</v>
      </c>
      <c r="C4066" s="141" t="s">
        <v>880</v>
      </c>
      <c r="D4066" s="141"/>
      <c r="E4066" s="141">
        <v>10313.31</v>
      </c>
      <c r="F4066" s="658" t="s">
        <v>877</v>
      </c>
      <c r="G4066" s="658"/>
      <c r="H4066" s="141"/>
      <c r="I4066" s="141"/>
    </row>
    <row r="4067" spans="1:9" x14ac:dyDescent="0.35">
      <c r="A4067" s="658" t="s">
        <v>223</v>
      </c>
      <c r="B4067" s="658" t="s">
        <v>910</v>
      </c>
      <c r="C4067" s="141" t="s">
        <v>880</v>
      </c>
      <c r="D4067" s="141"/>
      <c r="E4067" s="141">
        <v>476</v>
      </c>
      <c r="F4067" s="658" t="s">
        <v>877</v>
      </c>
      <c r="G4067" s="658"/>
      <c r="H4067" s="141"/>
      <c r="I4067" s="141"/>
    </row>
    <row r="4068" spans="1:9" x14ac:dyDescent="0.35">
      <c r="A4068" s="658" t="s">
        <v>223</v>
      </c>
      <c r="B4068" s="658" t="s">
        <v>929</v>
      </c>
      <c r="C4068" s="141" t="s">
        <v>928</v>
      </c>
      <c r="D4068" s="141"/>
      <c r="E4068" s="141">
        <v>260</v>
      </c>
      <c r="F4068" s="658" t="s">
        <v>885</v>
      </c>
      <c r="G4068" s="658"/>
      <c r="H4068" s="141"/>
      <c r="I4068" s="141"/>
    </row>
    <row r="4069" spans="1:9" x14ac:dyDescent="0.35">
      <c r="A4069" s="658" t="s">
        <v>223</v>
      </c>
      <c r="B4069" s="658" t="s">
        <v>1033</v>
      </c>
      <c r="C4069" s="141" t="s">
        <v>1032</v>
      </c>
      <c r="D4069" s="141"/>
      <c r="E4069" s="141">
        <v>239</v>
      </c>
      <c r="F4069" s="658" t="s">
        <v>877</v>
      </c>
      <c r="G4069" s="658"/>
      <c r="H4069" s="141"/>
      <c r="I4069" s="141"/>
    </row>
    <row r="4070" spans="1:9" x14ac:dyDescent="0.35">
      <c r="A4070" s="658" t="s">
        <v>223</v>
      </c>
      <c r="B4070" s="658" t="s">
        <v>925</v>
      </c>
      <c r="C4070" s="141" t="s">
        <v>924</v>
      </c>
      <c r="D4070" s="141"/>
      <c r="E4070" s="141">
        <v>1375</v>
      </c>
      <c r="F4070" s="141"/>
      <c r="G4070" s="141"/>
      <c r="H4070" s="141"/>
      <c r="I4070" s="141"/>
    </row>
    <row r="4071" spans="1:9" x14ac:dyDescent="0.35">
      <c r="A4071" s="658" t="s">
        <v>223</v>
      </c>
      <c r="B4071" s="658" t="s">
        <v>1031</v>
      </c>
      <c r="C4071" s="141" t="s">
        <v>927</v>
      </c>
      <c r="D4071" s="141"/>
      <c r="E4071" s="141">
        <v>2715.34</v>
      </c>
      <c r="F4071" s="658" t="s">
        <v>877</v>
      </c>
      <c r="G4071" s="658"/>
      <c r="H4071" s="141"/>
      <c r="I4071" s="141"/>
    </row>
    <row r="4072" spans="1:9" x14ac:dyDescent="0.35">
      <c r="A4072" s="658" t="s">
        <v>223</v>
      </c>
      <c r="B4072" s="658" t="s">
        <v>887</v>
      </c>
      <c r="C4072" s="141" t="s">
        <v>901</v>
      </c>
      <c r="D4072" s="141"/>
      <c r="E4072" s="141">
        <v>230.02</v>
      </c>
      <c r="F4072" s="658" t="s">
        <v>885</v>
      </c>
      <c r="G4072" s="658"/>
      <c r="H4072" s="141"/>
      <c r="I4072" s="141"/>
    </row>
    <row r="4073" spans="1:9" x14ac:dyDescent="0.35">
      <c r="A4073" s="658" t="s">
        <v>223</v>
      </c>
      <c r="B4073" s="658" t="s">
        <v>937</v>
      </c>
      <c r="C4073" s="141" t="s">
        <v>936</v>
      </c>
      <c r="D4073" s="141"/>
      <c r="E4073" s="141">
        <v>163.16</v>
      </c>
      <c r="F4073" s="658" t="s">
        <v>885</v>
      </c>
      <c r="G4073" s="658"/>
      <c r="H4073" s="141"/>
      <c r="I4073" s="141"/>
    </row>
    <row r="4074" spans="1:9" x14ac:dyDescent="0.35">
      <c r="A4074" s="658" t="s">
        <v>223</v>
      </c>
      <c r="B4074" s="658" t="s">
        <v>887</v>
      </c>
      <c r="C4074" s="141" t="s">
        <v>901</v>
      </c>
      <c r="D4074" s="141"/>
      <c r="E4074" s="141">
        <v>100.01</v>
      </c>
      <c r="F4074" s="658" t="s">
        <v>885</v>
      </c>
      <c r="G4074" s="658"/>
      <c r="H4074" s="141"/>
      <c r="I4074" s="141"/>
    </row>
    <row r="4075" spans="1:9" x14ac:dyDescent="0.35">
      <c r="A4075" s="658" t="s">
        <v>223</v>
      </c>
      <c r="B4075" s="658" t="s">
        <v>961</v>
      </c>
      <c r="C4075" s="141" t="s">
        <v>986</v>
      </c>
      <c r="D4075" s="141"/>
      <c r="E4075" s="141">
        <v>72.3</v>
      </c>
      <c r="F4075" s="658" t="s">
        <v>885</v>
      </c>
      <c r="G4075" s="658"/>
      <c r="H4075" s="141"/>
      <c r="I4075" s="141"/>
    </row>
    <row r="4076" spans="1:9" x14ac:dyDescent="0.35">
      <c r="A4076" s="658" t="s">
        <v>223</v>
      </c>
      <c r="B4076" s="141" t="s">
        <v>899</v>
      </c>
      <c r="C4076" s="141" t="s">
        <v>978</v>
      </c>
      <c r="D4076" s="141"/>
      <c r="E4076" s="141">
        <v>273.12</v>
      </c>
      <c r="F4076" s="658" t="s">
        <v>885</v>
      </c>
      <c r="G4076" s="658"/>
      <c r="H4076" s="141"/>
      <c r="I4076" s="141"/>
    </row>
    <row r="4077" spans="1:9" x14ac:dyDescent="0.35">
      <c r="A4077" s="658" t="s">
        <v>223</v>
      </c>
      <c r="B4077" s="658" t="s">
        <v>887</v>
      </c>
      <c r="C4077" s="141" t="s">
        <v>901</v>
      </c>
      <c r="D4077" s="141"/>
      <c r="E4077" s="141">
        <v>100.13</v>
      </c>
      <c r="F4077" s="658" t="s">
        <v>885</v>
      </c>
      <c r="G4077" s="658"/>
      <c r="H4077" s="141"/>
      <c r="I4077" s="141"/>
    </row>
    <row r="4078" spans="1:9" x14ac:dyDescent="0.35">
      <c r="A4078" s="658" t="s">
        <v>223</v>
      </c>
      <c r="B4078" s="658" t="s">
        <v>887</v>
      </c>
      <c r="C4078" s="141" t="s">
        <v>901</v>
      </c>
      <c r="D4078" s="141"/>
      <c r="E4078" s="141">
        <v>29.95</v>
      </c>
      <c r="F4078" s="658" t="s">
        <v>885</v>
      </c>
      <c r="G4078" s="658"/>
      <c r="H4078" s="141"/>
      <c r="I4078" s="141"/>
    </row>
    <row r="4079" spans="1:9" x14ac:dyDescent="0.35">
      <c r="A4079" s="658" t="s">
        <v>223</v>
      </c>
      <c r="B4079" s="658" t="s">
        <v>961</v>
      </c>
      <c r="C4079" s="141" t="s">
        <v>986</v>
      </c>
      <c r="D4079" s="141"/>
      <c r="E4079" s="141">
        <v>455</v>
      </c>
      <c r="F4079" s="658" t="s">
        <v>877</v>
      </c>
      <c r="G4079" s="658"/>
      <c r="H4079" s="141"/>
      <c r="I4079" s="141"/>
    </row>
    <row r="4080" spans="1:9" x14ac:dyDescent="0.35">
      <c r="A4080" s="658" t="s">
        <v>223</v>
      </c>
      <c r="B4080" s="658" t="s">
        <v>929</v>
      </c>
      <c r="C4080" s="141" t="s">
        <v>928</v>
      </c>
      <c r="D4080" s="141"/>
      <c r="E4080" s="141">
        <v>11.3</v>
      </c>
      <c r="F4080" s="658" t="s">
        <v>885</v>
      </c>
      <c r="G4080" s="658"/>
      <c r="H4080" s="141"/>
      <c r="I4080" s="141"/>
    </row>
    <row r="4081" spans="1:9" x14ac:dyDescent="0.35">
      <c r="A4081" s="658" t="s">
        <v>223</v>
      </c>
      <c r="B4081" s="658" t="s">
        <v>953</v>
      </c>
      <c r="C4081" s="141" t="s">
        <v>1010</v>
      </c>
      <c r="D4081" s="141"/>
      <c r="E4081" s="141">
        <v>39.5</v>
      </c>
      <c r="F4081" s="658" t="s">
        <v>885</v>
      </c>
      <c r="G4081" s="658"/>
      <c r="H4081" s="141"/>
      <c r="I4081" s="141"/>
    </row>
    <row r="4082" spans="1:9" x14ac:dyDescent="0.35">
      <c r="A4082" s="658" t="s">
        <v>223</v>
      </c>
      <c r="B4082" s="658" t="s">
        <v>887</v>
      </c>
      <c r="C4082" s="141" t="s">
        <v>901</v>
      </c>
      <c r="D4082" s="141"/>
      <c r="E4082" s="141">
        <v>50.06</v>
      </c>
      <c r="F4082" s="658" t="s">
        <v>885</v>
      </c>
      <c r="G4082" s="658"/>
      <c r="H4082" s="141"/>
      <c r="I4082" s="141"/>
    </row>
    <row r="4083" spans="1:9" x14ac:dyDescent="0.35">
      <c r="A4083" s="658" t="s">
        <v>223</v>
      </c>
      <c r="B4083" s="658" t="s">
        <v>903</v>
      </c>
      <c r="C4083" s="141" t="s">
        <v>1028</v>
      </c>
      <c r="D4083" s="141"/>
      <c r="E4083" s="141">
        <v>302.23</v>
      </c>
      <c r="F4083" s="658" t="s">
        <v>885</v>
      </c>
      <c r="G4083" s="658"/>
      <c r="H4083" s="141"/>
      <c r="I4083" s="141"/>
    </row>
    <row r="4084" spans="1:9" x14ac:dyDescent="0.35">
      <c r="A4084" s="658" t="s">
        <v>223</v>
      </c>
      <c r="B4084" s="658" t="s">
        <v>905</v>
      </c>
      <c r="C4084" s="141" t="s">
        <v>939</v>
      </c>
      <c r="D4084" s="141"/>
      <c r="E4084" s="141">
        <v>35.51</v>
      </c>
      <c r="F4084" s="658" t="s">
        <v>885</v>
      </c>
      <c r="G4084" s="658"/>
      <c r="H4084" s="141"/>
      <c r="I4084" s="141"/>
    </row>
    <row r="4085" spans="1:9" x14ac:dyDescent="0.35">
      <c r="A4085" s="658" t="s">
        <v>223</v>
      </c>
      <c r="B4085" s="658" t="s">
        <v>887</v>
      </c>
      <c r="C4085" s="141" t="s">
        <v>901</v>
      </c>
      <c r="D4085" s="141"/>
      <c r="E4085" s="141">
        <v>100.03</v>
      </c>
      <c r="F4085" s="658" t="s">
        <v>885</v>
      </c>
      <c r="G4085" s="658"/>
      <c r="H4085" s="141"/>
      <c r="I4085" s="141"/>
    </row>
    <row r="4086" spans="1:9" x14ac:dyDescent="0.35">
      <c r="A4086" s="658" t="s">
        <v>223</v>
      </c>
      <c r="B4086" s="658" t="s">
        <v>925</v>
      </c>
      <c r="C4086" s="141" t="s">
        <v>924</v>
      </c>
      <c r="D4086" s="141"/>
      <c r="E4086" s="141">
        <v>2100</v>
      </c>
      <c r="F4086" s="658" t="s">
        <v>877</v>
      </c>
      <c r="G4086" s="658"/>
      <c r="H4086" s="141"/>
      <c r="I4086" s="141"/>
    </row>
    <row r="4087" spans="1:9" x14ac:dyDescent="0.35">
      <c r="A4087" s="658" t="s">
        <v>223</v>
      </c>
      <c r="B4087" s="658" t="s">
        <v>887</v>
      </c>
      <c r="C4087" s="141" t="s">
        <v>901</v>
      </c>
      <c r="D4087" s="141"/>
      <c r="E4087" s="141">
        <v>179.69</v>
      </c>
      <c r="F4087" s="658" t="s">
        <v>885</v>
      </c>
      <c r="G4087" s="658"/>
      <c r="H4087" s="141"/>
      <c r="I4087" s="141"/>
    </row>
    <row r="4088" spans="1:9" x14ac:dyDescent="0.35">
      <c r="A4088" s="658" t="s">
        <v>223</v>
      </c>
      <c r="B4088" s="658" t="s">
        <v>884</v>
      </c>
      <c r="C4088" s="141" t="s">
        <v>941</v>
      </c>
      <c r="D4088" s="141"/>
      <c r="E4088" s="141">
        <v>103</v>
      </c>
      <c r="F4088" s="658" t="s">
        <v>885</v>
      </c>
      <c r="G4088" s="658"/>
      <c r="H4088" s="141"/>
      <c r="I4088" s="141"/>
    </row>
    <row r="4089" spans="1:9" x14ac:dyDescent="0.35">
      <c r="A4089" s="658" t="s">
        <v>223</v>
      </c>
      <c r="B4089" s="658" t="s">
        <v>925</v>
      </c>
      <c r="C4089" s="141" t="s">
        <v>924</v>
      </c>
      <c r="D4089" s="141"/>
      <c r="E4089" s="141">
        <v>2050</v>
      </c>
      <c r="F4089" s="658" t="s">
        <v>877</v>
      </c>
      <c r="G4089" s="658"/>
      <c r="H4089" s="141"/>
      <c r="I4089" s="141"/>
    </row>
    <row r="4090" spans="1:9" x14ac:dyDescent="0.35">
      <c r="A4090" s="658" t="s">
        <v>223</v>
      </c>
      <c r="B4090" s="658" t="s">
        <v>932</v>
      </c>
      <c r="C4090" s="141" t="s">
        <v>931</v>
      </c>
      <c r="D4090" s="141"/>
      <c r="E4090" s="141">
        <v>5458.77</v>
      </c>
      <c r="F4090" s="658" t="s">
        <v>877</v>
      </c>
      <c r="G4090" s="658"/>
      <c r="H4090" s="141"/>
      <c r="I4090" s="141"/>
    </row>
    <row r="4091" spans="1:9" x14ac:dyDescent="0.35">
      <c r="A4091" s="658" t="s">
        <v>223</v>
      </c>
      <c r="B4091" s="658" t="s">
        <v>923</v>
      </c>
      <c r="C4091" s="141" t="s">
        <v>922</v>
      </c>
      <c r="D4091" s="141"/>
      <c r="E4091" s="141">
        <v>50</v>
      </c>
      <c r="F4091" s="658" t="s">
        <v>885</v>
      </c>
      <c r="G4091" s="658"/>
      <c r="H4091" s="141"/>
      <c r="I4091" s="141"/>
    </row>
    <row r="4092" spans="1:9" x14ac:dyDescent="0.35">
      <c r="A4092" s="658" t="s">
        <v>223</v>
      </c>
      <c r="B4092" s="658" t="s">
        <v>887</v>
      </c>
      <c r="C4092" s="141" t="s">
        <v>886</v>
      </c>
      <c r="D4092" s="141"/>
      <c r="E4092" s="141">
        <v>50</v>
      </c>
      <c r="F4092" s="658" t="s">
        <v>885</v>
      </c>
      <c r="G4092" s="658"/>
      <c r="H4092" s="141"/>
      <c r="I4092" s="141"/>
    </row>
    <row r="4093" spans="1:9" x14ac:dyDescent="0.35">
      <c r="A4093" s="658" t="s">
        <v>223</v>
      </c>
      <c r="B4093" s="658" t="s">
        <v>925</v>
      </c>
      <c r="C4093" s="141" t="s">
        <v>924</v>
      </c>
      <c r="D4093" s="141"/>
      <c r="E4093" s="141">
        <v>2640</v>
      </c>
      <c r="F4093" s="658" t="s">
        <v>877</v>
      </c>
      <c r="G4093" s="658"/>
      <c r="H4093" s="141"/>
      <c r="I4093" s="141"/>
    </row>
    <row r="4094" spans="1:9" x14ac:dyDescent="0.35">
      <c r="A4094" s="658" t="s">
        <v>223</v>
      </c>
      <c r="B4094" s="658" t="s">
        <v>900</v>
      </c>
      <c r="C4094" s="141" t="s">
        <v>880</v>
      </c>
      <c r="D4094" s="141"/>
      <c r="E4094" s="141">
        <v>663.65</v>
      </c>
      <c r="F4094" s="658" t="s">
        <v>877</v>
      </c>
      <c r="G4094" s="658"/>
      <c r="H4094" s="141"/>
      <c r="I4094" s="141"/>
    </row>
    <row r="4095" spans="1:9" x14ac:dyDescent="0.35">
      <c r="A4095" s="658" t="s">
        <v>223</v>
      </c>
      <c r="B4095" s="658" t="s">
        <v>1030</v>
      </c>
      <c r="C4095" s="141" t="s">
        <v>880</v>
      </c>
      <c r="D4095" s="141"/>
      <c r="E4095" s="141">
        <v>265.12</v>
      </c>
      <c r="F4095" s="658" t="s">
        <v>877</v>
      </c>
      <c r="G4095" s="658"/>
      <c r="H4095" s="141"/>
      <c r="I4095" s="141"/>
    </row>
    <row r="4096" spans="1:9" x14ac:dyDescent="0.35">
      <c r="A4096" s="658" t="s">
        <v>223</v>
      </c>
      <c r="B4096" s="658" t="s">
        <v>905</v>
      </c>
      <c r="C4096" s="141" t="s">
        <v>1029</v>
      </c>
      <c r="D4096" s="141"/>
      <c r="E4096" s="141">
        <v>30</v>
      </c>
      <c r="F4096" s="658" t="s">
        <v>885</v>
      </c>
      <c r="G4096" s="658"/>
      <c r="H4096" s="141"/>
      <c r="I4096" s="141"/>
    </row>
    <row r="4097" spans="1:9" x14ac:dyDescent="0.35">
      <c r="A4097" s="658" t="s">
        <v>223</v>
      </c>
      <c r="B4097" s="658" t="s">
        <v>903</v>
      </c>
      <c r="C4097" s="141" t="s">
        <v>1028</v>
      </c>
      <c r="D4097" s="141"/>
      <c r="E4097" s="141">
        <v>302.23</v>
      </c>
      <c r="F4097" s="658" t="s">
        <v>885</v>
      </c>
      <c r="G4097" s="658"/>
      <c r="H4097" s="141"/>
      <c r="I4097" s="141"/>
    </row>
    <row r="4098" spans="1:9" x14ac:dyDescent="0.35">
      <c r="A4098" s="658" t="s">
        <v>223</v>
      </c>
      <c r="B4098" s="658" t="s">
        <v>887</v>
      </c>
      <c r="C4098" s="141" t="s">
        <v>901</v>
      </c>
      <c r="D4098" s="141"/>
      <c r="E4098" s="141">
        <v>100.02</v>
      </c>
      <c r="F4098" s="658" t="s">
        <v>885</v>
      </c>
      <c r="G4098" s="658"/>
      <c r="H4098" s="141"/>
      <c r="I4098" s="141"/>
    </row>
    <row r="4099" spans="1:9" x14ac:dyDescent="0.35">
      <c r="A4099" s="658" t="s">
        <v>223</v>
      </c>
      <c r="B4099" s="658" t="s">
        <v>897</v>
      </c>
      <c r="C4099" s="141" t="s">
        <v>1000</v>
      </c>
      <c r="D4099" s="141"/>
      <c r="E4099" s="141">
        <v>4500</v>
      </c>
      <c r="F4099" s="658" t="s">
        <v>877</v>
      </c>
      <c r="G4099" s="658"/>
      <c r="H4099" s="141"/>
      <c r="I4099" s="141"/>
    </row>
    <row r="4100" spans="1:9" x14ac:dyDescent="0.35">
      <c r="A4100" s="658" t="s">
        <v>223</v>
      </c>
      <c r="B4100" s="658" t="s">
        <v>899</v>
      </c>
      <c r="C4100" s="141" t="s">
        <v>975</v>
      </c>
      <c r="D4100" s="141"/>
      <c r="E4100" s="141">
        <v>112.43</v>
      </c>
      <c r="F4100" s="658" t="s">
        <v>885</v>
      </c>
      <c r="G4100" s="658"/>
      <c r="H4100" s="141"/>
      <c r="I4100" s="141"/>
    </row>
    <row r="4101" spans="1:9" x14ac:dyDescent="0.35">
      <c r="A4101" s="658" t="s">
        <v>223</v>
      </c>
      <c r="B4101" s="658" t="s">
        <v>899</v>
      </c>
      <c r="C4101" s="141" t="s">
        <v>975</v>
      </c>
      <c r="D4101" s="141"/>
      <c r="E4101" s="141">
        <v>30.16</v>
      </c>
      <c r="F4101" s="658" t="s">
        <v>885</v>
      </c>
      <c r="G4101" s="658"/>
      <c r="H4101" s="141"/>
      <c r="I4101" s="141"/>
    </row>
    <row r="4102" spans="1:9" x14ac:dyDescent="0.35">
      <c r="A4102" s="658" t="s">
        <v>223</v>
      </c>
      <c r="B4102" s="658" t="s">
        <v>899</v>
      </c>
      <c r="C4102" s="141" t="s">
        <v>975</v>
      </c>
      <c r="D4102" s="141"/>
      <c r="E4102" s="141">
        <v>358.01</v>
      </c>
      <c r="F4102" s="658" t="s">
        <v>885</v>
      </c>
      <c r="G4102" s="658"/>
      <c r="H4102" s="141"/>
      <c r="I4102" s="141"/>
    </row>
    <row r="4103" spans="1:9" x14ac:dyDescent="0.35">
      <c r="A4103" s="658" t="s">
        <v>223</v>
      </c>
      <c r="B4103" s="658" t="s">
        <v>884</v>
      </c>
      <c r="C4103" s="141" t="s">
        <v>941</v>
      </c>
      <c r="D4103" s="141"/>
      <c r="E4103" s="141">
        <v>1423</v>
      </c>
      <c r="F4103" s="658" t="s">
        <v>885</v>
      </c>
      <c r="G4103" s="658"/>
      <c r="H4103" s="141"/>
      <c r="I4103" s="141"/>
    </row>
    <row r="4104" spans="1:9" x14ac:dyDescent="0.35">
      <c r="A4104" s="658" t="s">
        <v>223</v>
      </c>
      <c r="B4104" s="141" t="s">
        <v>899</v>
      </c>
      <c r="C4104" s="141" t="s">
        <v>978</v>
      </c>
      <c r="D4104" s="141"/>
      <c r="E4104" s="141">
        <v>273.83</v>
      </c>
      <c r="F4104" s="658" t="s">
        <v>885</v>
      </c>
      <c r="G4104" s="658"/>
      <c r="H4104" s="141"/>
      <c r="I4104" s="141"/>
    </row>
    <row r="4105" spans="1:9" x14ac:dyDescent="0.35">
      <c r="A4105" s="658" t="s">
        <v>223</v>
      </c>
      <c r="B4105" s="658" t="s">
        <v>899</v>
      </c>
      <c r="C4105" s="141" t="s">
        <v>947</v>
      </c>
      <c r="D4105" s="141"/>
      <c r="E4105" s="141">
        <v>266.7</v>
      </c>
      <c r="F4105" s="658" t="s">
        <v>877</v>
      </c>
      <c r="G4105" s="658"/>
      <c r="H4105" s="141"/>
      <c r="I4105" s="141"/>
    </row>
    <row r="4106" spans="1:9" x14ac:dyDescent="0.35">
      <c r="A4106" s="658" t="s">
        <v>223</v>
      </c>
      <c r="B4106" s="658" t="s">
        <v>905</v>
      </c>
      <c r="C4106" s="141" t="s">
        <v>1027</v>
      </c>
      <c r="D4106" s="141"/>
      <c r="E4106" s="141">
        <v>263.73</v>
      </c>
      <c r="F4106" s="658" t="s">
        <v>885</v>
      </c>
      <c r="G4106" s="658"/>
      <c r="H4106" s="141"/>
      <c r="I4106" s="141"/>
    </row>
    <row r="4107" spans="1:9" x14ac:dyDescent="0.35">
      <c r="A4107" s="658" t="s">
        <v>223</v>
      </c>
      <c r="B4107" s="658" t="s">
        <v>884</v>
      </c>
      <c r="C4107" s="141" t="s">
        <v>1026</v>
      </c>
      <c r="D4107" s="141"/>
      <c r="E4107" s="141">
        <v>250.02</v>
      </c>
      <c r="F4107" s="658" t="s">
        <v>877</v>
      </c>
      <c r="G4107" s="658"/>
      <c r="H4107" s="141"/>
      <c r="I4107" s="141"/>
    </row>
    <row r="4108" spans="1:9" x14ac:dyDescent="0.35">
      <c r="A4108" s="658" t="s">
        <v>223</v>
      </c>
      <c r="B4108" s="658" t="s">
        <v>905</v>
      </c>
      <c r="C4108" s="141" t="s">
        <v>918</v>
      </c>
      <c r="D4108" s="141"/>
      <c r="E4108" s="141">
        <v>178.8</v>
      </c>
      <c r="F4108" s="658" t="s">
        <v>885</v>
      </c>
      <c r="G4108" s="658"/>
      <c r="H4108" s="141"/>
      <c r="I4108" s="141"/>
    </row>
    <row r="4109" spans="1:9" x14ac:dyDescent="0.35">
      <c r="A4109" s="658" t="s">
        <v>223</v>
      </c>
      <c r="B4109" s="658" t="s">
        <v>905</v>
      </c>
      <c r="C4109" s="141" t="s">
        <v>1025</v>
      </c>
      <c r="D4109" s="141"/>
      <c r="E4109" s="141">
        <v>639.9</v>
      </c>
      <c r="F4109" s="658" t="s">
        <v>885</v>
      </c>
      <c r="G4109" s="658"/>
      <c r="H4109" s="141"/>
      <c r="I4109" s="141"/>
    </row>
    <row r="4110" spans="1:9" x14ac:dyDescent="0.35">
      <c r="A4110" s="658" t="s">
        <v>223</v>
      </c>
      <c r="B4110" s="658" t="s">
        <v>899</v>
      </c>
      <c r="C4110" s="141" t="s">
        <v>941</v>
      </c>
      <c r="D4110" s="141"/>
      <c r="E4110" s="141">
        <v>91.5</v>
      </c>
      <c r="F4110" s="658" t="s">
        <v>885</v>
      </c>
      <c r="G4110" s="658"/>
      <c r="H4110" s="141"/>
      <c r="I4110" s="141"/>
    </row>
    <row r="4111" spans="1:9" x14ac:dyDescent="0.35">
      <c r="A4111" s="658" t="s">
        <v>223</v>
      </c>
      <c r="B4111" s="658" t="s">
        <v>884</v>
      </c>
      <c r="C4111" s="141" t="s">
        <v>883</v>
      </c>
      <c r="D4111" s="141"/>
      <c r="E4111" s="141">
        <v>518.45000000000005</v>
      </c>
      <c r="F4111" s="658" t="s">
        <v>877</v>
      </c>
      <c r="G4111" s="658"/>
      <c r="H4111" s="141"/>
      <c r="I4111" s="141"/>
    </row>
    <row r="4112" spans="1:9" x14ac:dyDescent="0.35">
      <c r="A4112" s="658" t="s">
        <v>223</v>
      </c>
      <c r="B4112" s="658" t="s">
        <v>884</v>
      </c>
      <c r="C4112" s="141" t="s">
        <v>883</v>
      </c>
      <c r="D4112" s="141"/>
      <c r="E4112" s="141">
        <v>-110.43</v>
      </c>
      <c r="F4112" s="658" t="s">
        <v>877</v>
      </c>
      <c r="G4112" s="658"/>
      <c r="H4112" s="141"/>
      <c r="I4112" s="141"/>
    </row>
    <row r="4113" spans="1:9" x14ac:dyDescent="0.35">
      <c r="A4113" s="658" t="s">
        <v>223</v>
      </c>
      <c r="B4113" s="658" t="s">
        <v>903</v>
      </c>
      <c r="C4113" s="141" t="s">
        <v>902</v>
      </c>
      <c r="D4113" s="141"/>
      <c r="E4113" s="141">
        <v>141.02000000000001</v>
      </c>
      <c r="F4113" s="658" t="s">
        <v>885</v>
      </c>
      <c r="G4113" s="658"/>
      <c r="H4113" s="141"/>
      <c r="I4113" s="141"/>
    </row>
    <row r="4114" spans="1:9" x14ac:dyDescent="0.35">
      <c r="A4114" s="658" t="s">
        <v>223</v>
      </c>
      <c r="B4114" s="658" t="s">
        <v>887</v>
      </c>
      <c r="C4114" s="141" t="s">
        <v>901</v>
      </c>
      <c r="D4114" s="141"/>
      <c r="E4114" s="141">
        <v>100.02</v>
      </c>
      <c r="F4114" s="658" t="s">
        <v>885</v>
      </c>
      <c r="G4114" s="658"/>
      <c r="H4114" s="141"/>
      <c r="I4114" s="141"/>
    </row>
    <row r="4115" spans="1:9" x14ac:dyDescent="0.35">
      <c r="A4115" s="658" t="s">
        <v>223</v>
      </c>
      <c r="B4115" s="658" t="s">
        <v>882</v>
      </c>
      <c r="C4115" s="141" t="s">
        <v>880</v>
      </c>
      <c r="D4115" s="141"/>
      <c r="E4115" s="141">
        <v>1346.28</v>
      </c>
      <c r="F4115" s="658" t="s">
        <v>877</v>
      </c>
      <c r="G4115" s="658"/>
      <c r="H4115" s="141"/>
      <c r="I4115" s="141"/>
    </row>
    <row r="4116" spans="1:9" x14ac:dyDescent="0.35">
      <c r="A4116" s="658" t="s">
        <v>223</v>
      </c>
      <c r="B4116" s="658" t="s">
        <v>910</v>
      </c>
      <c r="C4116" s="141" t="s">
        <v>880</v>
      </c>
      <c r="D4116" s="141"/>
      <c r="E4116" s="141">
        <v>476</v>
      </c>
      <c r="F4116" s="658" t="s">
        <v>877</v>
      </c>
      <c r="G4116" s="658"/>
      <c r="H4116" s="141"/>
      <c r="I4116" s="141"/>
    </row>
    <row r="4117" spans="1:9" x14ac:dyDescent="0.35">
      <c r="A4117" s="658" t="s">
        <v>223</v>
      </c>
      <c r="B4117" s="658" t="s">
        <v>881</v>
      </c>
      <c r="C4117" s="141" t="s">
        <v>880</v>
      </c>
      <c r="D4117" s="141"/>
      <c r="E4117" s="141">
        <v>10292.049999999999</v>
      </c>
      <c r="F4117" s="658" t="s">
        <v>877</v>
      </c>
      <c r="G4117" s="658"/>
      <c r="H4117" s="141"/>
      <c r="I4117" s="141"/>
    </row>
    <row r="4118" spans="1:9" x14ac:dyDescent="0.35">
      <c r="A4118" s="658" t="s">
        <v>223</v>
      </c>
      <c r="B4118" s="658" t="s">
        <v>897</v>
      </c>
      <c r="C4118" s="141" t="s">
        <v>1000</v>
      </c>
      <c r="D4118" s="141"/>
      <c r="E4118" s="141">
        <v>4500</v>
      </c>
      <c r="F4118" s="658" t="s">
        <v>877</v>
      </c>
      <c r="G4118" s="658"/>
      <c r="H4118" s="141"/>
      <c r="I4118" s="141"/>
    </row>
    <row r="4119" spans="1:9" x14ac:dyDescent="0.35">
      <c r="A4119" s="658" t="s">
        <v>223</v>
      </c>
      <c r="B4119" s="658" t="s">
        <v>879</v>
      </c>
      <c r="C4119" s="141" t="s">
        <v>878</v>
      </c>
      <c r="D4119" s="141"/>
      <c r="E4119" s="141">
        <v>616.59</v>
      </c>
      <c r="F4119" s="658" t="s">
        <v>877</v>
      </c>
      <c r="G4119" s="658"/>
      <c r="H4119" s="141"/>
      <c r="I4119" s="141"/>
    </row>
    <row r="4120" spans="1:9" x14ac:dyDescent="0.35">
      <c r="A4120" s="658" t="s">
        <v>223</v>
      </c>
      <c r="B4120" s="658" t="s">
        <v>937</v>
      </c>
      <c r="C4120" s="141" t="s">
        <v>936</v>
      </c>
      <c r="D4120" s="141"/>
      <c r="E4120" s="141">
        <v>379.34</v>
      </c>
      <c r="F4120" s="658" t="s">
        <v>885</v>
      </c>
      <c r="G4120" s="658"/>
      <c r="H4120" s="141"/>
      <c r="I4120" s="141"/>
    </row>
    <row r="4121" spans="1:9" x14ac:dyDescent="0.35">
      <c r="A4121" s="658" t="s">
        <v>223</v>
      </c>
      <c r="B4121" s="658" t="s">
        <v>923</v>
      </c>
      <c r="C4121" s="141" t="s">
        <v>922</v>
      </c>
      <c r="D4121" s="141"/>
      <c r="E4121" s="141">
        <v>50</v>
      </c>
      <c r="F4121" s="658" t="s">
        <v>885</v>
      </c>
      <c r="G4121" s="658"/>
      <c r="H4121" s="141"/>
      <c r="I4121" s="141"/>
    </row>
    <row r="4122" spans="1:9" x14ac:dyDescent="0.35">
      <c r="A4122" s="658" t="s">
        <v>223</v>
      </c>
      <c r="B4122" s="658" t="s">
        <v>887</v>
      </c>
      <c r="C4122" s="141" t="s">
        <v>901</v>
      </c>
      <c r="D4122" s="141"/>
      <c r="E4122" s="141">
        <v>100.02</v>
      </c>
      <c r="F4122" s="658" t="s">
        <v>885</v>
      </c>
      <c r="G4122" s="658"/>
      <c r="H4122" s="141"/>
      <c r="I4122" s="141"/>
    </row>
    <row r="4123" spans="1:9" x14ac:dyDescent="0.35">
      <c r="A4123" s="658" t="s">
        <v>223</v>
      </c>
      <c r="B4123" s="658" t="s">
        <v>932</v>
      </c>
      <c r="C4123" s="141" t="s">
        <v>931</v>
      </c>
      <c r="D4123" s="141"/>
      <c r="E4123" s="141">
        <v>5419.14</v>
      </c>
      <c r="F4123" s="658" t="s">
        <v>877</v>
      </c>
      <c r="G4123" s="658"/>
      <c r="H4123" s="141"/>
      <c r="I4123" s="141"/>
    </row>
    <row r="4124" spans="1:9" x14ac:dyDescent="0.35">
      <c r="A4124" s="658" t="s">
        <v>223</v>
      </c>
      <c r="B4124" s="658" t="s">
        <v>953</v>
      </c>
      <c r="C4124" s="141" t="s">
        <v>1024</v>
      </c>
      <c r="D4124" s="141"/>
      <c r="E4124" s="141">
        <v>30</v>
      </c>
      <c r="F4124" s="658" t="s">
        <v>885</v>
      </c>
      <c r="G4124" s="658"/>
      <c r="H4124" s="141"/>
      <c r="I4124" s="141"/>
    </row>
    <row r="4125" spans="1:9" x14ac:dyDescent="0.35">
      <c r="A4125" s="658" t="s">
        <v>223</v>
      </c>
      <c r="B4125" s="658" t="s">
        <v>893</v>
      </c>
      <c r="C4125" s="141" t="s">
        <v>892</v>
      </c>
      <c r="D4125" s="141"/>
      <c r="E4125" s="141">
        <v>3570</v>
      </c>
      <c r="F4125" s="658" t="s">
        <v>877</v>
      </c>
      <c r="G4125" s="658"/>
      <c r="H4125" s="141"/>
      <c r="I4125" s="141"/>
    </row>
    <row r="4126" spans="1:9" x14ac:dyDescent="0.35">
      <c r="A4126" s="658" t="s">
        <v>223</v>
      </c>
      <c r="B4126" s="658" t="s">
        <v>893</v>
      </c>
      <c r="C4126" s="141" t="s">
        <v>892</v>
      </c>
      <c r="D4126" s="141"/>
      <c r="E4126" s="141">
        <v>3570</v>
      </c>
      <c r="F4126" s="658" t="s">
        <v>877</v>
      </c>
      <c r="G4126" s="658"/>
      <c r="H4126" s="141"/>
      <c r="I4126" s="141"/>
    </row>
    <row r="4127" spans="1:9" x14ac:dyDescent="0.35">
      <c r="A4127" s="658" t="s">
        <v>223</v>
      </c>
      <c r="B4127" s="658" t="s">
        <v>965</v>
      </c>
      <c r="C4127" s="141" t="s">
        <v>880</v>
      </c>
      <c r="D4127" s="141"/>
      <c r="E4127" s="141">
        <v>7628.1</v>
      </c>
      <c r="F4127" s="658" t="s">
        <v>877</v>
      </c>
      <c r="G4127" s="658"/>
      <c r="H4127" s="141"/>
      <c r="I4127" s="141"/>
    </row>
    <row r="4128" spans="1:9" x14ac:dyDescent="0.35">
      <c r="A4128" s="658" t="s">
        <v>223</v>
      </c>
      <c r="B4128" s="658" t="s">
        <v>965</v>
      </c>
      <c r="C4128" s="141" t="s">
        <v>880</v>
      </c>
      <c r="D4128" s="141"/>
      <c r="E4128" s="141">
        <v>1599.08</v>
      </c>
      <c r="F4128" s="658" t="s">
        <v>877</v>
      </c>
      <c r="G4128" s="658"/>
      <c r="H4128" s="141"/>
      <c r="I4128" s="141"/>
    </row>
    <row r="4129" spans="1:9" x14ac:dyDescent="0.35">
      <c r="A4129" s="658" t="s">
        <v>223</v>
      </c>
      <c r="B4129" s="658" t="s">
        <v>899</v>
      </c>
      <c r="C4129" s="141" t="s">
        <v>1023</v>
      </c>
      <c r="D4129" s="141"/>
      <c r="E4129" s="141">
        <v>99.7</v>
      </c>
      <c r="F4129" s="658" t="s">
        <v>885</v>
      </c>
      <c r="G4129" s="658"/>
      <c r="H4129" s="141"/>
      <c r="I4129" s="141"/>
    </row>
    <row r="4130" spans="1:9" x14ac:dyDescent="0.35">
      <c r="A4130" s="658" t="s">
        <v>223</v>
      </c>
      <c r="B4130" s="658" t="s">
        <v>910</v>
      </c>
      <c r="C4130" s="141" t="s">
        <v>927</v>
      </c>
      <c r="D4130" s="141"/>
      <c r="E4130" s="141">
        <v>2718.2</v>
      </c>
      <c r="F4130" s="658" t="s">
        <v>877</v>
      </c>
      <c r="G4130" s="658"/>
      <c r="H4130" s="141"/>
      <c r="I4130" s="141"/>
    </row>
    <row r="4131" spans="1:9" x14ac:dyDescent="0.35">
      <c r="A4131" s="658" t="s">
        <v>223</v>
      </c>
      <c r="B4131" s="658" t="s">
        <v>899</v>
      </c>
      <c r="C4131" s="141" t="s">
        <v>1022</v>
      </c>
      <c r="D4131" s="141"/>
      <c r="E4131" s="141">
        <v>30</v>
      </c>
      <c r="F4131" s="658" t="s">
        <v>885</v>
      </c>
      <c r="G4131" s="658"/>
      <c r="H4131" s="141"/>
      <c r="I4131" s="141"/>
    </row>
    <row r="4132" spans="1:9" x14ac:dyDescent="0.35">
      <c r="A4132" s="658" t="s">
        <v>223</v>
      </c>
      <c r="B4132" s="658" t="s">
        <v>929</v>
      </c>
      <c r="C4132" s="141" t="s">
        <v>928</v>
      </c>
      <c r="D4132" s="141"/>
      <c r="E4132" s="141">
        <v>390</v>
      </c>
      <c r="F4132" s="658" t="s">
        <v>885</v>
      </c>
      <c r="G4132" s="658"/>
      <c r="H4132" s="141"/>
      <c r="I4132" s="141"/>
    </row>
    <row r="4133" spans="1:9" x14ac:dyDescent="0.35">
      <c r="A4133" s="658" t="s">
        <v>223</v>
      </c>
      <c r="B4133" s="658" t="s">
        <v>903</v>
      </c>
      <c r="C4133" s="141" t="s">
        <v>902</v>
      </c>
      <c r="D4133" s="141"/>
      <c r="E4133" s="141">
        <v>18.45</v>
      </c>
      <c r="F4133" s="658" t="s">
        <v>885</v>
      </c>
      <c r="G4133" s="658"/>
      <c r="H4133" s="141"/>
      <c r="I4133" s="141"/>
    </row>
    <row r="4134" spans="1:9" x14ac:dyDescent="0.35">
      <c r="A4134" s="658" t="s">
        <v>223</v>
      </c>
      <c r="B4134" s="658" t="s">
        <v>905</v>
      </c>
      <c r="C4134" s="141" t="s">
        <v>1021</v>
      </c>
      <c r="D4134" s="141"/>
      <c r="E4134" s="141">
        <v>450</v>
      </c>
      <c r="F4134" s="658" t="s">
        <v>877</v>
      </c>
      <c r="G4134" s="658"/>
      <c r="H4134" s="141"/>
      <c r="I4134" s="141"/>
    </row>
    <row r="4135" spans="1:9" x14ac:dyDescent="0.35">
      <c r="A4135" s="658" t="s">
        <v>223</v>
      </c>
      <c r="B4135" s="658" t="s">
        <v>905</v>
      </c>
      <c r="C4135" s="141" t="s">
        <v>939</v>
      </c>
      <c r="D4135" s="141"/>
      <c r="E4135" s="141">
        <v>50.33</v>
      </c>
      <c r="F4135" s="658" t="s">
        <v>885</v>
      </c>
      <c r="G4135" s="658"/>
      <c r="H4135" s="141"/>
      <c r="I4135" s="141"/>
    </row>
    <row r="4136" spans="1:9" x14ac:dyDescent="0.35">
      <c r="A4136" s="658" t="s">
        <v>223</v>
      </c>
      <c r="B4136" s="658" t="s">
        <v>884</v>
      </c>
      <c r="C4136" s="141" t="s">
        <v>883</v>
      </c>
      <c r="D4136" s="141"/>
      <c r="E4136" s="141">
        <v>2709.98</v>
      </c>
      <c r="F4136" s="658" t="s">
        <v>877</v>
      </c>
      <c r="G4136" s="658"/>
      <c r="H4136" s="141"/>
      <c r="I4136" s="141"/>
    </row>
    <row r="4137" spans="1:9" x14ac:dyDescent="0.35">
      <c r="A4137" s="658" t="s">
        <v>223</v>
      </c>
      <c r="B4137" s="658" t="s">
        <v>887</v>
      </c>
      <c r="C4137" s="141" t="s">
        <v>901</v>
      </c>
      <c r="D4137" s="141"/>
      <c r="E4137" s="141">
        <v>100.05</v>
      </c>
      <c r="F4137" s="658" t="s">
        <v>885</v>
      </c>
      <c r="G4137" s="658"/>
      <c r="H4137" s="141"/>
      <c r="I4137" s="141"/>
    </row>
    <row r="4138" spans="1:9" x14ac:dyDescent="0.35">
      <c r="A4138" s="658" t="s">
        <v>223</v>
      </c>
      <c r="B4138" s="658" t="s">
        <v>899</v>
      </c>
      <c r="C4138" s="141" t="s">
        <v>1020</v>
      </c>
      <c r="D4138" s="141"/>
      <c r="E4138" s="141">
        <v>391.21</v>
      </c>
      <c r="F4138" s="658" t="s">
        <v>877</v>
      </c>
      <c r="G4138" s="658"/>
      <c r="H4138" s="141"/>
      <c r="I4138" s="141"/>
    </row>
    <row r="4139" spans="1:9" x14ac:dyDescent="0.35">
      <c r="A4139" s="658" t="s">
        <v>223</v>
      </c>
      <c r="B4139" s="658" t="s">
        <v>903</v>
      </c>
      <c r="C4139" s="141" t="s">
        <v>902</v>
      </c>
      <c r="D4139" s="141"/>
      <c r="E4139" s="141">
        <v>18.45</v>
      </c>
      <c r="F4139" s="658" t="s">
        <v>885</v>
      </c>
      <c r="G4139" s="658"/>
      <c r="H4139" s="141"/>
      <c r="I4139" s="141"/>
    </row>
    <row r="4140" spans="1:9" x14ac:dyDescent="0.35">
      <c r="A4140" s="658" t="s">
        <v>223</v>
      </c>
      <c r="B4140" s="658" t="s">
        <v>887</v>
      </c>
      <c r="C4140" s="141" t="s">
        <v>886</v>
      </c>
      <c r="D4140" s="141"/>
      <c r="E4140" s="141">
        <v>50</v>
      </c>
      <c r="F4140" s="658" t="s">
        <v>885</v>
      </c>
      <c r="G4140" s="658"/>
      <c r="H4140" s="141"/>
      <c r="I4140" s="141"/>
    </row>
    <row r="4141" spans="1:9" x14ac:dyDescent="0.35">
      <c r="A4141" s="658" t="s">
        <v>223</v>
      </c>
      <c r="B4141" s="658" t="s">
        <v>887</v>
      </c>
      <c r="C4141" s="141" t="s">
        <v>979</v>
      </c>
      <c r="D4141" s="141"/>
      <c r="E4141" s="141">
        <v>50.03</v>
      </c>
      <c r="F4141" s="658" t="s">
        <v>885</v>
      </c>
      <c r="G4141" s="658"/>
      <c r="H4141" s="141"/>
      <c r="I4141" s="141"/>
    </row>
    <row r="4142" spans="1:9" x14ac:dyDescent="0.35">
      <c r="A4142" s="658" t="s">
        <v>223</v>
      </c>
      <c r="B4142" s="658" t="s">
        <v>884</v>
      </c>
      <c r="C4142" s="141" t="s">
        <v>941</v>
      </c>
      <c r="D4142" s="141"/>
      <c r="E4142" s="141">
        <v>379</v>
      </c>
      <c r="F4142" s="658" t="s">
        <v>885</v>
      </c>
      <c r="G4142" s="658"/>
      <c r="H4142" s="141"/>
      <c r="I4142" s="141"/>
    </row>
    <row r="4143" spans="1:9" x14ac:dyDescent="0.35">
      <c r="A4143" s="658" t="s">
        <v>223</v>
      </c>
      <c r="B4143" s="658" t="s">
        <v>884</v>
      </c>
      <c r="C4143" s="141" t="s">
        <v>941</v>
      </c>
      <c r="D4143" s="141"/>
      <c r="E4143" s="141">
        <v>643.5</v>
      </c>
      <c r="F4143" s="658" t="s">
        <v>885</v>
      </c>
      <c r="G4143" s="658"/>
      <c r="H4143" s="141"/>
      <c r="I4143" s="141"/>
    </row>
    <row r="4144" spans="1:9" x14ac:dyDescent="0.35">
      <c r="A4144" s="658" t="s">
        <v>223</v>
      </c>
      <c r="B4144" s="658" t="s">
        <v>889</v>
      </c>
      <c r="C4144" s="141" t="s">
        <v>880</v>
      </c>
      <c r="D4144" s="141"/>
      <c r="E4144" s="141">
        <v>268.27</v>
      </c>
      <c r="F4144" s="658" t="s">
        <v>877</v>
      </c>
      <c r="G4144" s="658"/>
      <c r="H4144" s="141"/>
      <c r="I4144" s="141"/>
    </row>
    <row r="4145" spans="1:9" x14ac:dyDescent="0.35">
      <c r="A4145" s="658" t="s">
        <v>223</v>
      </c>
      <c r="B4145" s="658" t="s">
        <v>887</v>
      </c>
      <c r="C4145" s="141" t="s">
        <v>966</v>
      </c>
      <c r="D4145" s="141"/>
      <c r="E4145" s="141">
        <v>260.04000000000002</v>
      </c>
      <c r="F4145" s="658" t="s">
        <v>885</v>
      </c>
      <c r="G4145" s="658"/>
      <c r="H4145" s="141"/>
      <c r="I4145" s="141"/>
    </row>
    <row r="4146" spans="1:9" x14ac:dyDescent="0.35">
      <c r="A4146" s="658" t="s">
        <v>223</v>
      </c>
      <c r="B4146" s="658" t="s">
        <v>900</v>
      </c>
      <c r="C4146" s="141" t="s">
        <v>880</v>
      </c>
      <c r="D4146" s="141"/>
      <c r="E4146" s="141">
        <v>662.2</v>
      </c>
      <c r="F4146" s="658" t="s">
        <v>877</v>
      </c>
      <c r="G4146" s="658"/>
      <c r="H4146" s="141"/>
      <c r="I4146" s="141"/>
    </row>
    <row r="4147" spans="1:9" x14ac:dyDescent="0.35">
      <c r="A4147" s="658" t="s">
        <v>223</v>
      </c>
      <c r="B4147" s="658" t="s">
        <v>884</v>
      </c>
      <c r="C4147" s="141" t="s">
        <v>883</v>
      </c>
      <c r="D4147" s="141"/>
      <c r="E4147" s="141">
        <v>815.18</v>
      </c>
      <c r="F4147" s="658" t="s">
        <v>877</v>
      </c>
      <c r="G4147" s="658"/>
      <c r="H4147" s="141"/>
      <c r="I4147" s="141"/>
    </row>
    <row r="4148" spans="1:9" x14ac:dyDescent="0.35">
      <c r="A4148" s="658" t="s">
        <v>223</v>
      </c>
      <c r="B4148" s="658" t="s">
        <v>887</v>
      </c>
      <c r="C4148" s="141" t="s">
        <v>979</v>
      </c>
      <c r="D4148" s="141"/>
      <c r="E4148" s="141">
        <v>110</v>
      </c>
      <c r="F4148" s="658" t="s">
        <v>885</v>
      </c>
      <c r="G4148" s="658"/>
      <c r="H4148" s="141"/>
      <c r="I4148" s="141"/>
    </row>
    <row r="4149" spans="1:9" x14ac:dyDescent="0.35">
      <c r="A4149" s="658" t="s">
        <v>223</v>
      </c>
      <c r="B4149" s="658" t="s">
        <v>961</v>
      </c>
      <c r="C4149" s="141" t="s">
        <v>986</v>
      </c>
      <c r="D4149" s="141"/>
      <c r="E4149" s="141">
        <v>58.8</v>
      </c>
      <c r="F4149" s="658" t="s">
        <v>885</v>
      </c>
      <c r="G4149" s="658"/>
      <c r="H4149" s="141"/>
      <c r="I4149" s="141"/>
    </row>
    <row r="4150" spans="1:9" x14ac:dyDescent="0.35">
      <c r="A4150" s="658" t="s">
        <v>223</v>
      </c>
      <c r="B4150" s="658" t="s">
        <v>961</v>
      </c>
      <c r="C4150" s="141" t="s">
        <v>986</v>
      </c>
      <c r="D4150" s="141"/>
      <c r="E4150" s="141">
        <v>18.5</v>
      </c>
      <c r="F4150" s="658" t="s">
        <v>885</v>
      </c>
      <c r="G4150" s="658"/>
      <c r="H4150" s="141"/>
      <c r="I4150" s="141"/>
    </row>
    <row r="4151" spans="1:9" x14ac:dyDescent="0.35">
      <c r="A4151" s="658" t="s">
        <v>223</v>
      </c>
      <c r="B4151" s="658" t="s">
        <v>973</v>
      </c>
      <c r="C4151" s="141" t="s">
        <v>972</v>
      </c>
      <c r="D4151" s="141"/>
      <c r="E4151" s="141">
        <v>100</v>
      </c>
      <c r="F4151" s="658" t="s">
        <v>885</v>
      </c>
      <c r="G4151" s="658"/>
      <c r="H4151" s="141"/>
      <c r="I4151" s="141"/>
    </row>
    <row r="4152" spans="1:9" x14ac:dyDescent="0.35">
      <c r="A4152" s="658" t="s">
        <v>223</v>
      </c>
      <c r="B4152" s="658" t="s">
        <v>884</v>
      </c>
      <c r="C4152" s="141" t="s">
        <v>883</v>
      </c>
      <c r="D4152" s="141"/>
      <c r="E4152" s="141">
        <v>214.69</v>
      </c>
      <c r="F4152" s="658" t="s">
        <v>877</v>
      </c>
      <c r="G4152" s="658"/>
      <c r="H4152" s="141"/>
      <c r="I4152" s="141"/>
    </row>
    <row r="4153" spans="1:9" x14ac:dyDescent="0.35">
      <c r="A4153" s="658" t="s">
        <v>223</v>
      </c>
      <c r="B4153" s="658" t="s">
        <v>899</v>
      </c>
      <c r="C4153" s="141" t="s">
        <v>1019</v>
      </c>
      <c r="D4153" s="141"/>
      <c r="E4153" s="141">
        <v>16.5</v>
      </c>
      <c r="F4153" s="658" t="s">
        <v>885</v>
      </c>
      <c r="G4153" s="658"/>
      <c r="H4153" s="141"/>
      <c r="I4153" s="141"/>
    </row>
    <row r="4154" spans="1:9" x14ac:dyDescent="0.35">
      <c r="A4154" s="658" t="s">
        <v>223</v>
      </c>
      <c r="B4154" s="658" t="s">
        <v>899</v>
      </c>
      <c r="C4154" s="141" t="s">
        <v>941</v>
      </c>
      <c r="D4154" s="141"/>
      <c r="E4154" s="141">
        <v>49</v>
      </c>
      <c r="F4154" s="658" t="s">
        <v>885</v>
      </c>
      <c r="G4154" s="658"/>
      <c r="H4154" s="141"/>
      <c r="I4154" s="141"/>
    </row>
    <row r="4155" spans="1:9" x14ac:dyDescent="0.35">
      <c r="A4155" s="658" t="s">
        <v>223</v>
      </c>
      <c r="B4155" s="658" t="s">
        <v>884</v>
      </c>
      <c r="C4155" s="141" t="s">
        <v>883</v>
      </c>
      <c r="D4155" s="141"/>
      <c r="E4155" s="141">
        <v>-6.99</v>
      </c>
      <c r="F4155" s="658" t="s">
        <v>877</v>
      </c>
      <c r="G4155" s="658"/>
      <c r="H4155" s="141"/>
      <c r="I4155" s="141"/>
    </row>
    <row r="4156" spans="1:9" x14ac:dyDescent="0.35">
      <c r="A4156" s="658" t="s">
        <v>223</v>
      </c>
      <c r="B4156" s="658" t="s">
        <v>884</v>
      </c>
      <c r="C4156" s="141" t="s">
        <v>883</v>
      </c>
      <c r="D4156" s="141"/>
      <c r="E4156" s="141">
        <v>-3.49</v>
      </c>
      <c r="F4156" s="658" t="s">
        <v>877</v>
      </c>
      <c r="G4156" s="658"/>
      <c r="H4156" s="141"/>
      <c r="I4156" s="141"/>
    </row>
    <row r="4157" spans="1:9" x14ac:dyDescent="0.35">
      <c r="A4157" s="658" t="s">
        <v>223</v>
      </c>
      <c r="B4157" s="658" t="s">
        <v>884</v>
      </c>
      <c r="C4157" s="141" t="s">
        <v>883</v>
      </c>
      <c r="D4157" s="141"/>
      <c r="E4157" s="141">
        <v>-2.3199999999999998</v>
      </c>
      <c r="F4157" s="658" t="s">
        <v>877</v>
      </c>
      <c r="G4157" s="658"/>
      <c r="H4157" s="141"/>
      <c r="I4157" s="141"/>
    </row>
    <row r="4158" spans="1:9" x14ac:dyDescent="0.35">
      <c r="A4158" s="658" t="s">
        <v>223</v>
      </c>
      <c r="B4158" s="658" t="s">
        <v>884</v>
      </c>
      <c r="C4158" s="141" t="s">
        <v>883</v>
      </c>
      <c r="D4158" s="141"/>
      <c r="E4158" s="141">
        <v>-38.99</v>
      </c>
      <c r="F4158" s="658" t="s">
        <v>877</v>
      </c>
      <c r="G4158" s="658"/>
      <c r="H4158" s="141"/>
      <c r="I4158" s="141"/>
    </row>
    <row r="4159" spans="1:9" x14ac:dyDescent="0.35">
      <c r="A4159" s="658" t="s">
        <v>223</v>
      </c>
      <c r="B4159" s="658" t="s">
        <v>923</v>
      </c>
      <c r="C4159" s="141" t="s">
        <v>922</v>
      </c>
      <c r="D4159" s="141"/>
      <c r="E4159" s="141">
        <v>50</v>
      </c>
      <c r="F4159" s="658" t="s">
        <v>885</v>
      </c>
      <c r="G4159" s="658"/>
      <c r="H4159" s="141"/>
      <c r="I4159" s="141"/>
    </row>
    <row r="4160" spans="1:9" x14ac:dyDescent="0.35">
      <c r="A4160" s="658" t="s">
        <v>223</v>
      </c>
      <c r="B4160" s="658" t="s">
        <v>899</v>
      </c>
      <c r="C4160" s="141" t="s">
        <v>1018</v>
      </c>
      <c r="D4160" s="141"/>
      <c r="E4160" s="141">
        <v>20</v>
      </c>
      <c r="F4160" s="658" t="s">
        <v>885</v>
      </c>
      <c r="G4160" s="658"/>
      <c r="H4160" s="141"/>
      <c r="I4160" s="141"/>
    </row>
    <row r="4161" spans="1:9" x14ac:dyDescent="0.35">
      <c r="A4161" s="658" t="s">
        <v>223</v>
      </c>
      <c r="B4161" s="658" t="s">
        <v>1017</v>
      </c>
      <c r="C4161" s="141" t="s">
        <v>1016</v>
      </c>
      <c r="D4161" s="141"/>
      <c r="E4161" s="141">
        <v>10</v>
      </c>
      <c r="F4161" s="658" t="s">
        <v>885</v>
      </c>
      <c r="G4161" s="658"/>
      <c r="H4161" s="141"/>
      <c r="I4161" s="141"/>
    </row>
    <row r="4162" spans="1:9" x14ac:dyDescent="0.35">
      <c r="A4162" s="658" t="s">
        <v>223</v>
      </c>
      <c r="B4162" s="658" t="s">
        <v>1017</v>
      </c>
      <c r="C4162" s="141" t="s">
        <v>1016</v>
      </c>
      <c r="D4162" s="141"/>
      <c r="E4162" s="141">
        <v>80</v>
      </c>
      <c r="F4162" s="658" t="s">
        <v>885</v>
      </c>
      <c r="G4162" s="658"/>
      <c r="H4162" s="141"/>
      <c r="I4162" s="141"/>
    </row>
    <row r="4163" spans="1:9" x14ac:dyDescent="0.35">
      <c r="A4163" s="658" t="s">
        <v>223</v>
      </c>
      <c r="B4163" s="658" t="s">
        <v>884</v>
      </c>
      <c r="C4163" s="141" t="s">
        <v>883</v>
      </c>
      <c r="D4163" s="141"/>
      <c r="E4163" s="141">
        <v>-9.99</v>
      </c>
      <c r="F4163" s="658" t="s">
        <v>877</v>
      </c>
      <c r="G4163" s="658"/>
      <c r="H4163" s="141"/>
      <c r="I4163" s="141"/>
    </row>
    <row r="4164" spans="1:9" x14ac:dyDescent="0.35">
      <c r="A4164" s="658" t="s">
        <v>223</v>
      </c>
      <c r="B4164" s="658" t="s">
        <v>925</v>
      </c>
      <c r="C4164" s="141" t="s">
        <v>924</v>
      </c>
      <c r="D4164" s="141"/>
      <c r="E4164" s="141">
        <v>1670</v>
      </c>
      <c r="F4164" s="658" t="s">
        <v>877</v>
      </c>
      <c r="G4164" s="658"/>
      <c r="H4164" s="141"/>
      <c r="I4164" s="141"/>
    </row>
    <row r="4165" spans="1:9" x14ac:dyDescent="0.35">
      <c r="A4165" s="658" t="s">
        <v>223</v>
      </c>
      <c r="B4165" s="658" t="s">
        <v>925</v>
      </c>
      <c r="C4165" s="141" t="s">
        <v>924</v>
      </c>
      <c r="D4165" s="141"/>
      <c r="E4165" s="141">
        <v>1480</v>
      </c>
      <c r="F4165" s="658" t="s">
        <v>877</v>
      </c>
      <c r="G4165" s="658"/>
      <c r="H4165" s="141"/>
      <c r="I4165" s="141"/>
    </row>
    <row r="4166" spans="1:9" x14ac:dyDescent="0.35">
      <c r="A4166" s="658" t="s">
        <v>223</v>
      </c>
      <c r="B4166" s="658" t="s">
        <v>884</v>
      </c>
      <c r="C4166" s="141" t="s">
        <v>1015</v>
      </c>
      <c r="D4166" s="141"/>
      <c r="E4166" s="141">
        <v>94</v>
      </c>
      <c r="F4166" s="658" t="s">
        <v>885</v>
      </c>
      <c r="G4166" s="658"/>
      <c r="H4166" s="141"/>
      <c r="I4166" s="141"/>
    </row>
    <row r="4167" spans="1:9" x14ac:dyDescent="0.35">
      <c r="A4167" s="658" t="s">
        <v>223</v>
      </c>
      <c r="B4167" s="658" t="s">
        <v>899</v>
      </c>
      <c r="C4167" s="141" t="s">
        <v>982</v>
      </c>
      <c r="D4167" s="141"/>
      <c r="E4167" s="141">
        <v>348.95</v>
      </c>
      <c r="F4167" s="658" t="s">
        <v>877</v>
      </c>
      <c r="G4167" s="658"/>
      <c r="H4167" s="141"/>
      <c r="I4167" s="141"/>
    </row>
    <row r="4168" spans="1:9" x14ac:dyDescent="0.35">
      <c r="A4168" s="658" t="s">
        <v>223</v>
      </c>
      <c r="B4168" s="658" t="s">
        <v>884</v>
      </c>
      <c r="C4168" s="141" t="s">
        <v>883</v>
      </c>
      <c r="D4168" s="141"/>
      <c r="E4168" s="141">
        <v>1254.5999999999999</v>
      </c>
      <c r="F4168" s="658" t="s">
        <v>877</v>
      </c>
      <c r="G4168" s="658"/>
      <c r="H4168" s="141"/>
      <c r="I4168" s="141"/>
    </row>
    <row r="4169" spans="1:9" x14ac:dyDescent="0.35">
      <c r="A4169" s="658" t="s">
        <v>223</v>
      </c>
      <c r="B4169" s="658" t="s">
        <v>925</v>
      </c>
      <c r="C4169" s="141" t="s">
        <v>924</v>
      </c>
      <c r="D4169" s="141"/>
      <c r="E4169" s="141">
        <v>5280</v>
      </c>
      <c r="F4169" s="658" t="s">
        <v>877</v>
      </c>
      <c r="G4169" s="658"/>
      <c r="H4169" s="141"/>
      <c r="I4169" s="141"/>
    </row>
    <row r="4170" spans="1:9" x14ac:dyDescent="0.35">
      <c r="A4170" s="658" t="s">
        <v>223</v>
      </c>
      <c r="B4170" s="658" t="s">
        <v>1014</v>
      </c>
      <c r="C4170" s="141" t="s">
        <v>988</v>
      </c>
      <c r="D4170" s="141"/>
      <c r="E4170" s="141">
        <v>1190</v>
      </c>
      <c r="F4170" s="658" t="s">
        <v>877</v>
      </c>
      <c r="G4170" s="658"/>
      <c r="H4170" s="141"/>
      <c r="I4170" s="141"/>
    </row>
    <row r="4171" spans="1:9" x14ac:dyDescent="0.35">
      <c r="A4171" s="658" t="s">
        <v>223</v>
      </c>
      <c r="B4171" s="658" t="s">
        <v>953</v>
      </c>
      <c r="C4171" s="141" t="s">
        <v>957</v>
      </c>
      <c r="D4171" s="141"/>
      <c r="E4171" s="141">
        <v>1767.96</v>
      </c>
      <c r="F4171" s="658" t="s">
        <v>877</v>
      </c>
      <c r="G4171" s="658"/>
      <c r="H4171" s="141"/>
      <c r="I4171" s="141"/>
    </row>
    <row r="4172" spans="1:9" x14ac:dyDescent="0.35">
      <c r="A4172" s="658" t="s">
        <v>223</v>
      </c>
      <c r="B4172" s="658" t="s">
        <v>887</v>
      </c>
      <c r="C4172" s="141" t="s">
        <v>971</v>
      </c>
      <c r="D4172" s="141"/>
      <c r="E4172" s="141">
        <v>100</v>
      </c>
      <c r="F4172" s="658" t="s">
        <v>885</v>
      </c>
      <c r="G4172" s="658"/>
      <c r="H4172" s="141"/>
      <c r="I4172" s="141"/>
    </row>
    <row r="4173" spans="1:9" x14ac:dyDescent="0.35">
      <c r="A4173" s="658" t="s">
        <v>223</v>
      </c>
      <c r="B4173" s="658" t="s">
        <v>897</v>
      </c>
      <c r="C4173" s="141" t="s">
        <v>1000</v>
      </c>
      <c r="D4173" s="141"/>
      <c r="E4173" s="141">
        <v>4500</v>
      </c>
      <c r="F4173" s="658" t="s">
        <v>877</v>
      </c>
      <c r="G4173" s="658"/>
      <c r="H4173" s="141"/>
      <c r="I4173" s="141"/>
    </row>
    <row r="4174" spans="1:9" x14ac:dyDescent="0.35">
      <c r="A4174" s="658" t="s">
        <v>223</v>
      </c>
      <c r="B4174" s="658" t="s">
        <v>899</v>
      </c>
      <c r="C4174" s="141" t="s">
        <v>1013</v>
      </c>
      <c r="D4174" s="141"/>
      <c r="E4174" s="141">
        <v>64.64</v>
      </c>
      <c r="F4174" s="658" t="s">
        <v>877</v>
      </c>
      <c r="G4174" s="658"/>
      <c r="H4174" s="141"/>
      <c r="I4174" s="141"/>
    </row>
    <row r="4175" spans="1:9" x14ac:dyDescent="0.35">
      <c r="A4175" s="658" t="s">
        <v>223</v>
      </c>
      <c r="B4175" s="658" t="s">
        <v>925</v>
      </c>
      <c r="C4175" s="141" t="s">
        <v>924</v>
      </c>
      <c r="D4175" s="141"/>
      <c r="E4175" s="141">
        <v>845</v>
      </c>
      <c r="F4175" s="658" t="s">
        <v>877</v>
      </c>
      <c r="G4175" s="658"/>
      <c r="H4175" s="141"/>
      <c r="I4175" s="141"/>
    </row>
    <row r="4176" spans="1:9" x14ac:dyDescent="0.35">
      <c r="A4176" s="658" t="s">
        <v>223</v>
      </c>
      <c r="B4176" s="658" t="s">
        <v>905</v>
      </c>
      <c r="C4176" s="141" t="s">
        <v>939</v>
      </c>
      <c r="D4176" s="141"/>
      <c r="E4176" s="141">
        <v>3.7</v>
      </c>
      <c r="F4176" s="658" t="s">
        <v>885</v>
      </c>
      <c r="G4176" s="658"/>
      <c r="H4176" s="141"/>
      <c r="I4176" s="141"/>
    </row>
    <row r="4177" spans="1:9" x14ac:dyDescent="0.35">
      <c r="A4177" s="658" t="s">
        <v>223</v>
      </c>
      <c r="B4177" s="658" t="s">
        <v>884</v>
      </c>
      <c r="C4177" s="141" t="s">
        <v>883</v>
      </c>
      <c r="D4177" s="141"/>
      <c r="E4177" s="141">
        <v>1224.4000000000001</v>
      </c>
      <c r="F4177" s="658" t="s">
        <v>877</v>
      </c>
      <c r="G4177" s="658"/>
      <c r="H4177" s="141"/>
      <c r="I4177" s="141"/>
    </row>
    <row r="4178" spans="1:9" x14ac:dyDescent="0.35">
      <c r="A4178" s="658" t="s">
        <v>223</v>
      </c>
      <c r="B4178" s="658" t="s">
        <v>965</v>
      </c>
      <c r="C4178" s="141" t="s">
        <v>880</v>
      </c>
      <c r="D4178" s="141"/>
      <c r="E4178" s="141">
        <v>2454.64</v>
      </c>
      <c r="F4178" s="658" t="s">
        <v>877</v>
      </c>
      <c r="G4178" s="658"/>
      <c r="H4178" s="141"/>
      <c r="I4178" s="141"/>
    </row>
    <row r="4179" spans="1:9" x14ac:dyDescent="0.35">
      <c r="A4179" s="658" t="s">
        <v>223</v>
      </c>
      <c r="B4179" s="658" t="s">
        <v>882</v>
      </c>
      <c r="C4179" s="141" t="s">
        <v>880</v>
      </c>
      <c r="D4179" s="141"/>
      <c r="E4179" s="141">
        <v>1468.4</v>
      </c>
      <c r="F4179" s="658" t="s">
        <v>877</v>
      </c>
      <c r="G4179" s="658"/>
      <c r="H4179" s="141"/>
      <c r="I4179" s="141"/>
    </row>
    <row r="4180" spans="1:9" x14ac:dyDescent="0.35">
      <c r="A4180" s="658" t="s">
        <v>223</v>
      </c>
      <c r="B4180" s="658" t="s">
        <v>887</v>
      </c>
      <c r="C4180" s="141" t="s">
        <v>971</v>
      </c>
      <c r="D4180" s="141"/>
      <c r="E4180" s="141">
        <v>100</v>
      </c>
      <c r="F4180" s="658" t="s">
        <v>885</v>
      </c>
      <c r="G4180" s="658"/>
      <c r="H4180" s="141"/>
      <c r="I4180" s="141"/>
    </row>
    <row r="4181" spans="1:9" x14ac:dyDescent="0.35">
      <c r="A4181" s="658" t="s">
        <v>223</v>
      </c>
      <c r="B4181" s="658" t="s">
        <v>881</v>
      </c>
      <c r="C4181" s="141" t="s">
        <v>880</v>
      </c>
      <c r="D4181" s="141"/>
      <c r="E4181" s="141">
        <v>10304.969999999999</v>
      </c>
      <c r="F4181" s="658" t="s">
        <v>877</v>
      </c>
      <c r="G4181" s="658"/>
      <c r="H4181" s="141"/>
      <c r="I4181" s="141"/>
    </row>
    <row r="4182" spans="1:9" x14ac:dyDescent="0.35">
      <c r="A4182" s="658" t="s">
        <v>223</v>
      </c>
      <c r="B4182" s="658" t="s">
        <v>910</v>
      </c>
      <c r="C4182" s="141" t="s">
        <v>880</v>
      </c>
      <c r="D4182" s="141"/>
      <c r="E4182" s="141">
        <v>476</v>
      </c>
      <c r="F4182" s="658" t="s">
        <v>877</v>
      </c>
      <c r="G4182" s="658"/>
      <c r="H4182" s="141"/>
      <c r="I4182" s="141"/>
    </row>
    <row r="4183" spans="1:9" x14ac:dyDescent="0.35">
      <c r="A4183" s="658" t="s">
        <v>223</v>
      </c>
      <c r="B4183" s="658" t="s">
        <v>925</v>
      </c>
      <c r="C4183" s="141" t="s">
        <v>924</v>
      </c>
      <c r="D4183" s="141"/>
      <c r="E4183" s="141">
        <v>299</v>
      </c>
      <c r="F4183" s="658" t="s">
        <v>877</v>
      </c>
      <c r="G4183" s="658"/>
      <c r="H4183" s="141"/>
      <c r="I4183" s="141"/>
    </row>
    <row r="4184" spans="1:9" x14ac:dyDescent="0.35">
      <c r="A4184" s="658" t="s">
        <v>223</v>
      </c>
      <c r="B4184" s="658" t="s">
        <v>935</v>
      </c>
      <c r="C4184" s="141" t="s">
        <v>934</v>
      </c>
      <c r="D4184" s="141"/>
      <c r="E4184" s="141">
        <v>1305.1600000000001</v>
      </c>
      <c r="F4184" s="658" t="s">
        <v>877</v>
      </c>
      <c r="G4184" s="658"/>
      <c r="H4184" s="141"/>
      <c r="I4184" s="141"/>
    </row>
    <row r="4185" spans="1:9" x14ac:dyDescent="0.35">
      <c r="A4185" s="658" t="s">
        <v>223</v>
      </c>
      <c r="B4185" s="658" t="s">
        <v>985</v>
      </c>
      <c r="C4185" s="141" t="s">
        <v>984</v>
      </c>
      <c r="D4185" s="141"/>
      <c r="E4185" s="141">
        <v>2277.9</v>
      </c>
      <c r="F4185" s="141"/>
      <c r="G4185" s="141"/>
      <c r="H4185" s="141"/>
      <c r="I4185" s="141"/>
    </row>
    <row r="4186" spans="1:9" x14ac:dyDescent="0.35">
      <c r="A4186" s="658" t="s">
        <v>223</v>
      </c>
      <c r="B4186" s="658" t="s">
        <v>879</v>
      </c>
      <c r="C4186" s="141" t="s">
        <v>878</v>
      </c>
      <c r="D4186" s="141"/>
      <c r="E4186" s="141">
        <v>350.77</v>
      </c>
      <c r="F4186" s="658" t="s">
        <v>877</v>
      </c>
      <c r="G4186" s="658"/>
      <c r="H4186" s="141"/>
      <c r="I4186" s="141"/>
    </row>
    <row r="4187" spans="1:9" x14ac:dyDescent="0.35">
      <c r="A4187" s="658" t="s">
        <v>223</v>
      </c>
      <c r="B4187" s="658" t="s">
        <v>905</v>
      </c>
      <c r="C4187" s="141" t="s">
        <v>939</v>
      </c>
      <c r="D4187" s="141"/>
      <c r="E4187" s="141">
        <v>33.36</v>
      </c>
      <c r="F4187" s="658" t="s">
        <v>885</v>
      </c>
      <c r="G4187" s="658"/>
      <c r="H4187" s="141"/>
      <c r="I4187" s="141"/>
    </row>
    <row r="4188" spans="1:9" x14ac:dyDescent="0.35">
      <c r="A4188" s="658" t="s">
        <v>223</v>
      </c>
      <c r="B4188" s="658" t="s">
        <v>932</v>
      </c>
      <c r="C4188" s="141" t="s">
        <v>931</v>
      </c>
      <c r="D4188" s="141"/>
      <c r="E4188" s="141">
        <v>5426.16</v>
      </c>
      <c r="F4188" s="658" t="s">
        <v>877</v>
      </c>
      <c r="G4188" s="658"/>
      <c r="H4188" s="141"/>
      <c r="I4188" s="141"/>
    </row>
    <row r="4189" spans="1:9" x14ac:dyDescent="0.35">
      <c r="A4189" s="658" t="s">
        <v>223</v>
      </c>
      <c r="B4189" s="658" t="s">
        <v>937</v>
      </c>
      <c r="C4189" s="141" t="s">
        <v>936</v>
      </c>
      <c r="D4189" s="141"/>
      <c r="E4189" s="141">
        <v>379.84</v>
      </c>
      <c r="F4189" s="658" t="s">
        <v>885</v>
      </c>
      <c r="G4189" s="658"/>
      <c r="H4189" s="141"/>
      <c r="I4189" s="141"/>
    </row>
    <row r="4190" spans="1:9" x14ac:dyDescent="0.35">
      <c r="A4190" s="658" t="s">
        <v>223</v>
      </c>
      <c r="B4190" s="658" t="s">
        <v>937</v>
      </c>
      <c r="C4190" s="141" t="s">
        <v>936</v>
      </c>
      <c r="D4190" s="141"/>
      <c r="E4190" s="141">
        <v>160.75</v>
      </c>
      <c r="F4190" s="658" t="s">
        <v>885</v>
      </c>
      <c r="G4190" s="658"/>
      <c r="H4190" s="141"/>
      <c r="I4190" s="141"/>
    </row>
    <row r="4191" spans="1:9" x14ac:dyDescent="0.35">
      <c r="A4191" s="658" t="s">
        <v>223</v>
      </c>
      <c r="B4191" s="658" t="s">
        <v>923</v>
      </c>
      <c r="C4191" s="141" t="s">
        <v>922</v>
      </c>
      <c r="D4191" s="141"/>
      <c r="E4191" s="141">
        <v>50</v>
      </c>
      <c r="F4191" s="658" t="s">
        <v>885</v>
      </c>
      <c r="G4191" s="658"/>
      <c r="H4191" s="141"/>
      <c r="I4191" s="141"/>
    </row>
    <row r="4192" spans="1:9" x14ac:dyDescent="0.35">
      <c r="A4192" s="658" t="s">
        <v>223</v>
      </c>
      <c r="B4192" s="141" t="s">
        <v>899</v>
      </c>
      <c r="C4192" s="141" t="s">
        <v>978</v>
      </c>
      <c r="D4192" s="141"/>
      <c r="E4192" s="141">
        <v>79.400000000000006</v>
      </c>
      <c r="F4192" s="658" t="s">
        <v>885</v>
      </c>
      <c r="G4192" s="658"/>
      <c r="H4192" s="141"/>
      <c r="I4192" s="141"/>
    </row>
    <row r="4193" spans="1:9" x14ac:dyDescent="0.35">
      <c r="A4193" s="658" t="s">
        <v>223</v>
      </c>
      <c r="B4193" s="658" t="s">
        <v>903</v>
      </c>
      <c r="C4193" s="141" t="s">
        <v>902</v>
      </c>
      <c r="D4193" s="141"/>
      <c r="E4193" s="141">
        <v>141.02000000000001</v>
      </c>
      <c r="F4193" s="658" t="s">
        <v>885</v>
      </c>
      <c r="G4193" s="658"/>
      <c r="H4193" s="141"/>
      <c r="I4193" s="141"/>
    </row>
    <row r="4194" spans="1:9" x14ac:dyDescent="0.35">
      <c r="A4194" s="658" t="s">
        <v>223</v>
      </c>
      <c r="B4194" s="658" t="s">
        <v>1012</v>
      </c>
      <c r="C4194" s="141" t="s">
        <v>1011</v>
      </c>
      <c r="D4194" s="141"/>
      <c r="E4194" s="141">
        <v>393</v>
      </c>
      <c r="F4194" s="658" t="s">
        <v>885</v>
      </c>
      <c r="G4194" s="658"/>
      <c r="H4194" s="141"/>
      <c r="I4194" s="141"/>
    </row>
    <row r="4195" spans="1:9" x14ac:dyDescent="0.35">
      <c r="A4195" s="658" t="s">
        <v>223</v>
      </c>
      <c r="B4195" s="658" t="s">
        <v>953</v>
      </c>
      <c r="C4195" s="141" t="s">
        <v>1010</v>
      </c>
      <c r="D4195" s="141"/>
      <c r="E4195" s="141">
        <v>33</v>
      </c>
      <c r="F4195" s="658" t="s">
        <v>885</v>
      </c>
      <c r="G4195" s="658"/>
      <c r="H4195" s="141"/>
      <c r="I4195" s="141"/>
    </row>
    <row r="4196" spans="1:9" x14ac:dyDescent="0.35">
      <c r="A4196" s="658" t="s">
        <v>223</v>
      </c>
      <c r="B4196" s="658" t="s">
        <v>953</v>
      </c>
      <c r="C4196" s="141" t="s">
        <v>1010</v>
      </c>
      <c r="D4196" s="141"/>
      <c r="E4196" s="141">
        <v>39</v>
      </c>
      <c r="F4196" s="658" t="s">
        <v>885</v>
      </c>
      <c r="G4196" s="658"/>
      <c r="H4196" s="141"/>
      <c r="I4196" s="141"/>
    </row>
    <row r="4197" spans="1:9" x14ac:dyDescent="0.35">
      <c r="A4197" s="658" t="s">
        <v>223</v>
      </c>
      <c r="B4197" s="658" t="s">
        <v>935</v>
      </c>
      <c r="C4197" s="141" t="s">
        <v>934</v>
      </c>
      <c r="D4197" s="141"/>
      <c r="E4197" s="141">
        <v>2380</v>
      </c>
      <c r="F4197" s="658" t="s">
        <v>877</v>
      </c>
      <c r="G4197" s="658"/>
      <c r="H4197" s="141"/>
      <c r="I4197" s="141"/>
    </row>
    <row r="4198" spans="1:9" x14ac:dyDescent="0.35">
      <c r="A4198" s="658" t="s">
        <v>223</v>
      </c>
      <c r="B4198" s="141" t="s">
        <v>899</v>
      </c>
      <c r="C4198" s="141" t="s">
        <v>978</v>
      </c>
      <c r="D4198" s="141"/>
      <c r="E4198" s="141">
        <v>330.48</v>
      </c>
      <c r="F4198" s="658" t="s">
        <v>885</v>
      </c>
      <c r="G4198" s="658"/>
      <c r="H4198" s="141"/>
      <c r="I4198" s="141"/>
    </row>
    <row r="4199" spans="1:9" x14ac:dyDescent="0.35">
      <c r="A4199" s="658" t="s">
        <v>223</v>
      </c>
      <c r="B4199" s="658" t="s">
        <v>929</v>
      </c>
      <c r="C4199" s="141" t="s">
        <v>928</v>
      </c>
      <c r="D4199" s="141"/>
      <c r="E4199" s="141">
        <v>7.3</v>
      </c>
      <c r="F4199" s="658" t="s">
        <v>885</v>
      </c>
      <c r="G4199" s="658"/>
      <c r="H4199" s="141"/>
      <c r="I4199" s="141"/>
    </row>
    <row r="4200" spans="1:9" x14ac:dyDescent="0.35">
      <c r="A4200" s="658" t="s">
        <v>223</v>
      </c>
      <c r="B4200" s="658" t="s">
        <v>887</v>
      </c>
      <c r="C4200" s="141" t="s">
        <v>966</v>
      </c>
      <c r="D4200" s="141"/>
      <c r="E4200" s="141">
        <v>30.02</v>
      </c>
      <c r="F4200" s="658" t="s">
        <v>885</v>
      </c>
      <c r="G4200" s="658"/>
      <c r="H4200" s="141"/>
      <c r="I4200" s="141"/>
    </row>
    <row r="4201" spans="1:9" x14ac:dyDescent="0.35">
      <c r="A4201" s="658" t="s">
        <v>223</v>
      </c>
      <c r="B4201" s="658" t="s">
        <v>884</v>
      </c>
      <c r="C4201" s="141" t="s">
        <v>1009</v>
      </c>
      <c r="D4201" s="141"/>
      <c r="E4201" s="141">
        <v>1547</v>
      </c>
      <c r="F4201" s="658" t="s">
        <v>877</v>
      </c>
      <c r="G4201" s="658"/>
      <c r="H4201" s="141"/>
      <c r="I4201" s="141"/>
    </row>
    <row r="4202" spans="1:9" x14ac:dyDescent="0.35">
      <c r="A4202" s="658" t="s">
        <v>223</v>
      </c>
      <c r="B4202" s="658" t="s">
        <v>910</v>
      </c>
      <c r="C4202" s="141" t="s">
        <v>927</v>
      </c>
      <c r="D4202" s="141"/>
      <c r="E4202" s="141">
        <v>2718.38</v>
      </c>
      <c r="F4202" s="658" t="s">
        <v>877</v>
      </c>
      <c r="G4202" s="658"/>
      <c r="H4202" s="141"/>
      <c r="I4202" s="141"/>
    </row>
    <row r="4203" spans="1:9" x14ac:dyDescent="0.35">
      <c r="A4203" s="658" t="s">
        <v>223</v>
      </c>
      <c r="B4203" s="658" t="s">
        <v>884</v>
      </c>
      <c r="C4203" s="141" t="s">
        <v>1008</v>
      </c>
      <c r="D4203" s="141"/>
      <c r="E4203" s="141">
        <v>217.92</v>
      </c>
      <c r="F4203" s="658" t="s">
        <v>877</v>
      </c>
      <c r="G4203" s="658"/>
      <c r="H4203" s="141"/>
      <c r="I4203" s="141"/>
    </row>
    <row r="4204" spans="1:9" x14ac:dyDescent="0.35">
      <c r="A4204" s="658" t="s">
        <v>223</v>
      </c>
      <c r="B4204" s="658" t="s">
        <v>910</v>
      </c>
      <c r="C4204" s="141" t="s">
        <v>1007</v>
      </c>
      <c r="D4204" s="141"/>
      <c r="E4204" s="141">
        <v>1200</v>
      </c>
      <c r="F4204" s="658" t="s">
        <v>877</v>
      </c>
      <c r="G4204" s="658"/>
      <c r="H4204" s="141"/>
      <c r="I4204" s="141"/>
    </row>
    <row r="4205" spans="1:9" x14ac:dyDescent="0.35">
      <c r="A4205" s="658" t="s">
        <v>223</v>
      </c>
      <c r="B4205" s="658" t="s">
        <v>884</v>
      </c>
      <c r="C4205" s="141" t="s">
        <v>1006</v>
      </c>
      <c r="D4205" s="141"/>
      <c r="E4205" s="141">
        <v>599</v>
      </c>
      <c r="F4205" s="658" t="s">
        <v>877</v>
      </c>
      <c r="G4205" s="658"/>
      <c r="H4205" s="141"/>
      <c r="I4205" s="141"/>
    </row>
    <row r="4206" spans="1:9" x14ac:dyDescent="0.35">
      <c r="A4206" s="658" t="s">
        <v>223</v>
      </c>
      <c r="B4206" s="658" t="s">
        <v>887</v>
      </c>
      <c r="C4206" s="141" t="s">
        <v>1005</v>
      </c>
      <c r="D4206" s="141"/>
      <c r="E4206" s="141">
        <v>100.06</v>
      </c>
      <c r="F4206" s="658" t="s">
        <v>885</v>
      </c>
      <c r="G4206" s="658"/>
      <c r="H4206" s="141"/>
      <c r="I4206" s="141"/>
    </row>
    <row r="4207" spans="1:9" x14ac:dyDescent="0.35">
      <c r="A4207" s="658" t="s">
        <v>223</v>
      </c>
      <c r="B4207" s="658" t="s">
        <v>887</v>
      </c>
      <c r="C4207" s="141" t="s">
        <v>971</v>
      </c>
      <c r="D4207" s="141"/>
      <c r="E4207" s="141">
        <v>50</v>
      </c>
      <c r="F4207" s="658" t="s">
        <v>885</v>
      </c>
      <c r="G4207" s="658"/>
      <c r="H4207" s="141"/>
      <c r="I4207" s="141"/>
    </row>
    <row r="4208" spans="1:9" x14ac:dyDescent="0.35">
      <c r="A4208" s="658" t="s">
        <v>223</v>
      </c>
      <c r="B4208" s="658" t="s">
        <v>887</v>
      </c>
      <c r="C4208" s="141" t="s">
        <v>901</v>
      </c>
      <c r="D4208" s="141"/>
      <c r="E4208" s="141">
        <v>100.04</v>
      </c>
      <c r="F4208" s="658" t="s">
        <v>885</v>
      </c>
      <c r="G4208" s="658"/>
      <c r="H4208" s="141"/>
      <c r="I4208" s="141"/>
    </row>
    <row r="4209" spans="1:9" x14ac:dyDescent="0.35">
      <c r="A4209" s="658" t="s">
        <v>223</v>
      </c>
      <c r="B4209" s="658" t="s">
        <v>887</v>
      </c>
      <c r="C4209" s="141" t="s">
        <v>971</v>
      </c>
      <c r="D4209" s="141"/>
      <c r="E4209" s="141">
        <v>100</v>
      </c>
      <c r="F4209" s="658" t="s">
        <v>885</v>
      </c>
      <c r="G4209" s="658"/>
      <c r="H4209" s="141"/>
      <c r="I4209" s="141"/>
    </row>
    <row r="4210" spans="1:9" x14ac:dyDescent="0.35">
      <c r="A4210" s="658" t="s">
        <v>223</v>
      </c>
      <c r="B4210" s="658" t="s">
        <v>923</v>
      </c>
      <c r="C4210" s="141" t="s">
        <v>922</v>
      </c>
      <c r="D4210" s="141"/>
      <c r="E4210" s="141">
        <v>50</v>
      </c>
      <c r="F4210" s="658" t="s">
        <v>885</v>
      </c>
      <c r="G4210" s="658"/>
      <c r="H4210" s="141"/>
      <c r="I4210" s="141"/>
    </row>
    <row r="4211" spans="1:9" x14ac:dyDescent="0.35">
      <c r="A4211" s="658" t="s">
        <v>223</v>
      </c>
      <c r="B4211" s="658" t="s">
        <v>1004</v>
      </c>
      <c r="C4211" s="141" t="s">
        <v>1003</v>
      </c>
      <c r="D4211" s="141"/>
      <c r="E4211" s="141">
        <v>20</v>
      </c>
      <c r="F4211" s="658" t="s">
        <v>885</v>
      </c>
      <c r="G4211" s="658"/>
      <c r="H4211" s="141"/>
      <c r="I4211" s="141"/>
    </row>
    <row r="4212" spans="1:9" x14ac:dyDescent="0.35">
      <c r="A4212" s="658" t="s">
        <v>223</v>
      </c>
      <c r="B4212" s="658" t="s">
        <v>1004</v>
      </c>
      <c r="C4212" s="141" t="s">
        <v>1003</v>
      </c>
      <c r="D4212" s="141"/>
      <c r="E4212" s="141">
        <v>62.3</v>
      </c>
      <c r="F4212" s="658" t="s">
        <v>885</v>
      </c>
      <c r="G4212" s="658"/>
      <c r="H4212" s="141"/>
      <c r="I4212" s="141"/>
    </row>
    <row r="4213" spans="1:9" x14ac:dyDescent="0.35">
      <c r="A4213" s="658" t="s">
        <v>223</v>
      </c>
      <c r="B4213" s="658" t="s">
        <v>965</v>
      </c>
      <c r="C4213" s="141" t="s">
        <v>880</v>
      </c>
      <c r="D4213" s="141"/>
      <c r="E4213" s="141">
        <v>2331.2399999999998</v>
      </c>
      <c r="F4213" s="658" t="s">
        <v>877</v>
      </c>
      <c r="G4213" s="658"/>
      <c r="H4213" s="141"/>
      <c r="I4213" s="141"/>
    </row>
    <row r="4214" spans="1:9" x14ac:dyDescent="0.35">
      <c r="A4214" s="658" t="s">
        <v>223</v>
      </c>
      <c r="B4214" s="141" t="s">
        <v>899</v>
      </c>
      <c r="C4214" s="141" t="s">
        <v>978</v>
      </c>
      <c r="D4214" s="141"/>
      <c r="E4214" s="141">
        <v>197.36</v>
      </c>
      <c r="F4214" s="658" t="s">
        <v>885</v>
      </c>
      <c r="G4214" s="658"/>
      <c r="H4214" s="141"/>
      <c r="I4214" s="141"/>
    </row>
    <row r="4215" spans="1:9" x14ac:dyDescent="0.35">
      <c r="A4215" s="658" t="s">
        <v>223</v>
      </c>
      <c r="B4215" s="658" t="s">
        <v>905</v>
      </c>
      <c r="C4215" s="141" t="s">
        <v>1002</v>
      </c>
      <c r="D4215" s="141"/>
      <c r="E4215" s="141">
        <v>619</v>
      </c>
      <c r="F4215" s="658" t="s">
        <v>885</v>
      </c>
      <c r="G4215" s="658"/>
      <c r="H4215" s="141"/>
      <c r="I4215" s="141"/>
    </row>
    <row r="4216" spans="1:9" x14ac:dyDescent="0.35">
      <c r="A4216" s="658" t="s">
        <v>223</v>
      </c>
      <c r="B4216" s="658" t="s">
        <v>887</v>
      </c>
      <c r="C4216" s="141" t="s">
        <v>971</v>
      </c>
      <c r="D4216" s="141"/>
      <c r="E4216" s="141">
        <v>100</v>
      </c>
      <c r="F4216" s="658" t="s">
        <v>885</v>
      </c>
      <c r="G4216" s="658"/>
      <c r="H4216" s="141"/>
      <c r="I4216" s="141"/>
    </row>
    <row r="4217" spans="1:9" x14ac:dyDescent="0.35">
      <c r="A4217" s="658" t="s">
        <v>223</v>
      </c>
      <c r="B4217" s="658" t="s">
        <v>900</v>
      </c>
      <c r="C4217" s="141" t="s">
        <v>880</v>
      </c>
      <c r="D4217" s="141"/>
      <c r="E4217" s="141">
        <v>-105.88</v>
      </c>
      <c r="F4217" s="658" t="s">
        <v>877</v>
      </c>
      <c r="G4217" s="658"/>
      <c r="H4217" s="141"/>
      <c r="I4217" s="141"/>
    </row>
    <row r="4218" spans="1:9" x14ac:dyDescent="0.35">
      <c r="A4218" s="658" t="s">
        <v>223</v>
      </c>
      <c r="B4218" s="658" t="s">
        <v>889</v>
      </c>
      <c r="C4218" s="141" t="s">
        <v>880</v>
      </c>
      <c r="D4218" s="141"/>
      <c r="E4218" s="141">
        <v>440.7</v>
      </c>
      <c r="F4218" s="658" t="s">
        <v>877</v>
      </c>
      <c r="G4218" s="658"/>
      <c r="H4218" s="141"/>
      <c r="I4218" s="141"/>
    </row>
    <row r="4219" spans="1:9" x14ac:dyDescent="0.35">
      <c r="A4219" s="658" t="s">
        <v>223</v>
      </c>
      <c r="B4219" s="658" t="s">
        <v>893</v>
      </c>
      <c r="C4219" s="141" t="s">
        <v>892</v>
      </c>
      <c r="D4219" s="141"/>
      <c r="E4219" s="141">
        <v>3570</v>
      </c>
      <c r="F4219" s="658" t="s">
        <v>885</v>
      </c>
      <c r="G4219" s="658"/>
      <c r="H4219" s="141"/>
      <c r="I4219" s="141"/>
    </row>
    <row r="4220" spans="1:9" x14ac:dyDescent="0.35">
      <c r="A4220" s="658" t="s">
        <v>223</v>
      </c>
      <c r="B4220" s="658" t="s">
        <v>899</v>
      </c>
      <c r="C4220" s="141" t="s">
        <v>1001</v>
      </c>
      <c r="D4220" s="141"/>
      <c r="E4220" s="141">
        <v>679.91</v>
      </c>
      <c r="F4220" s="658" t="s">
        <v>885</v>
      </c>
      <c r="G4220" s="658"/>
      <c r="H4220" s="141"/>
      <c r="I4220" s="141"/>
    </row>
    <row r="4221" spans="1:9" x14ac:dyDescent="0.35">
      <c r="A4221" s="658" t="s">
        <v>223</v>
      </c>
      <c r="B4221" s="658" t="s">
        <v>899</v>
      </c>
      <c r="C4221" s="141" t="s">
        <v>941</v>
      </c>
      <c r="D4221" s="141"/>
      <c r="E4221" s="141">
        <v>76.59</v>
      </c>
      <c r="F4221" s="658" t="s">
        <v>885</v>
      </c>
      <c r="G4221" s="658"/>
      <c r="H4221" s="141"/>
      <c r="I4221" s="141"/>
    </row>
    <row r="4222" spans="1:9" x14ac:dyDescent="0.35">
      <c r="A4222" s="658" t="s">
        <v>223</v>
      </c>
      <c r="B4222" s="658" t="s">
        <v>899</v>
      </c>
      <c r="C4222" s="141" t="s">
        <v>941</v>
      </c>
      <c r="D4222" s="141"/>
      <c r="E4222" s="141">
        <v>87.7</v>
      </c>
      <c r="F4222" s="658" t="s">
        <v>885</v>
      </c>
      <c r="G4222" s="658"/>
      <c r="H4222" s="141"/>
      <c r="I4222" s="141"/>
    </row>
    <row r="4223" spans="1:9" x14ac:dyDescent="0.35">
      <c r="A4223" s="658" t="s">
        <v>223</v>
      </c>
      <c r="B4223" s="658" t="s">
        <v>899</v>
      </c>
      <c r="C4223" s="141" t="s">
        <v>941</v>
      </c>
      <c r="D4223" s="141"/>
      <c r="E4223" s="141">
        <v>91.51</v>
      </c>
      <c r="F4223" s="658" t="s">
        <v>885</v>
      </c>
      <c r="G4223" s="658"/>
      <c r="H4223" s="141"/>
      <c r="I4223" s="141"/>
    </row>
    <row r="4224" spans="1:9" x14ac:dyDescent="0.35">
      <c r="A4224" s="658" t="s">
        <v>223</v>
      </c>
      <c r="B4224" s="658" t="s">
        <v>953</v>
      </c>
      <c r="C4224" s="141" t="s">
        <v>957</v>
      </c>
      <c r="D4224" s="141"/>
      <c r="E4224" s="141">
        <v>1771.96</v>
      </c>
      <c r="F4224" s="658" t="s">
        <v>877</v>
      </c>
      <c r="G4224" s="658"/>
      <c r="H4224" s="141"/>
      <c r="I4224" s="141"/>
    </row>
    <row r="4225" spans="1:9" x14ac:dyDescent="0.35">
      <c r="A4225" s="658" t="s">
        <v>223</v>
      </c>
      <c r="B4225" s="658" t="s">
        <v>887</v>
      </c>
      <c r="C4225" s="141" t="s">
        <v>886</v>
      </c>
      <c r="D4225" s="141"/>
      <c r="E4225" s="141">
        <v>50.07</v>
      </c>
      <c r="F4225" s="658" t="s">
        <v>885</v>
      </c>
      <c r="G4225" s="658"/>
      <c r="H4225" s="141"/>
      <c r="I4225" s="141"/>
    </row>
    <row r="4226" spans="1:9" x14ac:dyDescent="0.35">
      <c r="A4226" s="658" t="s">
        <v>223</v>
      </c>
      <c r="B4226" s="658" t="s">
        <v>893</v>
      </c>
      <c r="C4226" s="141" t="s">
        <v>930</v>
      </c>
      <c r="D4226" s="141"/>
      <c r="E4226" s="141">
        <v>4462.5</v>
      </c>
      <c r="F4226" s="658" t="s">
        <v>885</v>
      </c>
      <c r="G4226" s="658"/>
      <c r="H4226" s="140"/>
      <c r="I4226" s="141"/>
    </row>
    <row r="4227" spans="1:9" x14ac:dyDescent="0.35">
      <c r="A4227" s="658" t="s">
        <v>223</v>
      </c>
      <c r="B4227" s="658" t="s">
        <v>985</v>
      </c>
      <c r="C4227" s="141" t="s">
        <v>984</v>
      </c>
      <c r="D4227" s="141"/>
      <c r="E4227" s="141">
        <v>2293.65</v>
      </c>
      <c r="F4227" s="141"/>
      <c r="G4227" s="141"/>
      <c r="H4227" s="141"/>
      <c r="I4227" s="141"/>
    </row>
    <row r="4228" spans="1:9" x14ac:dyDescent="0.35">
      <c r="A4228" s="658" t="s">
        <v>223</v>
      </c>
      <c r="B4228" s="658" t="s">
        <v>887</v>
      </c>
      <c r="C4228" s="141" t="s">
        <v>886</v>
      </c>
      <c r="D4228" s="141"/>
      <c r="E4228" s="141">
        <v>50.03</v>
      </c>
      <c r="F4228" s="658" t="s">
        <v>885</v>
      </c>
      <c r="G4228" s="658"/>
      <c r="H4228" s="141"/>
      <c r="I4228" s="141"/>
    </row>
    <row r="4229" spans="1:9" x14ac:dyDescent="0.35">
      <c r="A4229" s="658" t="s">
        <v>223</v>
      </c>
      <c r="B4229" s="658" t="s">
        <v>925</v>
      </c>
      <c r="C4229" s="141" t="s">
        <v>924</v>
      </c>
      <c r="D4229" s="141"/>
      <c r="E4229" s="141">
        <v>1140</v>
      </c>
      <c r="F4229" s="658" t="s">
        <v>877</v>
      </c>
      <c r="G4229" s="658"/>
      <c r="H4229" s="141"/>
      <c r="I4229" s="141"/>
    </row>
    <row r="4230" spans="1:9" x14ac:dyDescent="0.35">
      <c r="A4230" s="658" t="s">
        <v>223</v>
      </c>
      <c r="B4230" s="658" t="s">
        <v>897</v>
      </c>
      <c r="C4230" s="141" t="s">
        <v>1000</v>
      </c>
      <c r="D4230" s="141"/>
      <c r="E4230" s="141">
        <v>4500</v>
      </c>
      <c r="F4230" s="658" t="s">
        <v>877</v>
      </c>
      <c r="G4230" s="658"/>
      <c r="H4230" s="141"/>
      <c r="I4230" s="141"/>
    </row>
    <row r="4231" spans="1:9" x14ac:dyDescent="0.35">
      <c r="A4231" s="658" t="s">
        <v>223</v>
      </c>
      <c r="B4231" s="658" t="s">
        <v>887</v>
      </c>
      <c r="C4231" s="141" t="s">
        <v>895</v>
      </c>
      <c r="D4231" s="141"/>
      <c r="E4231" s="141">
        <v>39.96</v>
      </c>
      <c r="F4231" s="658" t="s">
        <v>885</v>
      </c>
      <c r="G4231" s="658"/>
      <c r="H4231" s="141"/>
      <c r="I4231" s="141"/>
    </row>
    <row r="4232" spans="1:9" x14ac:dyDescent="0.35">
      <c r="A4232" s="658" t="s">
        <v>223</v>
      </c>
      <c r="B4232" s="658" t="s">
        <v>881</v>
      </c>
      <c r="C4232" s="141" t="s">
        <v>880</v>
      </c>
      <c r="D4232" s="141"/>
      <c r="E4232" s="141">
        <v>1800</v>
      </c>
      <c r="F4232" s="658" t="s">
        <v>877</v>
      </c>
      <c r="G4232" s="658"/>
      <c r="H4232" s="141"/>
      <c r="I4232" s="141"/>
    </row>
    <row r="4233" spans="1:9" x14ac:dyDescent="0.35">
      <c r="A4233" s="658" t="s">
        <v>223</v>
      </c>
      <c r="B4233" s="658" t="s">
        <v>882</v>
      </c>
      <c r="C4233" s="141" t="s">
        <v>880</v>
      </c>
      <c r="D4233" s="141"/>
      <c r="E4233" s="141">
        <v>1614.6</v>
      </c>
      <c r="F4233" s="658" t="s">
        <v>877</v>
      </c>
      <c r="G4233" s="658"/>
      <c r="H4233" s="141"/>
      <c r="I4233" s="141"/>
    </row>
    <row r="4234" spans="1:9" x14ac:dyDescent="0.35">
      <c r="A4234" s="658" t="s">
        <v>223</v>
      </c>
      <c r="B4234" s="658" t="s">
        <v>881</v>
      </c>
      <c r="C4234" s="141" t="s">
        <v>880</v>
      </c>
      <c r="D4234" s="141"/>
      <c r="E4234" s="141">
        <v>10380.6</v>
      </c>
      <c r="F4234" s="658" t="s">
        <v>877</v>
      </c>
      <c r="G4234" s="658"/>
      <c r="H4234" s="141"/>
      <c r="I4234" s="141"/>
    </row>
    <row r="4235" spans="1:9" x14ac:dyDescent="0.35">
      <c r="A4235" s="658" t="s">
        <v>223</v>
      </c>
      <c r="B4235" s="658" t="s">
        <v>910</v>
      </c>
      <c r="C4235" s="141" t="s">
        <v>880</v>
      </c>
      <c r="D4235" s="141"/>
      <c r="E4235" s="141">
        <v>476</v>
      </c>
      <c r="F4235" s="658" t="s">
        <v>877</v>
      </c>
      <c r="G4235" s="658"/>
      <c r="H4235" s="141"/>
      <c r="I4235" s="141"/>
    </row>
    <row r="4236" spans="1:9" x14ac:dyDescent="0.35">
      <c r="A4236" s="658" t="s">
        <v>223</v>
      </c>
      <c r="B4236" s="658" t="s">
        <v>887</v>
      </c>
      <c r="C4236" s="141" t="s">
        <v>886</v>
      </c>
      <c r="D4236" s="141"/>
      <c r="E4236" s="141">
        <v>99.99</v>
      </c>
      <c r="F4236" s="658" t="s">
        <v>885</v>
      </c>
      <c r="G4236" s="658"/>
      <c r="H4236" s="141"/>
      <c r="I4236" s="141"/>
    </row>
    <row r="4237" spans="1:9" x14ac:dyDescent="0.35">
      <c r="A4237" s="658" t="s">
        <v>223</v>
      </c>
      <c r="B4237" s="658" t="s">
        <v>887</v>
      </c>
      <c r="C4237" s="141" t="s">
        <v>895</v>
      </c>
      <c r="D4237" s="141"/>
      <c r="E4237" s="141">
        <v>29.95</v>
      </c>
      <c r="F4237" s="658" t="s">
        <v>885</v>
      </c>
      <c r="G4237" s="658"/>
      <c r="H4237" s="141"/>
      <c r="I4237" s="141"/>
    </row>
    <row r="4238" spans="1:9" x14ac:dyDescent="0.35">
      <c r="A4238" s="658" t="s">
        <v>223</v>
      </c>
      <c r="B4238" s="658" t="s">
        <v>879</v>
      </c>
      <c r="C4238" s="141" t="s">
        <v>878</v>
      </c>
      <c r="D4238" s="141"/>
      <c r="E4238" s="141">
        <v>428.9</v>
      </c>
      <c r="F4238" s="658" t="s">
        <v>877</v>
      </c>
      <c r="G4238" s="658"/>
      <c r="H4238" s="141"/>
      <c r="I4238" s="141"/>
    </row>
    <row r="4239" spans="1:9" x14ac:dyDescent="0.35">
      <c r="A4239" s="658" t="s">
        <v>223</v>
      </c>
      <c r="B4239" s="658" t="s">
        <v>893</v>
      </c>
      <c r="C4239" s="141" t="s">
        <v>930</v>
      </c>
      <c r="D4239" s="141"/>
      <c r="E4239" s="141">
        <v>4462.5</v>
      </c>
      <c r="F4239" s="658" t="s">
        <v>885</v>
      </c>
      <c r="G4239" s="658"/>
      <c r="H4239" s="140"/>
      <c r="I4239" s="141"/>
    </row>
    <row r="4240" spans="1:9" x14ac:dyDescent="0.35">
      <c r="A4240" s="658" t="s">
        <v>223</v>
      </c>
      <c r="B4240" s="658" t="s">
        <v>932</v>
      </c>
      <c r="C4240" s="141" t="s">
        <v>931</v>
      </c>
      <c r="D4240" s="141"/>
      <c r="E4240" s="141">
        <v>5462.81</v>
      </c>
      <c r="F4240" s="658" t="s">
        <v>877</v>
      </c>
      <c r="G4240" s="658"/>
      <c r="H4240" s="141"/>
      <c r="I4240" s="141"/>
    </row>
    <row r="4241" spans="1:9" x14ac:dyDescent="0.35">
      <c r="A4241" s="658" t="s">
        <v>223</v>
      </c>
      <c r="B4241" s="658" t="s">
        <v>937</v>
      </c>
      <c r="C4241" s="141" t="s">
        <v>936</v>
      </c>
      <c r="D4241" s="141"/>
      <c r="E4241" s="141">
        <v>172.33</v>
      </c>
      <c r="F4241" s="658" t="s">
        <v>885</v>
      </c>
      <c r="G4241" s="658"/>
      <c r="H4241" s="141"/>
      <c r="I4241" s="141"/>
    </row>
    <row r="4242" spans="1:9" x14ac:dyDescent="0.35">
      <c r="A4242" s="658" t="s">
        <v>223</v>
      </c>
      <c r="B4242" s="658" t="s">
        <v>923</v>
      </c>
      <c r="C4242" s="141" t="s">
        <v>922</v>
      </c>
      <c r="D4242" s="141"/>
      <c r="E4242" s="141">
        <v>50</v>
      </c>
      <c r="F4242" s="658" t="s">
        <v>885</v>
      </c>
      <c r="G4242" s="658"/>
      <c r="H4242" s="141"/>
      <c r="I4242" s="141"/>
    </row>
    <row r="4243" spans="1:9" x14ac:dyDescent="0.35">
      <c r="A4243" s="658" t="s">
        <v>223</v>
      </c>
      <c r="B4243" s="658" t="s">
        <v>935</v>
      </c>
      <c r="C4243" s="141" t="s">
        <v>934</v>
      </c>
      <c r="D4243" s="141"/>
      <c r="E4243" s="141">
        <v>2380</v>
      </c>
      <c r="F4243" s="658" t="s">
        <v>877</v>
      </c>
      <c r="G4243" s="658"/>
      <c r="H4243" s="141"/>
      <c r="I4243" s="141"/>
    </row>
    <row r="4244" spans="1:9" x14ac:dyDescent="0.35">
      <c r="A4244" s="658" t="s">
        <v>223</v>
      </c>
      <c r="B4244" s="658" t="s">
        <v>889</v>
      </c>
      <c r="C4244" s="141" t="s">
        <v>888</v>
      </c>
      <c r="D4244" s="141"/>
      <c r="E4244" s="141">
        <v>523.20000000000005</v>
      </c>
      <c r="F4244" s="658" t="s">
        <v>877</v>
      </c>
      <c r="G4244" s="658"/>
      <c r="H4244" s="141"/>
      <c r="I4244" s="141"/>
    </row>
    <row r="4245" spans="1:9" x14ac:dyDescent="0.35">
      <c r="A4245" s="658" t="s">
        <v>223</v>
      </c>
      <c r="B4245" s="658" t="s">
        <v>929</v>
      </c>
      <c r="C4245" s="141" t="s">
        <v>928</v>
      </c>
      <c r="D4245" s="141"/>
      <c r="E4245" s="141">
        <v>9.4</v>
      </c>
      <c r="F4245" s="658" t="s">
        <v>885</v>
      </c>
      <c r="G4245" s="658"/>
      <c r="H4245" s="141"/>
      <c r="I4245" s="141"/>
    </row>
    <row r="4246" spans="1:9" x14ac:dyDescent="0.35">
      <c r="A4246" s="658" t="s">
        <v>223</v>
      </c>
      <c r="B4246" s="658" t="s">
        <v>887</v>
      </c>
      <c r="C4246" s="141" t="s">
        <v>895</v>
      </c>
      <c r="D4246" s="141"/>
      <c r="E4246" s="141">
        <v>70.010000000000005</v>
      </c>
      <c r="F4246" s="658" t="s">
        <v>885</v>
      </c>
      <c r="G4246" s="658"/>
      <c r="H4246" s="141"/>
      <c r="I4246" s="141"/>
    </row>
    <row r="4247" spans="1:9" x14ac:dyDescent="0.35">
      <c r="A4247" s="658" t="s">
        <v>223</v>
      </c>
      <c r="B4247" s="658" t="s">
        <v>999</v>
      </c>
      <c r="C4247" s="141" t="s">
        <v>998</v>
      </c>
      <c r="D4247" s="141"/>
      <c r="E4247" s="141">
        <v>1959.91</v>
      </c>
      <c r="F4247" s="658" t="s">
        <v>885</v>
      </c>
      <c r="G4247" s="658"/>
      <c r="H4247" s="141"/>
      <c r="I4247" s="141"/>
    </row>
    <row r="4248" spans="1:9" x14ac:dyDescent="0.35">
      <c r="A4248" s="658" t="s">
        <v>223</v>
      </c>
      <c r="B4248" s="658" t="s">
        <v>887</v>
      </c>
      <c r="C4248" s="141" t="s">
        <v>886</v>
      </c>
      <c r="D4248" s="141"/>
      <c r="E4248" s="141">
        <v>100.04</v>
      </c>
      <c r="F4248" s="658" t="s">
        <v>885</v>
      </c>
      <c r="G4248" s="658"/>
      <c r="H4248" s="141"/>
      <c r="I4248" s="141"/>
    </row>
    <row r="4249" spans="1:9" x14ac:dyDescent="0.35">
      <c r="A4249" s="658" t="s">
        <v>223</v>
      </c>
      <c r="B4249" s="141" t="s">
        <v>899</v>
      </c>
      <c r="C4249" s="141" t="s">
        <v>978</v>
      </c>
      <c r="D4249" s="141"/>
      <c r="E4249" s="141">
        <v>199.3</v>
      </c>
      <c r="F4249" s="658" t="s">
        <v>885</v>
      </c>
      <c r="G4249" s="658"/>
      <c r="H4249" s="141"/>
      <c r="I4249" s="141"/>
    </row>
    <row r="4250" spans="1:9" x14ac:dyDescent="0.35">
      <c r="A4250" s="658" t="s">
        <v>223</v>
      </c>
      <c r="B4250" s="658" t="s">
        <v>887</v>
      </c>
      <c r="C4250" s="141" t="s">
        <v>901</v>
      </c>
      <c r="D4250" s="141"/>
      <c r="E4250" s="141">
        <v>250.01</v>
      </c>
      <c r="F4250" s="658" t="s">
        <v>885</v>
      </c>
      <c r="G4250" s="658"/>
      <c r="H4250" s="141"/>
      <c r="I4250" s="141"/>
    </row>
    <row r="4251" spans="1:9" x14ac:dyDescent="0.35">
      <c r="A4251" s="658" t="s">
        <v>223</v>
      </c>
      <c r="B4251" s="658" t="s">
        <v>887</v>
      </c>
      <c r="C4251" s="141" t="s">
        <v>901</v>
      </c>
      <c r="D4251" s="141"/>
      <c r="E4251" s="141">
        <v>26</v>
      </c>
      <c r="F4251" s="658" t="s">
        <v>885</v>
      </c>
      <c r="G4251" s="658"/>
      <c r="H4251" s="141"/>
      <c r="I4251" s="141"/>
    </row>
    <row r="4252" spans="1:9" x14ac:dyDescent="0.35">
      <c r="A4252" s="658" t="s">
        <v>223</v>
      </c>
      <c r="B4252" s="658" t="s">
        <v>997</v>
      </c>
      <c r="C4252" s="141" t="s">
        <v>996</v>
      </c>
      <c r="D4252" s="141"/>
      <c r="E4252" s="141">
        <v>720</v>
      </c>
      <c r="F4252" s="658" t="s">
        <v>885</v>
      </c>
      <c r="G4252" s="658"/>
      <c r="H4252" s="141"/>
      <c r="I4252" s="141"/>
    </row>
    <row r="4253" spans="1:9" x14ac:dyDescent="0.35">
      <c r="A4253" s="658" t="s">
        <v>223</v>
      </c>
      <c r="B4253" s="658" t="s">
        <v>997</v>
      </c>
      <c r="C4253" s="141" t="s">
        <v>996</v>
      </c>
      <c r="D4253" s="141"/>
      <c r="E4253" s="141">
        <v>360</v>
      </c>
      <c r="F4253" s="658" t="s">
        <v>885</v>
      </c>
      <c r="G4253" s="658"/>
      <c r="H4253" s="141"/>
      <c r="I4253" s="141"/>
    </row>
    <row r="4254" spans="1:9" x14ac:dyDescent="0.35">
      <c r="A4254" s="658" t="s">
        <v>223</v>
      </c>
      <c r="B4254" s="658" t="s">
        <v>997</v>
      </c>
      <c r="C4254" s="141" t="s">
        <v>996</v>
      </c>
      <c r="D4254" s="141"/>
      <c r="E4254" s="141">
        <v>400</v>
      </c>
      <c r="F4254" s="658" t="s">
        <v>885</v>
      </c>
      <c r="G4254" s="658"/>
      <c r="H4254" s="141"/>
      <c r="I4254" s="141"/>
    </row>
    <row r="4255" spans="1:9" x14ac:dyDescent="0.35">
      <c r="A4255" s="658" t="s">
        <v>223</v>
      </c>
      <c r="B4255" s="658" t="s">
        <v>997</v>
      </c>
      <c r="C4255" s="141" t="s">
        <v>996</v>
      </c>
      <c r="D4255" s="141"/>
      <c r="E4255" s="141">
        <v>4860</v>
      </c>
      <c r="F4255" s="658" t="s">
        <v>885</v>
      </c>
      <c r="G4255" s="658"/>
      <c r="H4255" s="141"/>
      <c r="I4255" s="141"/>
    </row>
    <row r="4256" spans="1:9" x14ac:dyDescent="0.35">
      <c r="A4256" s="658" t="s">
        <v>223</v>
      </c>
      <c r="B4256" s="658" t="s">
        <v>997</v>
      </c>
      <c r="C4256" s="141" t="s">
        <v>996</v>
      </c>
      <c r="D4256" s="141"/>
      <c r="E4256" s="141">
        <v>1980</v>
      </c>
      <c r="F4256" s="658" t="s">
        <v>885</v>
      </c>
      <c r="G4256" s="658"/>
      <c r="H4256" s="141"/>
      <c r="I4256" s="141"/>
    </row>
    <row r="4257" spans="1:9" x14ac:dyDescent="0.35">
      <c r="A4257" s="658" t="s">
        <v>223</v>
      </c>
      <c r="B4257" s="658" t="s">
        <v>997</v>
      </c>
      <c r="C4257" s="141" t="s">
        <v>996</v>
      </c>
      <c r="D4257" s="141"/>
      <c r="E4257" s="141">
        <v>470</v>
      </c>
      <c r="F4257" s="658" t="s">
        <v>885</v>
      </c>
      <c r="G4257" s="658"/>
      <c r="H4257" s="141"/>
      <c r="I4257" s="141"/>
    </row>
    <row r="4258" spans="1:9" ht="15" customHeight="1" x14ac:dyDescent="0.35">
      <c r="A4258" s="658" t="s">
        <v>223</v>
      </c>
      <c r="B4258" s="658" t="s">
        <v>995</v>
      </c>
      <c r="C4258" s="141" t="s">
        <v>880</v>
      </c>
      <c r="D4258" s="141"/>
      <c r="E4258" s="141">
        <v>-1800</v>
      </c>
      <c r="F4258" s="658" t="s">
        <v>877</v>
      </c>
      <c r="G4258" s="658"/>
      <c r="H4258" s="141"/>
      <c r="I4258" s="141"/>
    </row>
    <row r="4259" spans="1:9" x14ac:dyDescent="0.35">
      <c r="A4259" s="658" t="s">
        <v>223</v>
      </c>
      <c r="B4259" s="658" t="s">
        <v>994</v>
      </c>
      <c r="C4259" s="141" t="s">
        <v>880</v>
      </c>
      <c r="D4259" s="141"/>
      <c r="E4259" s="141">
        <v>1800</v>
      </c>
      <c r="F4259" s="658" t="s">
        <v>877</v>
      </c>
      <c r="G4259" s="658"/>
      <c r="H4259" s="141"/>
      <c r="I4259" s="141"/>
    </row>
    <row r="4260" spans="1:9" x14ac:dyDescent="0.35">
      <c r="A4260" s="658" t="s">
        <v>223</v>
      </c>
      <c r="B4260" s="658" t="s">
        <v>905</v>
      </c>
      <c r="C4260" s="141" t="s">
        <v>993</v>
      </c>
      <c r="D4260" s="141"/>
      <c r="E4260" s="141">
        <v>19479</v>
      </c>
      <c r="F4260" s="658" t="s">
        <v>877</v>
      </c>
      <c r="G4260" s="658"/>
      <c r="H4260" s="141"/>
      <c r="I4260" s="141"/>
    </row>
    <row r="4261" spans="1:9" x14ac:dyDescent="0.35">
      <c r="A4261" s="658" t="s">
        <v>223</v>
      </c>
      <c r="B4261" s="658" t="s">
        <v>992</v>
      </c>
      <c r="C4261" s="141" t="s">
        <v>991</v>
      </c>
      <c r="D4261" s="141"/>
      <c r="E4261" s="141">
        <v>960</v>
      </c>
      <c r="F4261" s="658" t="s">
        <v>885</v>
      </c>
      <c r="G4261" s="658"/>
      <c r="H4261" s="141"/>
      <c r="I4261" s="141"/>
    </row>
    <row r="4262" spans="1:9" x14ac:dyDescent="0.35">
      <c r="A4262" s="658" t="s">
        <v>223</v>
      </c>
      <c r="B4262" s="658" t="s">
        <v>905</v>
      </c>
      <c r="C4262" s="141" t="s">
        <v>939</v>
      </c>
      <c r="D4262" s="141"/>
      <c r="E4262" s="141">
        <v>38.64</v>
      </c>
      <c r="F4262" s="658" t="s">
        <v>885</v>
      </c>
      <c r="G4262" s="658"/>
      <c r="H4262" s="141"/>
      <c r="I4262" s="141"/>
    </row>
    <row r="4263" spans="1:9" x14ac:dyDescent="0.35">
      <c r="A4263" s="658" t="s">
        <v>223</v>
      </c>
      <c r="B4263" s="658" t="s">
        <v>973</v>
      </c>
      <c r="C4263" s="141" t="s">
        <v>972</v>
      </c>
      <c r="D4263" s="141"/>
      <c r="E4263" s="141">
        <v>140</v>
      </c>
      <c r="F4263" s="658" t="s">
        <v>885</v>
      </c>
      <c r="G4263" s="658"/>
      <c r="H4263" s="141"/>
      <c r="I4263" s="141"/>
    </row>
    <row r="4264" spans="1:9" x14ac:dyDescent="0.35">
      <c r="A4264" s="658" t="s">
        <v>223</v>
      </c>
      <c r="B4264" s="658" t="s">
        <v>887</v>
      </c>
      <c r="C4264" s="141" t="s">
        <v>886</v>
      </c>
      <c r="D4264" s="141"/>
      <c r="E4264" s="141">
        <v>50.07</v>
      </c>
      <c r="F4264" s="658" t="s">
        <v>885</v>
      </c>
      <c r="G4264" s="658"/>
      <c r="H4264" s="141"/>
      <c r="I4264" s="141"/>
    </row>
    <row r="4265" spans="1:9" x14ac:dyDescent="0.35">
      <c r="A4265" s="658" t="s">
        <v>223</v>
      </c>
      <c r="B4265" s="658" t="s">
        <v>910</v>
      </c>
      <c r="C4265" s="141" t="s">
        <v>927</v>
      </c>
      <c r="D4265" s="141"/>
      <c r="E4265" s="141">
        <v>2735.69</v>
      </c>
      <c r="F4265" s="658" t="s">
        <v>877</v>
      </c>
      <c r="G4265" s="658"/>
      <c r="H4265" s="141"/>
      <c r="I4265" s="141"/>
    </row>
    <row r="4266" spans="1:9" x14ac:dyDescent="0.35">
      <c r="A4266" s="658" t="s">
        <v>223</v>
      </c>
      <c r="B4266" s="658" t="s">
        <v>905</v>
      </c>
      <c r="C4266" s="141" t="s">
        <v>959</v>
      </c>
      <c r="D4266" s="141"/>
      <c r="E4266" s="141">
        <v>450</v>
      </c>
      <c r="F4266" s="658" t="s">
        <v>877</v>
      </c>
      <c r="G4266" s="658"/>
      <c r="H4266" s="141"/>
      <c r="I4266" s="141"/>
    </row>
    <row r="4267" spans="1:9" x14ac:dyDescent="0.35">
      <c r="A4267" s="658" t="s">
        <v>223</v>
      </c>
      <c r="B4267" s="658" t="s">
        <v>923</v>
      </c>
      <c r="C4267" s="141" t="s">
        <v>922</v>
      </c>
      <c r="D4267" s="141"/>
      <c r="E4267" s="141">
        <v>50</v>
      </c>
      <c r="F4267" s="658" t="s">
        <v>885</v>
      </c>
      <c r="G4267" s="658"/>
      <c r="H4267" s="141"/>
      <c r="I4267" s="141"/>
    </row>
    <row r="4268" spans="1:9" x14ac:dyDescent="0.35">
      <c r="A4268" s="658" t="s">
        <v>223</v>
      </c>
      <c r="B4268" s="658" t="s">
        <v>893</v>
      </c>
      <c r="C4268" s="141" t="s">
        <v>892</v>
      </c>
      <c r="D4268" s="141"/>
      <c r="E4268" s="141">
        <v>3570</v>
      </c>
      <c r="F4268" s="658" t="s">
        <v>877</v>
      </c>
      <c r="G4268" s="658"/>
      <c r="H4268" s="141"/>
      <c r="I4268" s="141"/>
    </row>
    <row r="4269" spans="1:9" x14ac:dyDescent="0.35">
      <c r="A4269" s="658" t="s">
        <v>223</v>
      </c>
      <c r="B4269" s="658" t="s">
        <v>925</v>
      </c>
      <c r="C4269" s="141" t="s">
        <v>924</v>
      </c>
      <c r="D4269" s="141"/>
      <c r="E4269" s="141">
        <v>1490</v>
      </c>
      <c r="F4269" s="658" t="s">
        <v>885</v>
      </c>
      <c r="G4269" s="658"/>
      <c r="H4269" s="141"/>
      <c r="I4269" s="141"/>
    </row>
    <row r="4270" spans="1:9" x14ac:dyDescent="0.35">
      <c r="A4270" s="658" t="s">
        <v>223</v>
      </c>
      <c r="B4270" s="658" t="s">
        <v>965</v>
      </c>
      <c r="C4270" s="141" t="s">
        <v>880</v>
      </c>
      <c r="D4270" s="141"/>
      <c r="E4270" s="141">
        <v>2229.2800000000002</v>
      </c>
      <c r="F4270" s="658" t="s">
        <v>877</v>
      </c>
      <c r="G4270" s="658"/>
      <c r="H4270" s="141"/>
      <c r="I4270" s="141"/>
    </row>
    <row r="4271" spans="1:9" x14ac:dyDescent="0.35">
      <c r="A4271" s="658" t="s">
        <v>223</v>
      </c>
      <c r="B4271" s="658" t="s">
        <v>925</v>
      </c>
      <c r="C4271" s="141" t="s">
        <v>924</v>
      </c>
      <c r="D4271" s="141"/>
      <c r="E4271" s="141">
        <v>1020</v>
      </c>
      <c r="F4271" s="658" t="s">
        <v>885</v>
      </c>
      <c r="G4271" s="658"/>
      <c r="H4271" s="141"/>
      <c r="I4271" s="141"/>
    </row>
    <row r="4272" spans="1:9" x14ac:dyDescent="0.35">
      <c r="A4272" s="658" t="s">
        <v>223</v>
      </c>
      <c r="B4272" s="658" t="s">
        <v>900</v>
      </c>
      <c r="C4272" s="141" t="s">
        <v>880</v>
      </c>
      <c r="D4272" s="141"/>
      <c r="E4272" s="141">
        <v>826.52</v>
      </c>
      <c r="F4272" s="658" t="s">
        <v>877</v>
      </c>
      <c r="G4272" s="658"/>
      <c r="H4272" s="141"/>
      <c r="I4272" s="141"/>
    </row>
    <row r="4273" spans="1:9" x14ac:dyDescent="0.35">
      <c r="A4273" s="658" t="s">
        <v>223</v>
      </c>
      <c r="B4273" s="658" t="s">
        <v>889</v>
      </c>
      <c r="C4273" s="141" t="s">
        <v>880</v>
      </c>
      <c r="D4273" s="141"/>
      <c r="E4273" s="141">
        <v>327.01</v>
      </c>
      <c r="F4273" s="658" t="s">
        <v>877</v>
      </c>
      <c r="G4273" s="658"/>
      <c r="H4273" s="141"/>
      <c r="I4273" s="141"/>
    </row>
    <row r="4274" spans="1:9" x14ac:dyDescent="0.35">
      <c r="A4274" s="658" t="s">
        <v>223</v>
      </c>
      <c r="B4274" s="658" t="s">
        <v>884</v>
      </c>
      <c r="C4274" s="141" t="s">
        <v>883</v>
      </c>
      <c r="D4274" s="141"/>
      <c r="E4274" s="141">
        <v>94.85</v>
      </c>
      <c r="F4274" s="658" t="s">
        <v>877</v>
      </c>
      <c r="G4274" s="658"/>
      <c r="H4274" s="141"/>
      <c r="I4274" s="141"/>
    </row>
    <row r="4275" spans="1:9" x14ac:dyDescent="0.35">
      <c r="A4275" s="658" t="s">
        <v>223</v>
      </c>
      <c r="B4275" s="658" t="s">
        <v>884</v>
      </c>
      <c r="C4275" s="141" t="s">
        <v>990</v>
      </c>
      <c r="D4275" s="141"/>
      <c r="E4275" s="141">
        <v>82.36</v>
      </c>
      <c r="F4275" s="658" t="s">
        <v>885</v>
      </c>
      <c r="G4275" s="658"/>
      <c r="H4275" s="141"/>
      <c r="I4275" s="141"/>
    </row>
    <row r="4276" spans="1:9" x14ac:dyDescent="0.35">
      <c r="A4276" s="658" t="s">
        <v>223</v>
      </c>
      <c r="B4276" s="658" t="s">
        <v>891</v>
      </c>
      <c r="C4276" s="141" t="s">
        <v>890</v>
      </c>
      <c r="D4276" s="141"/>
      <c r="E4276" s="141">
        <v>277.61</v>
      </c>
      <c r="F4276" s="658" t="s">
        <v>877</v>
      </c>
      <c r="G4276" s="658"/>
      <c r="H4276" s="141"/>
      <c r="I4276" s="141"/>
    </row>
    <row r="4277" spans="1:9" x14ac:dyDescent="0.35">
      <c r="A4277" s="658" t="s">
        <v>223</v>
      </c>
      <c r="B4277" s="658" t="s">
        <v>893</v>
      </c>
      <c r="C4277" s="141" t="s">
        <v>930</v>
      </c>
      <c r="D4277" s="141"/>
      <c r="E4277" s="141">
        <v>4462.5</v>
      </c>
      <c r="F4277" s="658" t="s">
        <v>885</v>
      </c>
      <c r="G4277" s="658"/>
      <c r="H4277" s="140"/>
      <c r="I4277" s="141"/>
    </row>
    <row r="4278" spans="1:9" x14ac:dyDescent="0.35">
      <c r="A4278" s="658" t="s">
        <v>223</v>
      </c>
      <c r="B4278" s="658" t="s">
        <v>884</v>
      </c>
      <c r="C4278" s="141" t="s">
        <v>883</v>
      </c>
      <c r="D4278" s="141"/>
      <c r="E4278" s="141">
        <v>811.29</v>
      </c>
      <c r="F4278" s="658" t="s">
        <v>877</v>
      </c>
      <c r="G4278" s="658"/>
      <c r="H4278" s="141"/>
      <c r="I4278" s="141"/>
    </row>
    <row r="4279" spans="1:9" x14ac:dyDescent="0.35">
      <c r="A4279" s="658" t="s">
        <v>223</v>
      </c>
      <c r="B4279" s="658" t="s">
        <v>884</v>
      </c>
      <c r="C4279" s="141" t="s">
        <v>883</v>
      </c>
      <c r="D4279" s="141"/>
      <c r="E4279" s="141">
        <v>126.91</v>
      </c>
      <c r="F4279" s="658" t="s">
        <v>877</v>
      </c>
      <c r="G4279" s="658"/>
      <c r="H4279" s="141"/>
      <c r="I4279" s="141"/>
    </row>
    <row r="4280" spans="1:9" x14ac:dyDescent="0.35">
      <c r="A4280" s="658" t="s">
        <v>223</v>
      </c>
      <c r="B4280" s="658" t="s">
        <v>891</v>
      </c>
      <c r="C4280" s="141" t="s">
        <v>894</v>
      </c>
      <c r="D4280" s="141"/>
      <c r="E4280" s="141">
        <v>210.35</v>
      </c>
      <c r="F4280" s="658" t="s">
        <v>877</v>
      </c>
      <c r="G4280" s="658"/>
      <c r="H4280" s="141"/>
      <c r="I4280" s="141"/>
    </row>
    <row r="4281" spans="1:9" x14ac:dyDescent="0.35">
      <c r="A4281" s="658" t="s">
        <v>223</v>
      </c>
      <c r="B4281" s="658" t="s">
        <v>925</v>
      </c>
      <c r="C4281" s="141" t="s">
        <v>924</v>
      </c>
      <c r="D4281" s="141"/>
      <c r="E4281" s="141">
        <v>950</v>
      </c>
      <c r="F4281" s="658" t="s">
        <v>877</v>
      </c>
      <c r="G4281" s="658"/>
      <c r="H4281" s="141"/>
      <c r="I4281" s="141"/>
    </row>
    <row r="4282" spans="1:9" x14ac:dyDescent="0.35">
      <c r="A4282" s="658" t="s">
        <v>223</v>
      </c>
      <c r="B4282" s="658" t="s">
        <v>989</v>
      </c>
      <c r="C4282" s="141" t="s">
        <v>988</v>
      </c>
      <c r="D4282" s="141"/>
      <c r="E4282" s="141">
        <v>9520</v>
      </c>
      <c r="F4282" s="658" t="s">
        <v>877</v>
      </c>
      <c r="G4282" s="658"/>
      <c r="H4282" s="141"/>
      <c r="I4282" s="141"/>
    </row>
    <row r="4283" spans="1:9" x14ac:dyDescent="0.35">
      <c r="A4283" s="658" t="s">
        <v>223</v>
      </c>
      <c r="B4283" s="658" t="s">
        <v>953</v>
      </c>
      <c r="C4283" s="141" t="s">
        <v>957</v>
      </c>
      <c r="D4283" s="141"/>
      <c r="E4283" s="141">
        <v>1773.87</v>
      </c>
      <c r="F4283" s="658" t="s">
        <v>877</v>
      </c>
      <c r="G4283" s="658"/>
      <c r="H4283" s="141"/>
      <c r="I4283" s="141"/>
    </row>
    <row r="4284" spans="1:9" x14ac:dyDescent="0.35">
      <c r="A4284" s="658" t="s">
        <v>223</v>
      </c>
      <c r="B4284" s="658" t="s">
        <v>889</v>
      </c>
      <c r="C4284" s="141" t="s">
        <v>888</v>
      </c>
      <c r="D4284" s="141"/>
      <c r="E4284" s="141">
        <v>130.80000000000001</v>
      </c>
      <c r="F4284" s="658" t="s">
        <v>877</v>
      </c>
      <c r="G4284" s="658"/>
      <c r="H4284" s="141"/>
      <c r="I4284" s="141"/>
    </row>
    <row r="4285" spans="1:9" x14ac:dyDescent="0.35">
      <c r="A4285" s="658" t="s">
        <v>223</v>
      </c>
      <c r="B4285" s="658" t="s">
        <v>925</v>
      </c>
      <c r="C4285" s="141" t="s">
        <v>924</v>
      </c>
      <c r="D4285" s="141"/>
      <c r="E4285" s="141">
        <v>1640</v>
      </c>
      <c r="F4285" s="658" t="s">
        <v>877</v>
      </c>
      <c r="G4285" s="658"/>
      <c r="H4285" s="141"/>
      <c r="I4285" s="141"/>
    </row>
    <row r="4286" spans="1:9" x14ac:dyDescent="0.35">
      <c r="A4286" s="658" t="s">
        <v>223</v>
      </c>
      <c r="B4286" s="658" t="s">
        <v>899</v>
      </c>
      <c r="C4286" s="141" t="s">
        <v>987</v>
      </c>
      <c r="D4286" s="141"/>
      <c r="E4286" s="141">
        <v>175</v>
      </c>
      <c r="F4286" s="658" t="s">
        <v>877</v>
      </c>
      <c r="G4286" s="658"/>
      <c r="H4286" s="141"/>
      <c r="I4286" s="141"/>
    </row>
    <row r="4287" spans="1:9" x14ac:dyDescent="0.35">
      <c r="A4287" s="658" t="s">
        <v>223</v>
      </c>
      <c r="B4287" s="658" t="s">
        <v>961</v>
      </c>
      <c r="C4287" s="141" t="s">
        <v>986</v>
      </c>
      <c r="D4287" s="141"/>
      <c r="E4287" s="141">
        <v>77</v>
      </c>
      <c r="F4287" s="658" t="s">
        <v>885</v>
      </c>
      <c r="G4287" s="658"/>
      <c r="H4287" s="141"/>
      <c r="I4287" s="141"/>
    </row>
    <row r="4288" spans="1:9" x14ac:dyDescent="0.35">
      <c r="A4288" s="658" t="s">
        <v>223</v>
      </c>
      <c r="B4288" s="658" t="s">
        <v>887</v>
      </c>
      <c r="C4288" s="141" t="s">
        <v>895</v>
      </c>
      <c r="D4288" s="141"/>
      <c r="E4288" s="141">
        <v>50</v>
      </c>
      <c r="F4288" s="658" t="s">
        <v>885</v>
      </c>
      <c r="G4288" s="658"/>
      <c r="H4288" s="141"/>
      <c r="I4288" s="141"/>
    </row>
    <row r="4289" spans="1:9" x14ac:dyDescent="0.35">
      <c r="A4289" s="658" t="s">
        <v>223</v>
      </c>
      <c r="B4289" s="658" t="s">
        <v>910</v>
      </c>
      <c r="C4289" s="141" t="s">
        <v>880</v>
      </c>
      <c r="D4289" s="141"/>
      <c r="E4289" s="141">
        <v>476</v>
      </c>
      <c r="F4289" s="658" t="s">
        <v>877</v>
      </c>
      <c r="G4289" s="658"/>
      <c r="H4289" s="141"/>
      <c r="I4289" s="141"/>
    </row>
    <row r="4290" spans="1:9" x14ac:dyDescent="0.35">
      <c r="A4290" s="658" t="s">
        <v>223</v>
      </c>
      <c r="B4290" s="658" t="s">
        <v>881</v>
      </c>
      <c r="C4290" s="141" t="s">
        <v>880</v>
      </c>
      <c r="D4290" s="141"/>
      <c r="E4290" s="141">
        <v>7998.92</v>
      </c>
      <c r="F4290" s="658" t="s">
        <v>877</v>
      </c>
      <c r="G4290" s="658"/>
      <c r="H4290" s="141"/>
      <c r="I4290" s="141"/>
    </row>
    <row r="4291" spans="1:9" x14ac:dyDescent="0.35">
      <c r="A4291" s="658" t="s">
        <v>223</v>
      </c>
      <c r="B4291" s="658" t="s">
        <v>881</v>
      </c>
      <c r="C4291" s="141" t="s">
        <v>880</v>
      </c>
      <c r="D4291" s="141"/>
      <c r="E4291" s="141">
        <v>3917.89</v>
      </c>
      <c r="F4291" s="658" t="s">
        <v>877</v>
      </c>
      <c r="G4291" s="658"/>
      <c r="H4291" s="141"/>
      <c r="I4291" s="141"/>
    </row>
    <row r="4292" spans="1:9" x14ac:dyDescent="0.35">
      <c r="A4292" s="658" t="s">
        <v>223</v>
      </c>
      <c r="B4292" s="658" t="s">
        <v>882</v>
      </c>
      <c r="C4292" s="141" t="s">
        <v>880</v>
      </c>
      <c r="D4292" s="141"/>
      <c r="E4292" s="141">
        <v>1681.77</v>
      </c>
      <c r="F4292" s="658" t="s">
        <v>877</v>
      </c>
      <c r="G4292" s="658"/>
      <c r="H4292" s="141"/>
      <c r="I4292" s="141"/>
    </row>
    <row r="4293" spans="1:9" x14ac:dyDescent="0.35">
      <c r="A4293" s="658" t="s">
        <v>223</v>
      </c>
      <c r="B4293" s="658" t="s">
        <v>985</v>
      </c>
      <c r="C4293" s="141" t="s">
        <v>984</v>
      </c>
      <c r="D4293" s="141"/>
      <c r="E4293" s="141">
        <v>2299.5</v>
      </c>
      <c r="F4293" s="141"/>
      <c r="G4293" s="141"/>
      <c r="H4293" s="141"/>
      <c r="I4293" s="141"/>
    </row>
    <row r="4294" spans="1:9" x14ac:dyDescent="0.35">
      <c r="A4294" s="658" t="s">
        <v>223</v>
      </c>
      <c r="B4294" s="658" t="s">
        <v>879</v>
      </c>
      <c r="C4294" s="141" t="s">
        <v>878</v>
      </c>
      <c r="D4294" s="141"/>
      <c r="E4294" s="141">
        <v>354.1</v>
      </c>
      <c r="F4294" s="658" t="s">
        <v>877</v>
      </c>
      <c r="G4294" s="658"/>
      <c r="H4294" s="141"/>
      <c r="I4294" s="141"/>
    </row>
    <row r="4295" spans="1:9" x14ac:dyDescent="0.35">
      <c r="A4295" s="658" t="s">
        <v>223</v>
      </c>
      <c r="B4295" s="658" t="s">
        <v>937</v>
      </c>
      <c r="C4295" s="141" t="s">
        <v>936</v>
      </c>
      <c r="D4295" s="141"/>
      <c r="E4295" s="141">
        <v>160.28</v>
      </c>
      <c r="F4295" s="658" t="s">
        <v>885</v>
      </c>
      <c r="G4295" s="658"/>
      <c r="H4295" s="141"/>
      <c r="I4295" s="141"/>
    </row>
    <row r="4296" spans="1:9" x14ac:dyDescent="0.35">
      <c r="A4296" s="658" t="s">
        <v>223</v>
      </c>
      <c r="B4296" s="658" t="s">
        <v>937</v>
      </c>
      <c r="C4296" s="141" t="s">
        <v>936</v>
      </c>
      <c r="D4296" s="141"/>
      <c r="E4296" s="141">
        <v>602.02</v>
      </c>
      <c r="F4296" s="658" t="s">
        <v>885</v>
      </c>
      <c r="G4296" s="658"/>
      <c r="H4296" s="141"/>
      <c r="I4296" s="141"/>
    </row>
    <row r="4297" spans="1:9" x14ac:dyDescent="0.35">
      <c r="A4297" s="658" t="s">
        <v>223</v>
      </c>
      <c r="B4297" s="658" t="s">
        <v>923</v>
      </c>
      <c r="C4297" s="141" t="s">
        <v>922</v>
      </c>
      <c r="D4297" s="141"/>
      <c r="E4297" s="141">
        <v>50</v>
      </c>
      <c r="F4297" s="658" t="s">
        <v>885</v>
      </c>
      <c r="G4297" s="658"/>
      <c r="H4297" s="141"/>
      <c r="I4297" s="141"/>
    </row>
    <row r="4298" spans="1:9" x14ac:dyDescent="0.35">
      <c r="A4298" s="658" t="s">
        <v>223</v>
      </c>
      <c r="B4298" s="658" t="s">
        <v>925</v>
      </c>
      <c r="C4298" s="141" t="s">
        <v>924</v>
      </c>
      <c r="D4298" s="141"/>
      <c r="E4298" s="141">
        <v>399</v>
      </c>
      <c r="F4298" s="658" t="s">
        <v>885</v>
      </c>
      <c r="G4298" s="658"/>
      <c r="H4298" s="141"/>
      <c r="I4298" s="141"/>
    </row>
    <row r="4299" spans="1:9" x14ac:dyDescent="0.35">
      <c r="A4299" s="658" t="s">
        <v>223</v>
      </c>
      <c r="B4299" s="658" t="s">
        <v>925</v>
      </c>
      <c r="C4299" s="141" t="s">
        <v>924</v>
      </c>
      <c r="D4299" s="141"/>
      <c r="E4299" s="141">
        <v>1370</v>
      </c>
      <c r="F4299" s="141"/>
      <c r="G4299" s="141"/>
      <c r="H4299" s="141"/>
      <c r="I4299" s="141"/>
    </row>
    <row r="4300" spans="1:9" x14ac:dyDescent="0.35">
      <c r="A4300" s="658" t="s">
        <v>223</v>
      </c>
      <c r="B4300" s="658" t="s">
        <v>925</v>
      </c>
      <c r="C4300" s="141" t="s">
        <v>924</v>
      </c>
      <c r="D4300" s="141"/>
      <c r="E4300" s="141">
        <v>1460</v>
      </c>
      <c r="F4300" s="141"/>
      <c r="G4300" s="141"/>
      <c r="H4300" s="141"/>
      <c r="I4300" s="141"/>
    </row>
    <row r="4301" spans="1:9" x14ac:dyDescent="0.35">
      <c r="A4301" s="658" t="s">
        <v>223</v>
      </c>
      <c r="B4301" s="658" t="s">
        <v>925</v>
      </c>
      <c r="C4301" s="141" t="s">
        <v>924</v>
      </c>
      <c r="D4301" s="141"/>
      <c r="E4301" s="141">
        <v>3600</v>
      </c>
      <c r="F4301" s="658" t="s">
        <v>877</v>
      </c>
      <c r="G4301" s="658"/>
      <c r="H4301" s="141"/>
      <c r="I4301" s="141"/>
    </row>
    <row r="4302" spans="1:9" x14ac:dyDescent="0.35">
      <c r="A4302" s="658" t="s">
        <v>223</v>
      </c>
      <c r="B4302" s="658" t="s">
        <v>897</v>
      </c>
      <c r="C4302" s="141" t="s">
        <v>896</v>
      </c>
      <c r="D4302" s="141"/>
      <c r="E4302" s="141">
        <v>8000</v>
      </c>
      <c r="F4302" s="658" t="s">
        <v>885</v>
      </c>
      <c r="G4302" s="658"/>
      <c r="H4302" s="141"/>
      <c r="I4302" s="141"/>
    </row>
    <row r="4303" spans="1:9" x14ac:dyDescent="0.35">
      <c r="A4303" s="658" t="s">
        <v>223</v>
      </c>
      <c r="B4303" s="658" t="s">
        <v>932</v>
      </c>
      <c r="C4303" s="141" t="s">
        <v>931</v>
      </c>
      <c r="D4303" s="141"/>
      <c r="E4303" s="141">
        <v>5472.93</v>
      </c>
      <c r="F4303" s="658" t="s">
        <v>877</v>
      </c>
      <c r="G4303" s="658"/>
      <c r="H4303" s="141"/>
      <c r="I4303" s="141"/>
    </row>
    <row r="4304" spans="1:9" x14ac:dyDescent="0.35">
      <c r="A4304" s="658" t="s">
        <v>223</v>
      </c>
      <c r="B4304" s="658" t="s">
        <v>899</v>
      </c>
      <c r="C4304" s="141" t="s">
        <v>941</v>
      </c>
      <c r="D4304" s="141"/>
      <c r="E4304" s="141">
        <v>54</v>
      </c>
      <c r="F4304" s="658" t="s">
        <v>885</v>
      </c>
      <c r="G4304" s="658"/>
      <c r="H4304" s="141"/>
      <c r="I4304" s="141"/>
    </row>
    <row r="4305" spans="1:9" x14ac:dyDescent="0.35">
      <c r="A4305" s="658" t="s">
        <v>223</v>
      </c>
      <c r="B4305" s="141" t="s">
        <v>899</v>
      </c>
      <c r="C4305" s="141" t="s">
        <v>978</v>
      </c>
      <c r="D4305" s="141"/>
      <c r="E4305" s="141">
        <v>39.92</v>
      </c>
      <c r="F4305" s="658" t="s">
        <v>885</v>
      </c>
      <c r="G4305" s="658"/>
      <c r="H4305" s="141"/>
      <c r="I4305" s="141"/>
    </row>
    <row r="4306" spans="1:9" x14ac:dyDescent="0.35">
      <c r="A4306" s="658" t="s">
        <v>223</v>
      </c>
      <c r="B4306" s="658" t="s">
        <v>935</v>
      </c>
      <c r="C4306" s="141" t="s">
        <v>934</v>
      </c>
      <c r="D4306" s="141"/>
      <c r="E4306" s="141">
        <v>2380</v>
      </c>
      <c r="F4306" s="658" t="s">
        <v>877</v>
      </c>
      <c r="G4306" s="658"/>
      <c r="H4306" s="141"/>
      <c r="I4306" s="141"/>
    </row>
    <row r="4307" spans="1:9" x14ac:dyDescent="0.35">
      <c r="A4307" s="658" t="s">
        <v>223</v>
      </c>
      <c r="B4307" s="658" t="s">
        <v>973</v>
      </c>
      <c r="C4307" s="141" t="s">
        <v>972</v>
      </c>
      <c r="D4307" s="141"/>
      <c r="E4307" s="141">
        <v>45</v>
      </c>
      <c r="F4307" s="658" t="s">
        <v>885</v>
      </c>
      <c r="G4307" s="658"/>
      <c r="H4307" s="141"/>
      <c r="I4307" s="141"/>
    </row>
    <row r="4308" spans="1:9" x14ac:dyDescent="0.35">
      <c r="A4308" s="658" t="s">
        <v>223</v>
      </c>
      <c r="B4308" s="658" t="s">
        <v>905</v>
      </c>
      <c r="C4308" s="141" t="s">
        <v>939</v>
      </c>
      <c r="D4308" s="141"/>
      <c r="E4308" s="141">
        <v>19.48</v>
      </c>
      <c r="F4308" s="658" t="s">
        <v>885</v>
      </c>
      <c r="G4308" s="658"/>
      <c r="H4308" s="141"/>
      <c r="I4308" s="141"/>
    </row>
    <row r="4309" spans="1:9" x14ac:dyDescent="0.35">
      <c r="A4309" s="658" t="s">
        <v>223</v>
      </c>
      <c r="B4309" s="658" t="s">
        <v>899</v>
      </c>
      <c r="C4309" s="141" t="s">
        <v>975</v>
      </c>
      <c r="D4309" s="141"/>
      <c r="E4309" s="141">
        <v>155.29</v>
      </c>
      <c r="F4309" s="658" t="s">
        <v>885</v>
      </c>
      <c r="G4309" s="658"/>
      <c r="H4309" s="141"/>
      <c r="I4309" s="141"/>
    </row>
    <row r="4310" spans="1:9" x14ac:dyDescent="0.35">
      <c r="A4310" s="658" t="s">
        <v>223</v>
      </c>
      <c r="B4310" s="658" t="s">
        <v>887</v>
      </c>
      <c r="C4310" s="141" t="s">
        <v>966</v>
      </c>
      <c r="D4310" s="141"/>
      <c r="E4310" s="141">
        <v>150.08000000000001</v>
      </c>
      <c r="F4310" s="658" t="s">
        <v>885</v>
      </c>
      <c r="G4310" s="658"/>
      <c r="H4310" s="141"/>
      <c r="I4310" s="141"/>
    </row>
    <row r="4311" spans="1:9" x14ac:dyDescent="0.35">
      <c r="A4311" s="658" t="s">
        <v>223</v>
      </c>
      <c r="B4311" s="658" t="s">
        <v>899</v>
      </c>
      <c r="C4311" s="141" t="s">
        <v>947</v>
      </c>
      <c r="D4311" s="141"/>
      <c r="E4311" s="141">
        <v>836.73</v>
      </c>
      <c r="F4311" s="658" t="s">
        <v>877</v>
      </c>
      <c r="G4311" s="658"/>
      <c r="H4311" s="141"/>
      <c r="I4311" s="141"/>
    </row>
    <row r="4312" spans="1:9" x14ac:dyDescent="0.35">
      <c r="A4312" s="658" t="s">
        <v>223</v>
      </c>
      <c r="B4312" s="658" t="s">
        <v>903</v>
      </c>
      <c r="C4312" s="141" t="s">
        <v>902</v>
      </c>
      <c r="D4312" s="141"/>
      <c r="E4312" s="141">
        <v>19.04</v>
      </c>
      <c r="F4312" s="658" t="s">
        <v>885</v>
      </c>
      <c r="G4312" s="658"/>
      <c r="H4312" s="141"/>
      <c r="I4312" s="141"/>
    </row>
    <row r="4313" spans="1:9" x14ac:dyDescent="0.35">
      <c r="A4313" s="658" t="s">
        <v>223</v>
      </c>
      <c r="B4313" s="658" t="s">
        <v>925</v>
      </c>
      <c r="C4313" s="141" t="s">
        <v>924</v>
      </c>
      <c r="D4313" s="141"/>
      <c r="E4313" s="141">
        <v>1475</v>
      </c>
      <c r="F4313" s="658" t="s">
        <v>877</v>
      </c>
      <c r="G4313" s="658"/>
      <c r="H4313" s="141"/>
      <c r="I4313" s="141"/>
    </row>
    <row r="4314" spans="1:9" x14ac:dyDescent="0.35">
      <c r="A4314" s="658" t="s">
        <v>223</v>
      </c>
      <c r="B4314" s="658" t="s">
        <v>925</v>
      </c>
      <c r="C4314" s="141" t="s">
        <v>924</v>
      </c>
      <c r="D4314" s="141"/>
      <c r="E4314" s="141">
        <v>1195</v>
      </c>
      <c r="F4314" s="658" t="s">
        <v>877</v>
      </c>
      <c r="G4314" s="658"/>
      <c r="H4314" s="141"/>
      <c r="I4314" s="141"/>
    </row>
    <row r="4315" spans="1:9" x14ac:dyDescent="0.35">
      <c r="A4315" s="658" t="s">
        <v>223</v>
      </c>
      <c r="B4315" s="658" t="s">
        <v>910</v>
      </c>
      <c r="C4315" s="141" t="s">
        <v>927</v>
      </c>
      <c r="D4315" s="141"/>
      <c r="E4315" s="141">
        <v>2720.88</v>
      </c>
      <c r="F4315" s="658" t="s">
        <v>877</v>
      </c>
      <c r="G4315" s="658"/>
      <c r="H4315" s="141"/>
      <c r="I4315" s="141"/>
    </row>
    <row r="4316" spans="1:9" x14ac:dyDescent="0.35">
      <c r="A4316" s="658" t="s">
        <v>223</v>
      </c>
      <c r="B4316" s="658" t="s">
        <v>899</v>
      </c>
      <c r="C4316" s="141" t="s">
        <v>983</v>
      </c>
      <c r="D4316" s="141"/>
      <c r="E4316" s="141">
        <v>105.47</v>
      </c>
      <c r="F4316" s="658" t="s">
        <v>877</v>
      </c>
      <c r="G4316" s="658"/>
      <c r="H4316" s="141"/>
      <c r="I4316" s="141"/>
    </row>
    <row r="4317" spans="1:9" x14ac:dyDescent="0.35">
      <c r="A4317" s="658" t="s">
        <v>223</v>
      </c>
      <c r="B4317" s="658" t="s">
        <v>899</v>
      </c>
      <c r="C4317" s="141" t="s">
        <v>982</v>
      </c>
      <c r="D4317" s="141"/>
      <c r="E4317" s="141">
        <v>173.15</v>
      </c>
      <c r="F4317" s="658" t="s">
        <v>877</v>
      </c>
      <c r="G4317" s="658"/>
      <c r="H4317" s="141"/>
      <c r="I4317" s="141"/>
    </row>
    <row r="4318" spans="1:9" x14ac:dyDescent="0.35">
      <c r="A4318" s="658" t="s">
        <v>223</v>
      </c>
      <c r="B4318" s="658" t="s">
        <v>925</v>
      </c>
      <c r="C4318" s="141" t="s">
        <v>924</v>
      </c>
      <c r="D4318" s="141"/>
      <c r="E4318" s="141">
        <v>670</v>
      </c>
      <c r="F4318" s="658" t="s">
        <v>877</v>
      </c>
      <c r="G4318" s="658"/>
      <c r="H4318" s="141"/>
      <c r="I4318" s="141"/>
    </row>
    <row r="4319" spans="1:9" x14ac:dyDescent="0.35">
      <c r="A4319" s="658" t="s">
        <v>223</v>
      </c>
      <c r="B4319" s="658" t="s">
        <v>889</v>
      </c>
      <c r="C4319" s="141" t="s">
        <v>888</v>
      </c>
      <c r="D4319" s="141"/>
      <c r="E4319" s="141">
        <v>130.80000000000001</v>
      </c>
      <c r="F4319" s="658" t="s">
        <v>877</v>
      </c>
      <c r="G4319" s="658"/>
      <c r="H4319" s="141"/>
      <c r="I4319" s="141"/>
    </row>
    <row r="4320" spans="1:9" x14ac:dyDescent="0.35">
      <c r="A4320" s="658" t="s">
        <v>223</v>
      </c>
      <c r="B4320" s="658" t="s">
        <v>884</v>
      </c>
      <c r="C4320" s="141" t="s">
        <v>883</v>
      </c>
      <c r="D4320" s="141"/>
      <c r="E4320" s="141">
        <v>265.3</v>
      </c>
      <c r="F4320" s="658" t="s">
        <v>877</v>
      </c>
      <c r="G4320" s="658"/>
      <c r="H4320" s="141"/>
      <c r="I4320" s="141"/>
    </row>
    <row r="4321" spans="1:9" x14ac:dyDescent="0.35">
      <c r="A4321" s="658" t="s">
        <v>223</v>
      </c>
      <c r="B4321" s="658" t="s">
        <v>887</v>
      </c>
      <c r="C4321" s="141" t="s">
        <v>886</v>
      </c>
      <c r="D4321" s="141"/>
      <c r="E4321" s="141">
        <v>101.03</v>
      </c>
      <c r="F4321" s="658" t="s">
        <v>885</v>
      </c>
      <c r="G4321" s="658"/>
      <c r="H4321" s="141"/>
      <c r="I4321" s="141"/>
    </row>
    <row r="4322" spans="1:9" x14ac:dyDescent="0.35">
      <c r="A4322" s="658" t="s">
        <v>223</v>
      </c>
      <c r="B4322" s="658" t="s">
        <v>965</v>
      </c>
      <c r="C4322" s="141" t="s">
        <v>880</v>
      </c>
      <c r="D4322" s="141"/>
      <c r="E4322" s="141">
        <v>426.9</v>
      </c>
      <c r="F4322" s="658" t="s">
        <v>877</v>
      </c>
      <c r="G4322" s="658"/>
      <c r="H4322" s="141"/>
      <c r="I4322" s="141"/>
    </row>
    <row r="4323" spans="1:9" x14ac:dyDescent="0.35">
      <c r="A4323" s="658" t="s">
        <v>223</v>
      </c>
      <c r="B4323" s="658" t="s">
        <v>893</v>
      </c>
      <c r="C4323" s="141" t="s">
        <v>892</v>
      </c>
      <c r="D4323" s="141"/>
      <c r="E4323" s="141">
        <v>3570</v>
      </c>
      <c r="F4323" s="658" t="s">
        <v>885</v>
      </c>
      <c r="G4323" s="658"/>
      <c r="H4323" s="141"/>
      <c r="I4323" s="141"/>
    </row>
    <row r="4324" spans="1:9" x14ac:dyDescent="0.35">
      <c r="A4324" s="658" t="s">
        <v>223</v>
      </c>
      <c r="B4324" s="658" t="s">
        <v>925</v>
      </c>
      <c r="C4324" s="141" t="s">
        <v>924</v>
      </c>
      <c r="D4324" s="141"/>
      <c r="E4324" s="141">
        <v>3145</v>
      </c>
      <c r="F4324" s="658" t="s">
        <v>877</v>
      </c>
      <c r="G4324" s="658"/>
      <c r="H4324" s="141"/>
      <c r="I4324" s="141"/>
    </row>
    <row r="4325" spans="1:9" x14ac:dyDescent="0.35">
      <c r="A4325" s="658" t="s">
        <v>223</v>
      </c>
      <c r="B4325" s="658" t="s">
        <v>899</v>
      </c>
      <c r="C4325" s="141" t="s">
        <v>981</v>
      </c>
      <c r="D4325" s="141"/>
      <c r="E4325" s="141">
        <v>19.989999999999998</v>
      </c>
      <c r="F4325" s="658" t="s">
        <v>885</v>
      </c>
      <c r="G4325" s="658"/>
      <c r="H4325" s="141"/>
      <c r="I4325" s="141"/>
    </row>
    <row r="4326" spans="1:9" x14ac:dyDescent="0.35">
      <c r="A4326" s="658" t="s">
        <v>223</v>
      </c>
      <c r="B4326" s="658" t="s">
        <v>899</v>
      </c>
      <c r="C4326" s="141" t="s">
        <v>980</v>
      </c>
      <c r="D4326" s="141"/>
      <c r="E4326" s="141">
        <v>9.98</v>
      </c>
      <c r="F4326" s="658" t="s">
        <v>885</v>
      </c>
      <c r="G4326" s="658"/>
      <c r="H4326" s="141"/>
      <c r="I4326" s="141"/>
    </row>
    <row r="4327" spans="1:9" x14ac:dyDescent="0.35">
      <c r="A4327" s="658" t="s">
        <v>223</v>
      </c>
      <c r="B4327" s="658" t="s">
        <v>923</v>
      </c>
      <c r="C4327" s="141" t="s">
        <v>922</v>
      </c>
      <c r="D4327" s="141"/>
      <c r="E4327" s="141">
        <v>50</v>
      </c>
      <c r="F4327" s="658" t="s">
        <v>885</v>
      </c>
      <c r="G4327" s="658"/>
      <c r="H4327" s="141"/>
      <c r="I4327" s="141"/>
    </row>
    <row r="4328" spans="1:9" x14ac:dyDescent="0.35">
      <c r="A4328" s="658" t="s">
        <v>223</v>
      </c>
      <c r="B4328" s="658" t="s">
        <v>905</v>
      </c>
      <c r="C4328" s="141" t="s">
        <v>933</v>
      </c>
      <c r="D4328" s="141"/>
      <c r="E4328" s="141">
        <v>114.2</v>
      </c>
      <c r="F4328" s="658" t="s">
        <v>885</v>
      </c>
      <c r="G4328" s="658"/>
      <c r="H4328" s="141"/>
      <c r="I4328" s="141"/>
    </row>
    <row r="4329" spans="1:9" x14ac:dyDescent="0.35">
      <c r="A4329" s="658" t="s">
        <v>223</v>
      </c>
      <c r="B4329" s="658" t="s">
        <v>887</v>
      </c>
      <c r="C4329" s="141" t="s">
        <v>886</v>
      </c>
      <c r="D4329" s="141"/>
      <c r="E4329" s="141">
        <v>49.94</v>
      </c>
      <c r="F4329" s="658" t="s">
        <v>885</v>
      </c>
      <c r="G4329" s="658"/>
      <c r="H4329" s="141"/>
      <c r="I4329" s="141"/>
    </row>
    <row r="4330" spans="1:9" x14ac:dyDescent="0.35">
      <c r="A4330" s="658" t="s">
        <v>223</v>
      </c>
      <c r="B4330" s="658" t="s">
        <v>889</v>
      </c>
      <c r="C4330" s="141" t="s">
        <v>880</v>
      </c>
      <c r="D4330" s="141"/>
      <c r="E4330" s="141">
        <v>356.24</v>
      </c>
      <c r="F4330" s="658" t="s">
        <v>877</v>
      </c>
      <c r="G4330" s="658"/>
      <c r="H4330" s="141"/>
      <c r="I4330" s="141"/>
    </row>
    <row r="4331" spans="1:9" x14ac:dyDescent="0.35">
      <c r="A4331" s="658" t="s">
        <v>223</v>
      </c>
      <c r="B4331" s="658" t="s">
        <v>900</v>
      </c>
      <c r="C4331" s="141" t="s">
        <v>880</v>
      </c>
      <c r="D4331" s="141"/>
      <c r="E4331" s="141">
        <v>828.58</v>
      </c>
      <c r="F4331" s="658" t="s">
        <v>877</v>
      </c>
      <c r="G4331" s="658"/>
      <c r="H4331" s="141"/>
      <c r="I4331" s="141"/>
    </row>
    <row r="4332" spans="1:9" x14ac:dyDescent="0.35">
      <c r="A4332" s="658" t="s">
        <v>223</v>
      </c>
      <c r="B4332" s="658" t="s">
        <v>905</v>
      </c>
      <c r="C4332" s="141" t="s">
        <v>959</v>
      </c>
      <c r="D4332" s="141"/>
      <c r="E4332" s="141">
        <v>300</v>
      </c>
      <c r="F4332" s="658" t="s">
        <v>877</v>
      </c>
      <c r="G4332" s="658"/>
      <c r="H4332" s="141"/>
      <c r="I4332" s="141"/>
    </row>
    <row r="4333" spans="1:9" x14ac:dyDescent="0.35">
      <c r="A4333" s="658" t="s">
        <v>223</v>
      </c>
      <c r="B4333" s="658" t="s">
        <v>925</v>
      </c>
      <c r="C4333" s="141" t="s">
        <v>924</v>
      </c>
      <c r="D4333" s="141"/>
      <c r="E4333" s="141">
        <v>2860</v>
      </c>
      <c r="F4333" s="658" t="s">
        <v>877</v>
      </c>
      <c r="G4333" s="658"/>
      <c r="H4333" s="141"/>
      <c r="I4333" s="141"/>
    </row>
    <row r="4334" spans="1:9" x14ac:dyDescent="0.35">
      <c r="A4334" s="658" t="s">
        <v>223</v>
      </c>
      <c r="B4334" s="658" t="s">
        <v>953</v>
      </c>
      <c r="C4334" s="141" t="s">
        <v>957</v>
      </c>
      <c r="D4334" s="141"/>
      <c r="E4334" s="141">
        <v>1774.91</v>
      </c>
      <c r="F4334" s="658" t="s">
        <v>877</v>
      </c>
      <c r="G4334" s="658"/>
      <c r="H4334" s="141"/>
      <c r="I4334" s="141"/>
    </row>
    <row r="4335" spans="1:9" x14ac:dyDescent="0.35">
      <c r="A4335" s="658" t="s">
        <v>223</v>
      </c>
      <c r="B4335" s="658" t="s">
        <v>965</v>
      </c>
      <c r="C4335" s="141" t="s">
        <v>880</v>
      </c>
      <c r="D4335" s="141"/>
      <c r="E4335" s="141">
        <v>1231.6300000000001</v>
      </c>
      <c r="F4335" s="141"/>
      <c r="G4335" s="141"/>
      <c r="H4335" s="141"/>
      <c r="I4335" s="141"/>
    </row>
    <row r="4336" spans="1:9" x14ac:dyDescent="0.35">
      <c r="A4336" s="658" t="s">
        <v>223</v>
      </c>
      <c r="B4336" s="658" t="s">
        <v>884</v>
      </c>
      <c r="C4336" s="141" t="s">
        <v>883</v>
      </c>
      <c r="D4336" s="141"/>
      <c r="E4336" s="141">
        <v>718.74</v>
      </c>
      <c r="F4336" s="658" t="s">
        <v>877</v>
      </c>
      <c r="G4336" s="658"/>
      <c r="H4336" s="141"/>
      <c r="I4336" s="141"/>
    </row>
    <row r="4337" spans="1:9" x14ac:dyDescent="0.35">
      <c r="A4337" s="658" t="s">
        <v>223</v>
      </c>
      <c r="B4337" s="658" t="s">
        <v>925</v>
      </c>
      <c r="C4337" s="141" t="s">
        <v>924</v>
      </c>
      <c r="D4337" s="141"/>
      <c r="E4337" s="141">
        <v>2400</v>
      </c>
      <c r="F4337" s="658" t="s">
        <v>877</v>
      </c>
      <c r="G4337" s="658"/>
      <c r="H4337" s="141"/>
      <c r="I4337" s="141"/>
    </row>
    <row r="4338" spans="1:9" x14ac:dyDescent="0.35">
      <c r="A4338" s="658" t="s">
        <v>223</v>
      </c>
      <c r="B4338" s="658" t="s">
        <v>887</v>
      </c>
      <c r="C4338" s="141" t="s">
        <v>979</v>
      </c>
      <c r="D4338" s="141"/>
      <c r="E4338" s="141">
        <v>50.03</v>
      </c>
      <c r="F4338" s="658" t="s">
        <v>885</v>
      </c>
      <c r="G4338" s="658"/>
      <c r="H4338" s="141"/>
      <c r="I4338" s="141"/>
    </row>
    <row r="4339" spans="1:9" x14ac:dyDescent="0.35">
      <c r="A4339" s="658" t="s">
        <v>223</v>
      </c>
      <c r="B4339" s="658" t="s">
        <v>887</v>
      </c>
      <c r="C4339" s="141" t="s">
        <v>979</v>
      </c>
      <c r="D4339" s="141"/>
      <c r="E4339" s="141">
        <v>29.93</v>
      </c>
      <c r="F4339" s="658" t="s">
        <v>885</v>
      </c>
      <c r="G4339" s="658"/>
      <c r="H4339" s="141"/>
      <c r="I4339" s="141"/>
    </row>
    <row r="4340" spans="1:9" x14ac:dyDescent="0.35">
      <c r="A4340" s="658" t="s">
        <v>223</v>
      </c>
      <c r="B4340" s="658" t="s">
        <v>884</v>
      </c>
      <c r="C4340" s="141" t="s">
        <v>883</v>
      </c>
      <c r="D4340" s="141"/>
      <c r="E4340" s="141">
        <v>-8.99</v>
      </c>
      <c r="F4340" s="658" t="s">
        <v>877</v>
      </c>
      <c r="G4340" s="658"/>
      <c r="H4340" s="141"/>
      <c r="I4340" s="141"/>
    </row>
    <row r="4341" spans="1:9" x14ac:dyDescent="0.35">
      <c r="A4341" s="658" t="s">
        <v>223</v>
      </c>
      <c r="B4341" s="141" t="s">
        <v>899</v>
      </c>
      <c r="C4341" s="141" t="s">
        <v>978</v>
      </c>
      <c r="D4341" s="141"/>
      <c r="E4341" s="141">
        <v>15.47</v>
      </c>
      <c r="F4341" s="658" t="s">
        <v>885</v>
      </c>
      <c r="G4341" s="658"/>
      <c r="H4341" s="141"/>
      <c r="I4341" s="141"/>
    </row>
    <row r="4342" spans="1:9" x14ac:dyDescent="0.35">
      <c r="A4342" s="658" t="s">
        <v>223</v>
      </c>
      <c r="B4342" s="658" t="s">
        <v>887</v>
      </c>
      <c r="C4342" s="141" t="s">
        <v>886</v>
      </c>
      <c r="D4342" s="141"/>
      <c r="E4342" s="141">
        <v>50.05</v>
      </c>
      <c r="F4342" s="658" t="s">
        <v>885</v>
      </c>
      <c r="G4342" s="658"/>
      <c r="H4342" s="141"/>
      <c r="I4342" s="141"/>
    </row>
    <row r="4343" spans="1:9" x14ac:dyDescent="0.35">
      <c r="A4343" s="658" t="s">
        <v>223</v>
      </c>
      <c r="B4343" s="658" t="s">
        <v>884</v>
      </c>
      <c r="C4343" s="141" t="s">
        <v>977</v>
      </c>
      <c r="D4343" s="141"/>
      <c r="E4343" s="141">
        <v>195</v>
      </c>
      <c r="F4343" s="658" t="s">
        <v>877</v>
      </c>
      <c r="G4343" s="658"/>
      <c r="H4343" s="141"/>
      <c r="I4343" s="141"/>
    </row>
    <row r="4344" spans="1:9" x14ac:dyDescent="0.35">
      <c r="A4344" s="658" t="s">
        <v>223</v>
      </c>
      <c r="B4344" s="658" t="s">
        <v>884</v>
      </c>
      <c r="C4344" s="141" t="s">
        <v>883</v>
      </c>
      <c r="D4344" s="141"/>
      <c r="E4344" s="141">
        <v>-10.99</v>
      </c>
      <c r="F4344" s="658" t="s">
        <v>877</v>
      </c>
      <c r="G4344" s="658"/>
      <c r="H4344" s="141"/>
      <c r="I4344" s="141"/>
    </row>
    <row r="4345" spans="1:9" x14ac:dyDescent="0.35">
      <c r="A4345" s="658" t="s">
        <v>223</v>
      </c>
      <c r="B4345" s="658" t="s">
        <v>899</v>
      </c>
      <c r="C4345" s="141" t="s">
        <v>976</v>
      </c>
      <c r="D4345" s="141"/>
      <c r="E4345" s="141">
        <v>39.5</v>
      </c>
      <c r="F4345" s="658" t="s">
        <v>885</v>
      </c>
      <c r="G4345" s="658"/>
      <c r="H4345" s="141"/>
      <c r="I4345" s="141"/>
    </row>
    <row r="4346" spans="1:9" x14ac:dyDescent="0.35">
      <c r="A4346" s="658" t="s">
        <v>223</v>
      </c>
      <c r="B4346" s="658" t="s">
        <v>882</v>
      </c>
      <c r="C4346" s="141" t="s">
        <v>880</v>
      </c>
      <c r="D4346" s="141"/>
      <c r="E4346" s="141">
        <v>1655.04</v>
      </c>
      <c r="F4346" s="658" t="s">
        <v>877</v>
      </c>
      <c r="G4346" s="658"/>
      <c r="H4346" s="141"/>
      <c r="I4346" s="141"/>
    </row>
    <row r="4347" spans="1:9" x14ac:dyDescent="0.35">
      <c r="A4347" s="658" t="s">
        <v>223</v>
      </c>
      <c r="B4347" s="658" t="s">
        <v>881</v>
      </c>
      <c r="C4347" s="141" t="s">
        <v>880</v>
      </c>
      <c r="D4347" s="141"/>
      <c r="E4347" s="141">
        <v>10278.93</v>
      </c>
      <c r="F4347" s="658" t="s">
        <v>877</v>
      </c>
      <c r="G4347" s="658"/>
      <c r="H4347" s="141"/>
      <c r="I4347" s="141"/>
    </row>
    <row r="4348" spans="1:9" x14ac:dyDescent="0.35">
      <c r="A4348" s="658" t="s">
        <v>223</v>
      </c>
      <c r="B4348" s="658" t="s">
        <v>884</v>
      </c>
      <c r="C4348" s="141" t="s">
        <v>883</v>
      </c>
      <c r="D4348" s="141"/>
      <c r="E4348" s="141">
        <v>214.98</v>
      </c>
      <c r="F4348" s="658" t="s">
        <v>877</v>
      </c>
      <c r="G4348" s="658"/>
      <c r="H4348" s="141"/>
      <c r="I4348" s="141"/>
    </row>
    <row r="4349" spans="1:9" x14ac:dyDescent="0.35">
      <c r="A4349" s="658" t="s">
        <v>223</v>
      </c>
      <c r="B4349" s="658" t="s">
        <v>893</v>
      </c>
      <c r="C4349" s="141" t="s">
        <v>892</v>
      </c>
      <c r="D4349" s="141"/>
      <c r="E4349" s="141">
        <v>4760</v>
      </c>
      <c r="F4349" s="658" t="s">
        <v>877</v>
      </c>
      <c r="G4349" s="658"/>
      <c r="H4349" s="141"/>
      <c r="I4349" s="141"/>
    </row>
    <row r="4350" spans="1:9" x14ac:dyDescent="0.35">
      <c r="A4350" s="658" t="s">
        <v>223</v>
      </c>
      <c r="B4350" s="658" t="s">
        <v>925</v>
      </c>
      <c r="C4350" s="141" t="s">
        <v>924</v>
      </c>
      <c r="D4350" s="141"/>
      <c r="E4350" s="141">
        <v>910</v>
      </c>
      <c r="F4350" s="658" t="s">
        <v>877</v>
      </c>
      <c r="G4350" s="658"/>
      <c r="H4350" s="141"/>
      <c r="I4350" s="141"/>
    </row>
    <row r="4351" spans="1:9" x14ac:dyDescent="0.35">
      <c r="A4351" s="658" t="s">
        <v>223</v>
      </c>
      <c r="B4351" s="658" t="s">
        <v>879</v>
      </c>
      <c r="C4351" s="141" t="s">
        <v>878</v>
      </c>
      <c r="D4351" s="141"/>
      <c r="E4351" s="141">
        <v>353.96</v>
      </c>
      <c r="F4351" s="658" t="s">
        <v>877</v>
      </c>
      <c r="G4351" s="658"/>
      <c r="H4351" s="141"/>
      <c r="I4351" s="141"/>
    </row>
    <row r="4352" spans="1:9" x14ac:dyDescent="0.35">
      <c r="A4352" s="658" t="s">
        <v>223</v>
      </c>
      <c r="B4352" s="658" t="s">
        <v>884</v>
      </c>
      <c r="C4352" s="141" t="s">
        <v>883</v>
      </c>
      <c r="D4352" s="141"/>
      <c r="E4352" s="141">
        <v>-8.99</v>
      </c>
      <c r="F4352" s="658" t="s">
        <v>877</v>
      </c>
      <c r="G4352" s="658"/>
      <c r="H4352" s="141"/>
      <c r="I4352" s="141"/>
    </row>
    <row r="4353" spans="1:9" x14ac:dyDescent="0.35">
      <c r="A4353" s="658" t="s">
        <v>223</v>
      </c>
      <c r="B4353" s="658" t="s">
        <v>925</v>
      </c>
      <c r="C4353" s="141" t="s">
        <v>924</v>
      </c>
      <c r="D4353" s="141"/>
      <c r="E4353" s="141">
        <v>510</v>
      </c>
      <c r="F4353" s="658" t="s">
        <v>877</v>
      </c>
      <c r="G4353" s="658"/>
      <c r="H4353" s="141"/>
      <c r="I4353" s="141"/>
    </row>
    <row r="4354" spans="1:9" x14ac:dyDescent="0.35">
      <c r="A4354" s="658" t="s">
        <v>223</v>
      </c>
      <c r="B4354" s="658" t="s">
        <v>932</v>
      </c>
      <c r="C4354" s="141" t="s">
        <v>931</v>
      </c>
      <c r="D4354" s="141"/>
      <c r="E4354" s="141">
        <v>5472.22</v>
      </c>
      <c r="F4354" s="658" t="s">
        <v>877</v>
      </c>
      <c r="G4354" s="658"/>
      <c r="H4354" s="141"/>
      <c r="I4354" s="141"/>
    </row>
    <row r="4355" spans="1:9" x14ac:dyDescent="0.35">
      <c r="A4355" s="658" t="s">
        <v>223</v>
      </c>
      <c r="B4355" s="658" t="s">
        <v>937</v>
      </c>
      <c r="C4355" s="141" t="s">
        <v>936</v>
      </c>
      <c r="D4355" s="141"/>
      <c r="E4355" s="141">
        <v>383.06</v>
      </c>
      <c r="F4355" s="658" t="s">
        <v>885</v>
      </c>
      <c r="G4355" s="658"/>
      <c r="H4355" s="141"/>
      <c r="I4355" s="141"/>
    </row>
    <row r="4356" spans="1:9" x14ac:dyDescent="0.35">
      <c r="A4356" s="658" t="s">
        <v>223</v>
      </c>
      <c r="B4356" s="658" t="s">
        <v>937</v>
      </c>
      <c r="C4356" s="141" t="s">
        <v>936</v>
      </c>
      <c r="D4356" s="141"/>
      <c r="E4356" s="141">
        <v>162.19999999999999</v>
      </c>
      <c r="F4356" s="658" t="s">
        <v>885</v>
      </c>
      <c r="G4356" s="658"/>
      <c r="H4356" s="141"/>
      <c r="I4356" s="141"/>
    </row>
    <row r="4357" spans="1:9" x14ac:dyDescent="0.35">
      <c r="A4357" s="658" t="s">
        <v>223</v>
      </c>
      <c r="B4357" s="658" t="s">
        <v>923</v>
      </c>
      <c r="C4357" s="141" t="s">
        <v>922</v>
      </c>
      <c r="D4357" s="141"/>
      <c r="E4357" s="141">
        <v>50</v>
      </c>
      <c r="F4357" s="658" t="s">
        <v>885</v>
      </c>
      <c r="G4357" s="658"/>
      <c r="H4357" s="141"/>
      <c r="I4357" s="141"/>
    </row>
    <row r="4358" spans="1:9" x14ac:dyDescent="0.35">
      <c r="A4358" s="658" t="s">
        <v>223</v>
      </c>
      <c r="B4358" s="658" t="s">
        <v>887</v>
      </c>
      <c r="C4358" s="141" t="s">
        <v>971</v>
      </c>
      <c r="D4358" s="141"/>
      <c r="E4358" s="141">
        <v>50</v>
      </c>
      <c r="F4358" s="658" t="s">
        <v>885</v>
      </c>
      <c r="G4358" s="658"/>
      <c r="H4358" s="141"/>
      <c r="I4358" s="141"/>
    </row>
    <row r="4359" spans="1:9" x14ac:dyDescent="0.35">
      <c r="A4359" s="658" t="s">
        <v>223</v>
      </c>
      <c r="B4359" s="658" t="s">
        <v>889</v>
      </c>
      <c r="C4359" s="141" t="s">
        <v>888</v>
      </c>
      <c r="D4359" s="141"/>
      <c r="E4359" s="141">
        <v>130.80000000000001</v>
      </c>
      <c r="F4359" s="658" t="s">
        <v>877</v>
      </c>
      <c r="G4359" s="658"/>
      <c r="H4359" s="141"/>
      <c r="I4359" s="141"/>
    </row>
    <row r="4360" spans="1:9" x14ac:dyDescent="0.35">
      <c r="A4360" s="658" t="s">
        <v>223</v>
      </c>
      <c r="B4360" s="658" t="s">
        <v>884</v>
      </c>
      <c r="C4360" s="141" t="s">
        <v>974</v>
      </c>
      <c r="D4360" s="141"/>
      <c r="E4360" s="141">
        <v>861.75</v>
      </c>
      <c r="F4360" s="658" t="s">
        <v>885</v>
      </c>
      <c r="G4360" s="658"/>
      <c r="H4360" s="141"/>
      <c r="I4360" s="141"/>
    </row>
    <row r="4361" spans="1:9" x14ac:dyDescent="0.35">
      <c r="A4361" s="658" t="s">
        <v>223</v>
      </c>
      <c r="B4361" s="658" t="s">
        <v>935</v>
      </c>
      <c r="C4361" s="141" t="s">
        <v>934</v>
      </c>
      <c r="D4361" s="141"/>
      <c r="E4361" s="141">
        <v>2380</v>
      </c>
      <c r="F4361" s="658" t="s">
        <v>877</v>
      </c>
      <c r="G4361" s="658"/>
      <c r="H4361" s="141"/>
      <c r="I4361" s="141"/>
    </row>
    <row r="4362" spans="1:9" x14ac:dyDescent="0.35">
      <c r="A4362" s="658" t="s">
        <v>223</v>
      </c>
      <c r="B4362" s="658" t="s">
        <v>887</v>
      </c>
      <c r="C4362" s="141" t="s">
        <v>886</v>
      </c>
      <c r="D4362" s="141"/>
      <c r="E4362" s="141">
        <v>100.2</v>
      </c>
      <c r="F4362" s="658" t="s">
        <v>885</v>
      </c>
      <c r="G4362" s="658"/>
      <c r="H4362" s="141"/>
      <c r="I4362" s="141"/>
    </row>
    <row r="4363" spans="1:9" x14ac:dyDescent="0.35">
      <c r="A4363" s="658" t="s">
        <v>223</v>
      </c>
      <c r="B4363" s="658" t="s">
        <v>899</v>
      </c>
      <c r="C4363" s="141" t="s">
        <v>975</v>
      </c>
      <c r="D4363" s="141"/>
      <c r="E4363" s="141">
        <v>22</v>
      </c>
      <c r="F4363" s="658" t="s">
        <v>885</v>
      </c>
      <c r="G4363" s="658"/>
      <c r="H4363" s="141"/>
      <c r="I4363" s="141"/>
    </row>
    <row r="4364" spans="1:9" x14ac:dyDescent="0.35">
      <c r="A4364" s="658" t="s">
        <v>223</v>
      </c>
      <c r="B4364" s="658" t="s">
        <v>884</v>
      </c>
      <c r="C4364" s="141" t="s">
        <v>974</v>
      </c>
      <c r="D4364" s="141"/>
      <c r="E4364" s="141">
        <v>37.700000000000003</v>
      </c>
      <c r="F4364" s="658" t="s">
        <v>885</v>
      </c>
      <c r="G4364" s="658"/>
      <c r="H4364" s="141"/>
      <c r="I4364" s="141"/>
    </row>
    <row r="4365" spans="1:9" x14ac:dyDescent="0.35">
      <c r="A4365" s="658" t="s">
        <v>223</v>
      </c>
      <c r="B4365" s="658" t="s">
        <v>887</v>
      </c>
      <c r="C4365" s="141" t="s">
        <v>971</v>
      </c>
      <c r="D4365" s="141"/>
      <c r="E4365" s="141">
        <v>50</v>
      </c>
      <c r="F4365" s="658" t="s">
        <v>885</v>
      </c>
      <c r="G4365" s="658"/>
      <c r="H4365" s="141"/>
      <c r="I4365" s="141"/>
    </row>
    <row r="4366" spans="1:9" x14ac:dyDescent="0.35">
      <c r="A4366" s="658" t="s">
        <v>223</v>
      </c>
      <c r="B4366" s="658" t="s">
        <v>973</v>
      </c>
      <c r="C4366" s="141" t="s">
        <v>972</v>
      </c>
      <c r="D4366" s="141"/>
      <c r="E4366" s="141">
        <v>40</v>
      </c>
      <c r="F4366" s="658" t="s">
        <v>885</v>
      </c>
      <c r="G4366" s="658"/>
      <c r="H4366" s="141"/>
      <c r="I4366" s="141"/>
    </row>
    <row r="4367" spans="1:9" x14ac:dyDescent="0.35">
      <c r="A4367" s="658" t="s">
        <v>223</v>
      </c>
      <c r="B4367" s="658" t="s">
        <v>887</v>
      </c>
      <c r="C4367" s="141" t="s">
        <v>886</v>
      </c>
      <c r="D4367" s="141"/>
      <c r="E4367" s="141">
        <v>252.33</v>
      </c>
      <c r="F4367" s="658" t="s">
        <v>885</v>
      </c>
      <c r="G4367" s="658"/>
      <c r="H4367" s="141"/>
      <c r="I4367" s="141"/>
    </row>
    <row r="4368" spans="1:9" x14ac:dyDescent="0.35">
      <c r="A4368" s="658" t="s">
        <v>223</v>
      </c>
      <c r="B4368" s="658" t="s">
        <v>887</v>
      </c>
      <c r="C4368" s="141" t="s">
        <v>971</v>
      </c>
      <c r="D4368" s="141"/>
      <c r="E4368" s="141">
        <v>150.02000000000001</v>
      </c>
      <c r="F4368" s="658" t="s">
        <v>885</v>
      </c>
      <c r="G4368" s="658"/>
      <c r="H4368" s="141"/>
      <c r="I4368" s="141"/>
    </row>
    <row r="4369" spans="1:9" x14ac:dyDescent="0.35">
      <c r="A4369" s="658" t="s">
        <v>223</v>
      </c>
      <c r="B4369" s="658" t="s">
        <v>887</v>
      </c>
      <c r="C4369" s="141" t="s">
        <v>971</v>
      </c>
      <c r="D4369" s="141"/>
      <c r="E4369" s="141">
        <v>150</v>
      </c>
      <c r="F4369" s="658" t="s">
        <v>885</v>
      </c>
      <c r="G4369" s="658"/>
      <c r="H4369" s="141"/>
      <c r="I4369" s="141"/>
    </row>
    <row r="4370" spans="1:9" x14ac:dyDescent="0.35">
      <c r="A4370" s="658" t="s">
        <v>223</v>
      </c>
      <c r="B4370" s="658" t="s">
        <v>905</v>
      </c>
      <c r="C4370" s="141" t="s">
        <v>970</v>
      </c>
      <c r="D4370" s="141"/>
      <c r="E4370" s="141">
        <v>1584</v>
      </c>
      <c r="F4370" s="658" t="s">
        <v>885</v>
      </c>
      <c r="G4370" s="658"/>
      <c r="H4370" s="141"/>
      <c r="I4370" s="141"/>
    </row>
    <row r="4371" spans="1:9" x14ac:dyDescent="0.35">
      <c r="A4371" s="658" t="s">
        <v>223</v>
      </c>
      <c r="B4371" s="658" t="s">
        <v>905</v>
      </c>
      <c r="C4371" s="141" t="s">
        <v>969</v>
      </c>
      <c r="D4371" s="141"/>
      <c r="E4371" s="141">
        <v>1156</v>
      </c>
      <c r="F4371" s="658" t="s">
        <v>885</v>
      </c>
      <c r="G4371" s="658"/>
      <c r="H4371" s="141"/>
      <c r="I4371" s="141"/>
    </row>
    <row r="4372" spans="1:9" x14ac:dyDescent="0.35">
      <c r="A4372" s="658" t="s">
        <v>223</v>
      </c>
      <c r="B4372" s="658" t="s">
        <v>887</v>
      </c>
      <c r="C4372" s="141" t="s">
        <v>886</v>
      </c>
      <c r="D4372" s="141"/>
      <c r="E4372" s="141">
        <v>100</v>
      </c>
      <c r="F4372" s="658" t="s">
        <v>885</v>
      </c>
      <c r="G4372" s="658"/>
      <c r="H4372" s="141"/>
      <c r="I4372" s="141"/>
    </row>
    <row r="4373" spans="1:9" x14ac:dyDescent="0.35">
      <c r="A4373" s="658" t="s">
        <v>223</v>
      </c>
      <c r="B4373" s="658" t="s">
        <v>910</v>
      </c>
      <c r="C4373" s="141" t="s">
        <v>927</v>
      </c>
      <c r="D4373" s="141"/>
      <c r="E4373" s="141">
        <v>2760.21</v>
      </c>
      <c r="F4373" s="658" t="s">
        <v>877</v>
      </c>
      <c r="G4373" s="658"/>
      <c r="H4373" s="141"/>
      <c r="I4373" s="141"/>
    </row>
    <row r="4374" spans="1:9" x14ac:dyDescent="0.35">
      <c r="A4374" s="658" t="s">
        <v>223</v>
      </c>
      <c r="B4374" s="658" t="s">
        <v>968</v>
      </c>
      <c r="C4374" s="141" t="s">
        <v>967</v>
      </c>
      <c r="D4374" s="141"/>
      <c r="E4374" s="141">
        <v>6000</v>
      </c>
      <c r="F4374" s="658" t="s">
        <v>877</v>
      </c>
      <c r="G4374" s="658"/>
      <c r="H4374" s="141"/>
      <c r="I4374" s="141"/>
    </row>
    <row r="4375" spans="1:9" x14ac:dyDescent="0.35">
      <c r="A4375" s="658" t="s">
        <v>223</v>
      </c>
      <c r="B4375" s="658" t="s">
        <v>887</v>
      </c>
      <c r="C4375" s="141" t="s">
        <v>966</v>
      </c>
      <c r="D4375" s="141"/>
      <c r="E4375" s="141">
        <v>32.18</v>
      </c>
      <c r="F4375" s="658" t="s">
        <v>885</v>
      </c>
      <c r="G4375" s="658"/>
      <c r="H4375" s="141"/>
      <c r="I4375" s="141"/>
    </row>
    <row r="4376" spans="1:9" x14ac:dyDescent="0.35">
      <c r="A4376" s="658" t="s">
        <v>223</v>
      </c>
      <c r="B4376" s="658" t="s">
        <v>887</v>
      </c>
      <c r="C4376" s="141" t="s">
        <v>901</v>
      </c>
      <c r="D4376" s="141"/>
      <c r="E4376" s="141">
        <v>49.98</v>
      </c>
      <c r="F4376" s="658" t="s">
        <v>885</v>
      </c>
      <c r="G4376" s="658"/>
      <c r="H4376" s="141"/>
      <c r="I4376" s="141"/>
    </row>
    <row r="4377" spans="1:9" x14ac:dyDescent="0.35">
      <c r="A4377" s="658" t="s">
        <v>223</v>
      </c>
      <c r="B4377" s="658" t="s">
        <v>897</v>
      </c>
      <c r="C4377" s="141" t="s">
        <v>896</v>
      </c>
      <c r="D4377" s="141"/>
      <c r="E4377" s="141">
        <v>1700</v>
      </c>
      <c r="F4377" s="658" t="s">
        <v>885</v>
      </c>
      <c r="G4377" s="658"/>
      <c r="H4377" s="141"/>
      <c r="I4377" s="141"/>
    </row>
    <row r="4378" spans="1:9" x14ac:dyDescent="0.35">
      <c r="A4378" s="658" t="s">
        <v>223</v>
      </c>
      <c r="B4378" s="658" t="s">
        <v>923</v>
      </c>
      <c r="C4378" s="141" t="s">
        <v>922</v>
      </c>
      <c r="D4378" s="141"/>
      <c r="E4378" s="141">
        <v>50</v>
      </c>
      <c r="F4378" s="658" t="s">
        <v>885</v>
      </c>
      <c r="G4378" s="658"/>
      <c r="H4378" s="141"/>
      <c r="I4378" s="141"/>
    </row>
    <row r="4379" spans="1:9" x14ac:dyDescent="0.35">
      <c r="A4379" s="658" t="s">
        <v>223</v>
      </c>
      <c r="B4379" s="658" t="s">
        <v>887</v>
      </c>
      <c r="C4379" s="141" t="s">
        <v>886</v>
      </c>
      <c r="D4379" s="141"/>
      <c r="E4379" s="141">
        <v>50.05</v>
      </c>
      <c r="F4379" s="658" t="s">
        <v>885</v>
      </c>
      <c r="G4379" s="658"/>
      <c r="H4379" s="141"/>
      <c r="I4379" s="141"/>
    </row>
    <row r="4380" spans="1:9" x14ac:dyDescent="0.35">
      <c r="A4380" s="658" t="s">
        <v>223</v>
      </c>
      <c r="B4380" s="658" t="s">
        <v>965</v>
      </c>
      <c r="C4380" s="141" t="s">
        <v>880</v>
      </c>
      <c r="D4380" s="141"/>
      <c r="E4380" s="141">
        <v>1175.8699999999999</v>
      </c>
      <c r="F4380" s="141"/>
      <c r="G4380" s="141"/>
      <c r="H4380" s="141"/>
      <c r="I4380" s="141"/>
    </row>
    <row r="4381" spans="1:9" x14ac:dyDescent="0.35">
      <c r="A4381" s="658" t="s">
        <v>223</v>
      </c>
      <c r="B4381" s="658" t="s">
        <v>893</v>
      </c>
      <c r="C4381" s="141" t="s">
        <v>892</v>
      </c>
      <c r="D4381" s="141"/>
      <c r="E4381" s="141">
        <v>4760</v>
      </c>
      <c r="F4381" s="658" t="s">
        <v>877</v>
      </c>
      <c r="G4381" s="658"/>
      <c r="H4381" s="141"/>
      <c r="I4381" s="141"/>
    </row>
    <row r="4382" spans="1:9" x14ac:dyDescent="0.35">
      <c r="A4382" s="658" t="s">
        <v>223</v>
      </c>
      <c r="B4382" s="658" t="s">
        <v>887</v>
      </c>
      <c r="C4382" s="141" t="s">
        <v>886</v>
      </c>
      <c r="D4382" s="141"/>
      <c r="E4382" s="141">
        <v>100.03</v>
      </c>
      <c r="F4382" s="658" t="s">
        <v>885</v>
      </c>
      <c r="G4382" s="658"/>
      <c r="H4382" s="141"/>
      <c r="I4382" s="141"/>
    </row>
    <row r="4383" spans="1:9" x14ac:dyDescent="0.35">
      <c r="A4383" s="658" t="s">
        <v>223</v>
      </c>
      <c r="B4383" s="658" t="s">
        <v>964</v>
      </c>
      <c r="C4383" s="141" t="s">
        <v>963</v>
      </c>
      <c r="D4383" s="141"/>
      <c r="E4383" s="141">
        <v>2500</v>
      </c>
      <c r="F4383" s="658" t="s">
        <v>877</v>
      </c>
      <c r="G4383" s="658"/>
      <c r="H4383" s="141"/>
      <c r="I4383" s="141"/>
    </row>
    <row r="4384" spans="1:9" x14ac:dyDescent="0.35">
      <c r="A4384" s="658" t="s">
        <v>223</v>
      </c>
      <c r="B4384" s="658" t="s">
        <v>910</v>
      </c>
      <c r="C4384" s="141" t="s">
        <v>962</v>
      </c>
      <c r="D4384" s="141"/>
      <c r="E4384" s="141">
        <v>13</v>
      </c>
      <c r="F4384" s="658" t="s">
        <v>885</v>
      </c>
      <c r="G4384" s="658"/>
      <c r="H4384" s="141"/>
      <c r="I4384" s="141"/>
    </row>
    <row r="4385" spans="1:9" x14ac:dyDescent="0.35">
      <c r="A4385" s="658" t="s">
        <v>223</v>
      </c>
      <c r="B4385" s="658" t="s">
        <v>887</v>
      </c>
      <c r="C4385" s="141" t="s">
        <v>886</v>
      </c>
      <c r="D4385" s="141"/>
      <c r="E4385" s="141">
        <v>255.99</v>
      </c>
      <c r="F4385" s="658" t="s">
        <v>885</v>
      </c>
      <c r="G4385" s="658"/>
      <c r="H4385" s="141"/>
      <c r="I4385" s="141"/>
    </row>
    <row r="4386" spans="1:9" x14ac:dyDescent="0.35">
      <c r="A4386" s="658" t="s">
        <v>223</v>
      </c>
      <c r="B4386" s="658" t="s">
        <v>887</v>
      </c>
      <c r="C4386" s="141" t="s">
        <v>886</v>
      </c>
      <c r="D4386" s="141"/>
      <c r="E4386" s="141">
        <v>13</v>
      </c>
      <c r="F4386" s="658" t="s">
        <v>885</v>
      </c>
      <c r="G4386" s="658"/>
      <c r="H4386" s="141"/>
      <c r="I4386" s="141"/>
    </row>
    <row r="4387" spans="1:9" x14ac:dyDescent="0.35">
      <c r="A4387" s="658" t="s">
        <v>223</v>
      </c>
      <c r="B4387" s="658" t="s">
        <v>900</v>
      </c>
      <c r="C4387" s="141" t="s">
        <v>880</v>
      </c>
      <c r="D4387" s="141"/>
      <c r="E4387" s="141">
        <v>-18.989999999999998</v>
      </c>
      <c r="F4387" s="658" t="s">
        <v>877</v>
      </c>
      <c r="G4387" s="658"/>
      <c r="H4387" s="141"/>
      <c r="I4387" s="141"/>
    </row>
    <row r="4388" spans="1:9" x14ac:dyDescent="0.35">
      <c r="A4388" s="658" t="s">
        <v>223</v>
      </c>
      <c r="B4388" s="658" t="s">
        <v>889</v>
      </c>
      <c r="C4388" s="141" t="s">
        <v>880</v>
      </c>
      <c r="D4388" s="141"/>
      <c r="E4388" s="141">
        <v>268.27</v>
      </c>
      <c r="F4388" s="141"/>
      <c r="G4388" s="141"/>
      <c r="H4388" s="141"/>
      <c r="I4388" s="141"/>
    </row>
    <row r="4389" spans="1:9" x14ac:dyDescent="0.35">
      <c r="A4389" s="658" t="s">
        <v>223</v>
      </c>
      <c r="B4389" s="658" t="s">
        <v>923</v>
      </c>
      <c r="C4389" s="141" t="s">
        <v>922</v>
      </c>
      <c r="D4389" s="141"/>
      <c r="E4389" s="141">
        <v>50</v>
      </c>
      <c r="F4389" s="658" t="s">
        <v>885</v>
      </c>
      <c r="G4389" s="658"/>
      <c r="H4389" s="141"/>
      <c r="I4389" s="141"/>
    </row>
    <row r="4390" spans="1:9" x14ac:dyDescent="0.35">
      <c r="A4390" s="658" t="s">
        <v>223</v>
      </c>
      <c r="B4390" s="658" t="s">
        <v>889</v>
      </c>
      <c r="C4390" s="141" t="s">
        <v>888</v>
      </c>
      <c r="D4390" s="141"/>
      <c r="E4390" s="141">
        <v>130.80000000000001</v>
      </c>
      <c r="F4390" s="658" t="s">
        <v>877</v>
      </c>
      <c r="G4390" s="658"/>
      <c r="H4390" s="141"/>
      <c r="I4390" s="141"/>
    </row>
    <row r="4391" spans="1:9" x14ac:dyDescent="0.35">
      <c r="A4391" s="658" t="s">
        <v>223</v>
      </c>
      <c r="B4391" s="658" t="s">
        <v>945</v>
      </c>
      <c r="C4391" s="141" t="s">
        <v>944</v>
      </c>
      <c r="D4391" s="141"/>
      <c r="E4391" s="141">
        <v>32000</v>
      </c>
      <c r="F4391" s="658" t="s">
        <v>877</v>
      </c>
      <c r="G4391" s="658"/>
      <c r="H4391" s="141"/>
      <c r="I4391" s="141"/>
    </row>
    <row r="4392" spans="1:9" x14ac:dyDescent="0.35">
      <c r="A4392" s="658" t="s">
        <v>223</v>
      </c>
      <c r="B4392" s="658" t="s">
        <v>925</v>
      </c>
      <c r="C4392" s="141" t="s">
        <v>924</v>
      </c>
      <c r="D4392" s="141"/>
      <c r="E4392" s="141">
        <v>2540</v>
      </c>
      <c r="F4392" s="658" t="s">
        <v>877</v>
      </c>
      <c r="G4392" s="658"/>
      <c r="H4392" s="141"/>
      <c r="I4392" s="141"/>
    </row>
    <row r="4393" spans="1:9" x14ac:dyDescent="0.35">
      <c r="A4393" s="658" t="s">
        <v>223</v>
      </c>
      <c r="B4393" s="658" t="s">
        <v>887</v>
      </c>
      <c r="C4393" s="141" t="s">
        <v>886</v>
      </c>
      <c r="D4393" s="141"/>
      <c r="E4393" s="141">
        <v>100.03</v>
      </c>
      <c r="F4393" s="658" t="s">
        <v>885</v>
      </c>
      <c r="G4393" s="658"/>
      <c r="H4393" s="141"/>
      <c r="I4393" s="141"/>
    </row>
    <row r="4394" spans="1:9" x14ac:dyDescent="0.35">
      <c r="A4394" s="658" t="s">
        <v>223</v>
      </c>
      <c r="B4394" s="658" t="s">
        <v>961</v>
      </c>
      <c r="C4394" s="141" t="s">
        <v>960</v>
      </c>
      <c r="D4394" s="141"/>
      <c r="E4394" s="141">
        <v>26.4</v>
      </c>
      <c r="F4394" s="658" t="s">
        <v>885</v>
      </c>
      <c r="G4394" s="658"/>
      <c r="H4394" s="141"/>
      <c r="I4394" s="141"/>
    </row>
    <row r="4395" spans="1:9" x14ac:dyDescent="0.35">
      <c r="A4395" s="658" t="s">
        <v>223</v>
      </c>
      <c r="B4395" s="658" t="s">
        <v>905</v>
      </c>
      <c r="C4395" s="141" t="s">
        <v>959</v>
      </c>
      <c r="D4395" s="141"/>
      <c r="E4395" s="141">
        <v>347.6</v>
      </c>
      <c r="F4395" s="658" t="s">
        <v>877</v>
      </c>
      <c r="G4395" s="658"/>
      <c r="H4395" s="141"/>
      <c r="I4395" s="141"/>
    </row>
    <row r="4396" spans="1:9" x14ac:dyDescent="0.35">
      <c r="A4396" s="658" t="s">
        <v>223</v>
      </c>
      <c r="B4396" s="658" t="s">
        <v>884</v>
      </c>
      <c r="C4396" s="141" t="s">
        <v>958</v>
      </c>
      <c r="D4396" s="141"/>
      <c r="E4396" s="141">
        <v>171</v>
      </c>
      <c r="F4396" s="658" t="s">
        <v>877</v>
      </c>
      <c r="G4396" s="658"/>
      <c r="H4396" s="141"/>
      <c r="I4396" s="141"/>
    </row>
    <row r="4397" spans="1:9" x14ac:dyDescent="0.35">
      <c r="A4397" s="658" t="s">
        <v>223</v>
      </c>
      <c r="B4397" s="658" t="s">
        <v>887</v>
      </c>
      <c r="C4397" s="141" t="s">
        <v>886</v>
      </c>
      <c r="D4397" s="141"/>
      <c r="E4397" s="141">
        <v>200.02</v>
      </c>
      <c r="F4397" s="658" t="s">
        <v>885</v>
      </c>
      <c r="G4397" s="658"/>
      <c r="H4397" s="141"/>
      <c r="I4397" s="141"/>
    </row>
    <row r="4398" spans="1:9" x14ac:dyDescent="0.35">
      <c r="A4398" s="658" t="s">
        <v>223</v>
      </c>
      <c r="B4398" s="658" t="s">
        <v>953</v>
      </c>
      <c r="C4398" s="141" t="s">
        <v>957</v>
      </c>
      <c r="D4398" s="141"/>
      <c r="E4398" s="141">
        <v>1790.35</v>
      </c>
      <c r="F4398" s="658" t="s">
        <v>877</v>
      </c>
      <c r="G4398" s="658"/>
      <c r="H4398" s="141"/>
      <c r="I4398" s="141"/>
    </row>
    <row r="4399" spans="1:9" x14ac:dyDescent="0.35">
      <c r="A4399" s="658" t="s">
        <v>223</v>
      </c>
      <c r="B4399" s="658" t="s">
        <v>887</v>
      </c>
      <c r="C4399" s="141" t="s">
        <v>886</v>
      </c>
      <c r="D4399" s="141"/>
      <c r="E4399" s="141">
        <v>149.99</v>
      </c>
      <c r="F4399" s="658" t="s">
        <v>885</v>
      </c>
      <c r="G4399" s="658"/>
      <c r="H4399" s="141"/>
      <c r="I4399" s="141"/>
    </row>
    <row r="4400" spans="1:9" x14ac:dyDescent="0.35">
      <c r="A4400" s="658" t="s">
        <v>223</v>
      </c>
      <c r="B4400" s="658" t="s">
        <v>910</v>
      </c>
      <c r="C4400" s="141" t="s">
        <v>956</v>
      </c>
      <c r="D4400" s="141"/>
      <c r="E4400" s="141">
        <v>40</v>
      </c>
      <c r="F4400" s="658" t="s">
        <v>885</v>
      </c>
      <c r="G4400" s="658"/>
      <c r="H4400" s="141"/>
      <c r="I4400" s="141"/>
    </row>
    <row r="4401" spans="1:9" x14ac:dyDescent="0.35">
      <c r="A4401" s="658" t="s">
        <v>223</v>
      </c>
      <c r="B4401" s="658" t="s">
        <v>955</v>
      </c>
      <c r="C4401" s="141" t="s">
        <v>954</v>
      </c>
      <c r="D4401" s="141"/>
      <c r="E4401" s="141">
        <v>29.84</v>
      </c>
      <c r="F4401" s="658" t="s">
        <v>885</v>
      </c>
      <c r="G4401" s="658"/>
      <c r="H4401" s="141"/>
      <c r="I4401" s="141"/>
    </row>
    <row r="4402" spans="1:9" x14ac:dyDescent="0.35">
      <c r="A4402" s="658" t="s">
        <v>223</v>
      </c>
      <c r="B4402" s="658" t="s">
        <v>887</v>
      </c>
      <c r="C4402" s="141" t="s">
        <v>895</v>
      </c>
      <c r="D4402" s="141"/>
      <c r="E4402" s="141">
        <v>69.959999999999994</v>
      </c>
      <c r="F4402" s="658" t="s">
        <v>885</v>
      </c>
      <c r="G4402" s="658"/>
      <c r="H4402" s="141"/>
      <c r="I4402" s="141"/>
    </row>
    <row r="4403" spans="1:9" x14ac:dyDescent="0.35">
      <c r="A4403" s="658" t="s">
        <v>223</v>
      </c>
      <c r="B4403" s="658" t="s">
        <v>953</v>
      </c>
      <c r="C4403" s="141" t="s">
        <v>952</v>
      </c>
      <c r="D4403" s="141"/>
      <c r="E4403" s="141">
        <v>174</v>
      </c>
      <c r="F4403" s="658" t="s">
        <v>877</v>
      </c>
      <c r="G4403" s="658"/>
      <c r="H4403" s="141"/>
      <c r="I4403" s="141"/>
    </row>
    <row r="4404" spans="1:9" x14ac:dyDescent="0.35">
      <c r="A4404" s="658" t="s">
        <v>223</v>
      </c>
      <c r="B4404" s="658" t="s">
        <v>884</v>
      </c>
      <c r="C4404" s="141" t="s">
        <v>951</v>
      </c>
      <c r="D4404" s="141"/>
      <c r="E4404" s="141">
        <v>239.97</v>
      </c>
      <c r="F4404" s="658" t="s">
        <v>877</v>
      </c>
      <c r="G4404" s="658"/>
      <c r="H4404" s="141"/>
      <c r="I4404" s="141"/>
    </row>
    <row r="4405" spans="1:9" x14ac:dyDescent="0.35">
      <c r="A4405" s="658" t="s">
        <v>223</v>
      </c>
      <c r="B4405" s="658" t="s">
        <v>887</v>
      </c>
      <c r="C4405" s="141" t="s">
        <v>886</v>
      </c>
      <c r="D4405" s="141"/>
      <c r="E4405" s="141">
        <v>100.01</v>
      </c>
      <c r="F4405" s="658" t="s">
        <v>885</v>
      </c>
      <c r="G4405" s="658"/>
      <c r="H4405" s="141"/>
      <c r="I4405" s="141"/>
    </row>
    <row r="4406" spans="1:9" x14ac:dyDescent="0.35">
      <c r="A4406" s="658" t="s">
        <v>223</v>
      </c>
      <c r="B4406" s="658" t="s">
        <v>893</v>
      </c>
      <c r="C4406" s="141" t="s">
        <v>892</v>
      </c>
      <c r="D4406" s="141"/>
      <c r="E4406" s="141">
        <v>2380</v>
      </c>
      <c r="F4406" s="658" t="s">
        <v>877</v>
      </c>
      <c r="G4406" s="658"/>
      <c r="H4406" s="141"/>
      <c r="I4406" s="141"/>
    </row>
    <row r="4407" spans="1:9" x14ac:dyDescent="0.35">
      <c r="A4407" s="658" t="s">
        <v>223</v>
      </c>
      <c r="B4407" s="658" t="s">
        <v>887</v>
      </c>
      <c r="C4407" s="141" t="s">
        <v>886</v>
      </c>
      <c r="D4407" s="141"/>
      <c r="E4407" s="141">
        <v>199.38</v>
      </c>
      <c r="F4407" s="658" t="s">
        <v>885</v>
      </c>
      <c r="G4407" s="658"/>
      <c r="H4407" s="141"/>
      <c r="I4407" s="141"/>
    </row>
    <row r="4408" spans="1:9" x14ac:dyDescent="0.35">
      <c r="A4408" s="658" t="s">
        <v>223</v>
      </c>
      <c r="B4408" s="658" t="s">
        <v>881</v>
      </c>
      <c r="C4408" s="141" t="s">
        <v>880</v>
      </c>
      <c r="D4408" s="141"/>
      <c r="E4408" s="141">
        <v>10376.200000000001</v>
      </c>
      <c r="F4408" s="658" t="s">
        <v>877</v>
      </c>
      <c r="G4408" s="658"/>
      <c r="H4408" s="141"/>
      <c r="I4408" s="141"/>
    </row>
    <row r="4409" spans="1:9" x14ac:dyDescent="0.35">
      <c r="A4409" s="658" t="s">
        <v>223</v>
      </c>
      <c r="B4409" s="658" t="s">
        <v>882</v>
      </c>
      <c r="C4409" s="141" t="s">
        <v>880</v>
      </c>
      <c r="D4409" s="141"/>
      <c r="E4409" s="141">
        <v>1986.46</v>
      </c>
      <c r="F4409" s="658" t="s">
        <v>877</v>
      </c>
      <c r="G4409" s="658"/>
      <c r="H4409" s="141"/>
      <c r="I4409" s="141"/>
    </row>
    <row r="4410" spans="1:9" x14ac:dyDescent="0.35">
      <c r="A4410" s="658" t="s">
        <v>223</v>
      </c>
      <c r="B4410" s="658" t="s">
        <v>950</v>
      </c>
      <c r="C4410" s="141" t="s">
        <v>949</v>
      </c>
      <c r="D4410" s="141"/>
      <c r="E4410" s="141">
        <v>450</v>
      </c>
      <c r="F4410" s="658" t="s">
        <v>885</v>
      </c>
      <c r="G4410" s="658"/>
      <c r="H4410" s="141"/>
      <c r="I4410" s="141"/>
    </row>
    <row r="4411" spans="1:9" x14ac:dyDescent="0.35">
      <c r="A4411" s="658" t="s">
        <v>223</v>
      </c>
      <c r="B4411" s="658" t="s">
        <v>884</v>
      </c>
      <c r="C4411" s="141" t="s">
        <v>948</v>
      </c>
      <c r="D4411" s="141"/>
      <c r="E4411" s="141">
        <v>955</v>
      </c>
      <c r="F4411" s="658" t="s">
        <v>885</v>
      </c>
      <c r="G4411" s="658"/>
      <c r="H4411" s="141"/>
      <c r="I4411" s="141"/>
    </row>
    <row r="4412" spans="1:9" x14ac:dyDescent="0.35">
      <c r="A4412" s="658" t="s">
        <v>223</v>
      </c>
      <c r="B4412" s="658" t="s">
        <v>899</v>
      </c>
      <c r="C4412" s="141" t="s">
        <v>947</v>
      </c>
      <c r="D4412" s="141"/>
      <c r="E4412" s="141">
        <v>274.5</v>
      </c>
      <c r="F4412" s="658" t="s">
        <v>877</v>
      </c>
      <c r="G4412" s="658"/>
      <c r="H4412" s="141"/>
      <c r="I4412" s="141"/>
    </row>
    <row r="4413" spans="1:9" x14ac:dyDescent="0.35">
      <c r="A4413" s="658" t="s">
        <v>223</v>
      </c>
      <c r="B4413" s="658" t="s">
        <v>899</v>
      </c>
      <c r="C4413" s="141" t="s">
        <v>946</v>
      </c>
      <c r="D4413" s="141"/>
      <c r="E4413" s="141">
        <v>139.97</v>
      </c>
      <c r="F4413" s="658" t="s">
        <v>885</v>
      </c>
      <c r="G4413" s="658"/>
      <c r="H4413" s="141"/>
      <c r="I4413" s="141"/>
    </row>
    <row r="4414" spans="1:9" x14ac:dyDescent="0.35">
      <c r="A4414" s="658" t="s">
        <v>223</v>
      </c>
      <c r="B4414" s="658" t="s">
        <v>945</v>
      </c>
      <c r="C4414" s="141" t="s">
        <v>944</v>
      </c>
      <c r="D4414" s="141"/>
      <c r="E4414" s="141">
        <v>12000</v>
      </c>
      <c r="F4414" s="658" t="s">
        <v>877</v>
      </c>
      <c r="G4414" s="658"/>
      <c r="H4414" s="141"/>
      <c r="I4414" s="141"/>
    </row>
    <row r="4415" spans="1:9" x14ac:dyDescent="0.35">
      <c r="A4415" s="658" t="s">
        <v>223</v>
      </c>
      <c r="B4415" s="658" t="s">
        <v>899</v>
      </c>
      <c r="C4415" s="141" t="s">
        <v>943</v>
      </c>
      <c r="D4415" s="141"/>
      <c r="E4415" s="141">
        <v>350</v>
      </c>
      <c r="F4415" s="658" t="s">
        <v>885</v>
      </c>
      <c r="G4415" s="658"/>
      <c r="H4415" s="141"/>
      <c r="I4415" s="141"/>
    </row>
    <row r="4416" spans="1:9" x14ac:dyDescent="0.35">
      <c r="A4416" s="658" t="s">
        <v>223</v>
      </c>
      <c r="B4416" s="658" t="s">
        <v>887</v>
      </c>
      <c r="C4416" s="141" t="s">
        <v>886</v>
      </c>
      <c r="D4416" s="141"/>
      <c r="E4416" s="141">
        <v>50.09</v>
      </c>
      <c r="F4416" s="658" t="s">
        <v>885</v>
      </c>
      <c r="G4416" s="658"/>
      <c r="H4416" s="141"/>
      <c r="I4416" s="141"/>
    </row>
    <row r="4417" spans="1:9" x14ac:dyDescent="0.35">
      <c r="A4417" s="658" t="s">
        <v>223</v>
      </c>
      <c r="B4417" s="658" t="s">
        <v>905</v>
      </c>
      <c r="C4417" s="141" t="s">
        <v>942</v>
      </c>
      <c r="D4417" s="141"/>
      <c r="E4417" s="141">
        <v>144</v>
      </c>
      <c r="F4417" s="658" t="s">
        <v>885</v>
      </c>
      <c r="G4417" s="658"/>
      <c r="H4417" s="141"/>
      <c r="I4417" s="141"/>
    </row>
    <row r="4418" spans="1:9" x14ac:dyDescent="0.35">
      <c r="A4418" s="658" t="s">
        <v>223</v>
      </c>
      <c r="B4418" s="658" t="s">
        <v>899</v>
      </c>
      <c r="C4418" s="141" t="s">
        <v>941</v>
      </c>
      <c r="D4418" s="141"/>
      <c r="E4418" s="141">
        <v>209.68</v>
      </c>
      <c r="F4418" s="658" t="s">
        <v>885</v>
      </c>
      <c r="G4418" s="658"/>
      <c r="H4418" s="141"/>
      <c r="I4418" s="141"/>
    </row>
    <row r="4419" spans="1:9" x14ac:dyDescent="0.35">
      <c r="A4419" s="658" t="s">
        <v>223</v>
      </c>
      <c r="B4419" s="658" t="s">
        <v>884</v>
      </c>
      <c r="C4419" s="141" t="s">
        <v>883</v>
      </c>
      <c r="D4419" s="141"/>
      <c r="E4419" s="141">
        <v>1005.34</v>
      </c>
      <c r="F4419" s="658" t="s">
        <v>877</v>
      </c>
      <c r="G4419" s="658"/>
      <c r="H4419" s="141"/>
      <c r="I4419" s="141"/>
    </row>
    <row r="4420" spans="1:9" x14ac:dyDescent="0.35">
      <c r="A4420" s="658" t="s">
        <v>223</v>
      </c>
      <c r="B4420" s="658" t="s">
        <v>899</v>
      </c>
      <c r="C4420" s="141" t="s">
        <v>940</v>
      </c>
      <c r="D4420" s="141"/>
      <c r="E4420" s="141">
        <v>229.57</v>
      </c>
      <c r="F4420" s="658" t="s">
        <v>885</v>
      </c>
      <c r="G4420" s="658"/>
      <c r="H4420" s="141"/>
      <c r="I4420" s="141"/>
    </row>
    <row r="4421" spans="1:9" x14ac:dyDescent="0.35">
      <c r="A4421" s="658" t="s">
        <v>223</v>
      </c>
      <c r="B4421" s="658" t="s">
        <v>905</v>
      </c>
      <c r="C4421" s="141" t="s">
        <v>918</v>
      </c>
      <c r="D4421" s="141"/>
      <c r="E4421" s="141">
        <v>89.4</v>
      </c>
      <c r="F4421" s="658" t="s">
        <v>885</v>
      </c>
      <c r="G4421" s="658"/>
      <c r="H4421" s="141"/>
      <c r="I4421" s="141"/>
    </row>
    <row r="4422" spans="1:9" x14ac:dyDescent="0.35">
      <c r="A4422" s="658" t="s">
        <v>223</v>
      </c>
      <c r="B4422" s="658" t="s">
        <v>905</v>
      </c>
      <c r="C4422" s="141" t="s">
        <v>939</v>
      </c>
      <c r="D4422" s="141"/>
      <c r="E4422" s="141">
        <v>19.48</v>
      </c>
      <c r="F4422" s="658" t="s">
        <v>885</v>
      </c>
      <c r="G4422" s="658"/>
      <c r="H4422" s="141"/>
      <c r="I4422" s="141"/>
    </row>
    <row r="4423" spans="1:9" x14ac:dyDescent="0.35">
      <c r="A4423" s="658" t="s">
        <v>223</v>
      </c>
      <c r="B4423" s="658" t="s">
        <v>879</v>
      </c>
      <c r="C4423" s="141" t="s">
        <v>878</v>
      </c>
      <c r="D4423" s="141"/>
      <c r="E4423" s="141">
        <v>433.38</v>
      </c>
      <c r="F4423" s="658" t="s">
        <v>877</v>
      </c>
      <c r="G4423" s="658"/>
      <c r="H4423" s="141"/>
      <c r="I4423" s="141"/>
    </row>
    <row r="4424" spans="1:9" x14ac:dyDescent="0.35">
      <c r="A4424" s="658" t="s">
        <v>223</v>
      </c>
      <c r="B4424" s="658" t="s">
        <v>899</v>
      </c>
      <c r="C4424" s="141" t="s">
        <v>938</v>
      </c>
      <c r="D4424" s="141"/>
      <c r="E4424" s="141">
        <v>128.69</v>
      </c>
      <c r="F4424" s="658" t="s">
        <v>885</v>
      </c>
      <c r="G4424" s="658"/>
      <c r="H4424" s="141"/>
      <c r="I4424" s="141"/>
    </row>
    <row r="4425" spans="1:9" x14ac:dyDescent="0.35">
      <c r="A4425" s="658" t="s">
        <v>223</v>
      </c>
      <c r="B4425" s="658" t="s">
        <v>937</v>
      </c>
      <c r="C4425" s="141" t="s">
        <v>936</v>
      </c>
      <c r="D4425" s="141"/>
      <c r="E4425" s="141">
        <v>386.69</v>
      </c>
      <c r="F4425" s="658" t="s">
        <v>885</v>
      </c>
      <c r="G4425" s="658"/>
      <c r="H4425" s="141"/>
      <c r="I4425" s="141"/>
    </row>
    <row r="4426" spans="1:9" x14ac:dyDescent="0.35">
      <c r="A4426" s="658" t="s">
        <v>223</v>
      </c>
      <c r="B4426" s="658" t="s">
        <v>935</v>
      </c>
      <c r="C4426" s="141" t="s">
        <v>934</v>
      </c>
      <c r="D4426" s="141"/>
      <c r="E4426" s="141">
        <v>2380</v>
      </c>
      <c r="F4426" s="658" t="s">
        <v>877</v>
      </c>
      <c r="G4426" s="658"/>
      <c r="H4426" s="141"/>
      <c r="I4426" s="141"/>
    </row>
    <row r="4427" spans="1:9" x14ac:dyDescent="0.35">
      <c r="A4427" s="658" t="s">
        <v>223</v>
      </c>
      <c r="B4427" s="658" t="s">
        <v>884</v>
      </c>
      <c r="C4427" s="141" t="s">
        <v>883</v>
      </c>
      <c r="D4427" s="141"/>
      <c r="E4427" s="141">
        <v>710.41</v>
      </c>
      <c r="F4427" s="658" t="s">
        <v>877</v>
      </c>
      <c r="G4427" s="658"/>
      <c r="H4427" s="141"/>
      <c r="I4427" s="141"/>
    </row>
    <row r="4428" spans="1:9" x14ac:dyDescent="0.35">
      <c r="A4428" s="658" t="s">
        <v>223</v>
      </c>
      <c r="B4428" s="658" t="s">
        <v>925</v>
      </c>
      <c r="C4428" s="141" t="s">
        <v>924</v>
      </c>
      <c r="D4428" s="141"/>
      <c r="E4428" s="141">
        <v>2895</v>
      </c>
      <c r="F4428" s="658" t="s">
        <v>877</v>
      </c>
      <c r="G4428" s="658"/>
      <c r="H4428" s="141"/>
      <c r="I4428" s="141"/>
    </row>
    <row r="4429" spans="1:9" x14ac:dyDescent="0.35">
      <c r="A4429" s="658" t="s">
        <v>223</v>
      </c>
      <c r="B4429" s="658" t="s">
        <v>925</v>
      </c>
      <c r="C4429" s="141" t="s">
        <v>924</v>
      </c>
      <c r="D4429" s="141"/>
      <c r="E4429" s="141">
        <v>3290</v>
      </c>
      <c r="F4429" s="658" t="s">
        <v>877</v>
      </c>
      <c r="G4429" s="658"/>
      <c r="H4429" s="141"/>
      <c r="I4429" s="141"/>
    </row>
    <row r="4430" spans="1:9" x14ac:dyDescent="0.35">
      <c r="A4430" s="658" t="s">
        <v>223</v>
      </c>
      <c r="B4430" s="658" t="s">
        <v>905</v>
      </c>
      <c r="C4430" s="141" t="s">
        <v>933</v>
      </c>
      <c r="D4430" s="141"/>
      <c r="E4430" s="141">
        <v>110.1</v>
      </c>
      <c r="F4430" s="658" t="s">
        <v>885</v>
      </c>
      <c r="G4430" s="658"/>
      <c r="H4430" s="141"/>
      <c r="I4430" s="141"/>
    </row>
    <row r="4431" spans="1:9" x14ac:dyDescent="0.35">
      <c r="A4431" s="658" t="s">
        <v>223</v>
      </c>
      <c r="B4431" s="658" t="s">
        <v>932</v>
      </c>
      <c r="C4431" s="141" t="s">
        <v>931</v>
      </c>
      <c r="D4431" s="141"/>
      <c r="E4431" s="141">
        <v>5524.22</v>
      </c>
      <c r="F4431" s="658" t="s">
        <v>877</v>
      </c>
      <c r="G4431" s="658"/>
      <c r="H4431" s="141"/>
      <c r="I4431" s="141"/>
    </row>
    <row r="4432" spans="1:9" x14ac:dyDescent="0.35">
      <c r="A4432" s="658" t="s">
        <v>223</v>
      </c>
      <c r="B4432" s="658" t="s">
        <v>925</v>
      </c>
      <c r="C4432" s="141" t="s">
        <v>924</v>
      </c>
      <c r="D4432" s="141"/>
      <c r="E4432" s="141">
        <v>350</v>
      </c>
      <c r="F4432" s="658" t="s">
        <v>877</v>
      </c>
      <c r="G4432" s="658"/>
      <c r="H4432" s="141"/>
      <c r="I4432" s="141"/>
    </row>
    <row r="4433" spans="1:9" x14ac:dyDescent="0.35">
      <c r="A4433" s="658" t="s">
        <v>223</v>
      </c>
      <c r="B4433" s="658" t="s">
        <v>893</v>
      </c>
      <c r="C4433" s="141" t="s">
        <v>930</v>
      </c>
      <c r="D4433" s="141"/>
      <c r="E4433" s="141">
        <v>4462.5</v>
      </c>
      <c r="F4433" s="658" t="s">
        <v>885</v>
      </c>
      <c r="G4433" s="658"/>
      <c r="H4433" s="140"/>
      <c r="I4433" s="141"/>
    </row>
    <row r="4434" spans="1:9" x14ac:dyDescent="0.35">
      <c r="A4434" s="658" t="s">
        <v>223</v>
      </c>
      <c r="B4434" s="658" t="s">
        <v>929</v>
      </c>
      <c r="C4434" s="141" t="s">
        <v>928</v>
      </c>
      <c r="D4434" s="141"/>
      <c r="E4434" s="141">
        <v>150</v>
      </c>
      <c r="F4434" s="658" t="s">
        <v>885</v>
      </c>
      <c r="G4434" s="658"/>
      <c r="H4434" s="141"/>
      <c r="I4434" s="141"/>
    </row>
    <row r="4435" spans="1:9" x14ac:dyDescent="0.35">
      <c r="A4435" s="658" t="s">
        <v>223</v>
      </c>
      <c r="B4435" s="658" t="s">
        <v>910</v>
      </c>
      <c r="C4435" s="141" t="s">
        <v>927</v>
      </c>
      <c r="D4435" s="141"/>
      <c r="E4435" s="141">
        <v>2755.74</v>
      </c>
      <c r="F4435" s="658" t="s">
        <v>877</v>
      </c>
      <c r="G4435" s="658"/>
      <c r="H4435" s="141"/>
      <c r="I4435" s="141"/>
    </row>
    <row r="4436" spans="1:9" x14ac:dyDescent="0.35">
      <c r="A4436" s="658" t="s">
        <v>223</v>
      </c>
      <c r="B4436" s="658" t="s">
        <v>910</v>
      </c>
      <c r="C4436" s="141" t="s">
        <v>926</v>
      </c>
      <c r="D4436" s="141"/>
      <c r="E4436" s="141">
        <v>4000</v>
      </c>
      <c r="F4436" s="658" t="s">
        <v>877</v>
      </c>
      <c r="G4436" s="658"/>
      <c r="H4436" s="141"/>
      <c r="I4436" s="141"/>
    </row>
    <row r="4437" spans="1:9" x14ac:dyDescent="0.35">
      <c r="A4437" s="658" t="s">
        <v>223</v>
      </c>
      <c r="B4437" s="658" t="s">
        <v>887</v>
      </c>
      <c r="C4437" s="141" t="s">
        <v>886</v>
      </c>
      <c r="D4437" s="141"/>
      <c r="E4437" s="141">
        <v>50.01</v>
      </c>
      <c r="F4437" s="658" t="s">
        <v>885</v>
      </c>
      <c r="G4437" s="658"/>
      <c r="H4437" s="141"/>
      <c r="I4437" s="141"/>
    </row>
    <row r="4438" spans="1:9" x14ac:dyDescent="0.35">
      <c r="A4438" s="658" t="s">
        <v>223</v>
      </c>
      <c r="B4438" s="658" t="s">
        <v>887</v>
      </c>
      <c r="C4438" s="141" t="s">
        <v>886</v>
      </c>
      <c r="D4438" s="141"/>
      <c r="E4438" s="141">
        <v>99.96</v>
      </c>
      <c r="F4438" s="658" t="s">
        <v>885</v>
      </c>
      <c r="G4438" s="658"/>
      <c r="H4438" s="141"/>
      <c r="I4438" s="141"/>
    </row>
    <row r="4439" spans="1:9" x14ac:dyDescent="0.35">
      <c r="A4439" s="658" t="s">
        <v>223</v>
      </c>
      <c r="B4439" s="658" t="s">
        <v>925</v>
      </c>
      <c r="C4439" s="141" t="s">
        <v>924</v>
      </c>
      <c r="D4439" s="141"/>
      <c r="E4439" s="141">
        <v>1430</v>
      </c>
      <c r="F4439" s="658" t="s">
        <v>877</v>
      </c>
      <c r="G4439" s="658"/>
      <c r="H4439" s="141"/>
      <c r="I4439" s="141"/>
    </row>
    <row r="4440" spans="1:9" x14ac:dyDescent="0.35">
      <c r="A4440" s="658" t="s">
        <v>223</v>
      </c>
      <c r="B4440" s="658" t="s">
        <v>923</v>
      </c>
      <c r="C4440" s="141" t="s">
        <v>922</v>
      </c>
      <c r="D4440" s="141"/>
      <c r="E4440" s="141">
        <v>50</v>
      </c>
      <c r="F4440" s="658" t="s">
        <v>885</v>
      </c>
      <c r="G4440" s="658"/>
      <c r="H4440" s="141"/>
      <c r="I4440" s="141"/>
    </row>
    <row r="4441" spans="1:9" x14ac:dyDescent="0.35">
      <c r="A4441" s="658" t="s">
        <v>223</v>
      </c>
      <c r="B4441" s="658" t="s">
        <v>905</v>
      </c>
      <c r="C4441" s="141" t="s">
        <v>921</v>
      </c>
      <c r="D4441" s="141"/>
      <c r="E4441" s="141">
        <v>3460</v>
      </c>
      <c r="F4441" s="658" t="s">
        <v>877</v>
      </c>
      <c r="G4441" s="658"/>
      <c r="H4441" s="141"/>
      <c r="I4441" s="141"/>
    </row>
    <row r="4442" spans="1:9" x14ac:dyDescent="0.35">
      <c r="A4442" s="658" t="s">
        <v>223</v>
      </c>
      <c r="B4442" s="658" t="s">
        <v>920</v>
      </c>
      <c r="C4442" s="141" t="s">
        <v>919</v>
      </c>
      <c r="D4442" s="141"/>
      <c r="E4442" s="141">
        <v>50</v>
      </c>
      <c r="F4442" s="658" t="s">
        <v>885</v>
      </c>
      <c r="G4442" s="658"/>
      <c r="H4442" s="141"/>
      <c r="I4442" s="141"/>
    </row>
    <row r="4443" spans="1:9" x14ac:dyDescent="0.35">
      <c r="A4443" s="658" t="s">
        <v>223</v>
      </c>
      <c r="B4443" s="658" t="s">
        <v>905</v>
      </c>
      <c r="C4443" s="141" t="s">
        <v>918</v>
      </c>
      <c r="D4443" s="141"/>
      <c r="E4443" s="141">
        <v>155.79</v>
      </c>
      <c r="F4443" s="658" t="s">
        <v>885</v>
      </c>
      <c r="G4443" s="658"/>
      <c r="H4443" s="141"/>
      <c r="I4443" s="141"/>
    </row>
    <row r="4444" spans="1:9" x14ac:dyDescent="0.35">
      <c r="A4444" s="658" t="s">
        <v>223</v>
      </c>
      <c r="B4444" s="658" t="s">
        <v>887</v>
      </c>
      <c r="C4444" s="141" t="s">
        <v>901</v>
      </c>
      <c r="D4444" s="141"/>
      <c r="E4444" s="141">
        <v>99.98</v>
      </c>
      <c r="F4444" s="658" t="s">
        <v>885</v>
      </c>
      <c r="G4444" s="658"/>
      <c r="H4444" s="141"/>
      <c r="I4444" s="141"/>
    </row>
    <row r="4445" spans="1:9" x14ac:dyDescent="0.35">
      <c r="A4445" s="658" t="s">
        <v>223</v>
      </c>
      <c r="B4445" s="658" t="s">
        <v>887</v>
      </c>
      <c r="C4445" s="141" t="s">
        <v>886</v>
      </c>
      <c r="D4445" s="141"/>
      <c r="E4445" s="141">
        <v>100.15</v>
      </c>
      <c r="F4445" s="658" t="s">
        <v>885</v>
      </c>
      <c r="G4445" s="658"/>
      <c r="H4445" s="141"/>
      <c r="I4445" s="141"/>
    </row>
    <row r="4446" spans="1:9" x14ac:dyDescent="0.35">
      <c r="A4446" s="658" t="s">
        <v>223</v>
      </c>
      <c r="B4446" s="658" t="s">
        <v>887</v>
      </c>
      <c r="C4446" s="141" t="s">
        <v>895</v>
      </c>
      <c r="D4446" s="141"/>
      <c r="E4446" s="141">
        <v>70.010000000000005</v>
      </c>
      <c r="F4446" s="658" t="s">
        <v>885</v>
      </c>
      <c r="G4446" s="658"/>
      <c r="H4446" s="141"/>
      <c r="I4446" s="141"/>
    </row>
    <row r="4447" spans="1:9" x14ac:dyDescent="0.35">
      <c r="A4447" s="658" t="s">
        <v>223</v>
      </c>
      <c r="B4447" s="658" t="s">
        <v>917</v>
      </c>
      <c r="C4447" s="141" t="s">
        <v>916</v>
      </c>
      <c r="D4447" s="141"/>
      <c r="E4447" s="141">
        <v>12593.04</v>
      </c>
      <c r="F4447" s="658" t="s">
        <v>877</v>
      </c>
      <c r="G4447" s="658"/>
      <c r="H4447" s="141"/>
      <c r="I4447" s="141"/>
    </row>
    <row r="4448" spans="1:9" x14ac:dyDescent="0.35">
      <c r="A4448" s="658" t="s">
        <v>223</v>
      </c>
      <c r="B4448" s="658" t="s">
        <v>887</v>
      </c>
      <c r="C4448" s="141" t="s">
        <v>915</v>
      </c>
      <c r="D4448" s="141"/>
      <c r="E4448" s="141">
        <v>49.86</v>
      </c>
      <c r="F4448" s="658" t="s">
        <v>885</v>
      </c>
      <c r="G4448" s="658"/>
      <c r="H4448" s="141"/>
      <c r="I4448" s="141"/>
    </row>
    <row r="4449" spans="1:9" x14ac:dyDescent="0.35">
      <c r="A4449" s="658" t="s">
        <v>223</v>
      </c>
      <c r="B4449" s="658" t="s">
        <v>905</v>
      </c>
      <c r="C4449" s="141" t="s">
        <v>914</v>
      </c>
      <c r="D4449" s="141"/>
      <c r="E4449" s="141">
        <v>3722.8</v>
      </c>
      <c r="F4449" s="658" t="s">
        <v>877</v>
      </c>
      <c r="G4449" s="658"/>
      <c r="H4449" s="141"/>
      <c r="I4449" s="141"/>
    </row>
    <row r="4450" spans="1:9" x14ac:dyDescent="0.35">
      <c r="A4450" s="658" t="s">
        <v>223</v>
      </c>
      <c r="B4450" s="658" t="s">
        <v>884</v>
      </c>
      <c r="C4450" s="141" t="s">
        <v>913</v>
      </c>
      <c r="D4450" s="141"/>
      <c r="E4450" s="141">
        <v>290.2</v>
      </c>
      <c r="F4450" s="658" t="s">
        <v>877</v>
      </c>
      <c r="G4450" s="658"/>
      <c r="H4450" s="141"/>
      <c r="I4450" s="141"/>
    </row>
    <row r="4451" spans="1:9" x14ac:dyDescent="0.35">
      <c r="A4451" s="658" t="s">
        <v>223</v>
      </c>
      <c r="B4451" s="658" t="s">
        <v>905</v>
      </c>
      <c r="C4451" s="141" t="s">
        <v>908</v>
      </c>
      <c r="D4451" s="141"/>
      <c r="E4451" s="141">
        <v>7824.01</v>
      </c>
      <c r="F4451" s="658" t="s">
        <v>877</v>
      </c>
      <c r="G4451" s="658"/>
      <c r="H4451" s="141"/>
      <c r="I4451" s="141"/>
    </row>
    <row r="4452" spans="1:9" x14ac:dyDescent="0.35">
      <c r="A4452" s="658" t="s">
        <v>223</v>
      </c>
      <c r="B4452" s="658" t="s">
        <v>905</v>
      </c>
      <c r="C4452" s="141" t="s">
        <v>908</v>
      </c>
      <c r="D4452" s="141"/>
      <c r="E4452" s="141">
        <v>1633.8</v>
      </c>
      <c r="F4452" s="658" t="s">
        <v>885</v>
      </c>
      <c r="G4452" s="658"/>
      <c r="H4452" s="141"/>
      <c r="I4452" s="141"/>
    </row>
    <row r="4453" spans="1:9" x14ac:dyDescent="0.35">
      <c r="A4453" s="658" t="s">
        <v>223</v>
      </c>
      <c r="B4453" s="658" t="s">
        <v>905</v>
      </c>
      <c r="C4453" s="141" t="s">
        <v>912</v>
      </c>
      <c r="D4453" s="141"/>
      <c r="E4453" s="141">
        <v>740</v>
      </c>
      <c r="F4453" s="658" t="s">
        <v>885</v>
      </c>
      <c r="G4453" s="658"/>
      <c r="H4453" s="141"/>
      <c r="I4453" s="141"/>
    </row>
    <row r="4454" spans="1:9" x14ac:dyDescent="0.35">
      <c r="A4454" s="658" t="s">
        <v>223</v>
      </c>
      <c r="B4454" s="658" t="s">
        <v>899</v>
      </c>
      <c r="C4454" s="141" t="s">
        <v>911</v>
      </c>
      <c r="D4454" s="141"/>
      <c r="E4454" s="141">
        <v>129.97999999999999</v>
      </c>
      <c r="F4454" s="658" t="s">
        <v>885</v>
      </c>
      <c r="G4454" s="658"/>
      <c r="H4454" s="141"/>
      <c r="I4454" s="141"/>
    </row>
    <row r="4455" spans="1:9" x14ac:dyDescent="0.35">
      <c r="A4455" s="658" t="s">
        <v>223</v>
      </c>
      <c r="B4455" s="658" t="s">
        <v>910</v>
      </c>
      <c r="C4455" s="141" t="s">
        <v>909</v>
      </c>
      <c r="D4455" s="141"/>
      <c r="E4455" s="141">
        <v>600</v>
      </c>
      <c r="F4455" s="658" t="s">
        <v>885</v>
      </c>
      <c r="G4455" s="658"/>
      <c r="H4455" s="141"/>
      <c r="I4455" s="141"/>
    </row>
    <row r="4456" spans="1:9" x14ac:dyDescent="0.35">
      <c r="A4456" s="658" t="s">
        <v>223</v>
      </c>
      <c r="B4456" s="658" t="s">
        <v>905</v>
      </c>
      <c r="C4456" s="141" t="s">
        <v>908</v>
      </c>
      <c r="D4456" s="141"/>
      <c r="E4456" s="141">
        <v>67.650000000000006</v>
      </c>
      <c r="F4456" s="658" t="s">
        <v>885</v>
      </c>
      <c r="G4456" s="658"/>
      <c r="H4456" s="141"/>
      <c r="I4456" s="141"/>
    </row>
    <row r="4457" spans="1:9" x14ac:dyDescent="0.35">
      <c r="A4457" s="658" t="s">
        <v>223</v>
      </c>
      <c r="B4457" s="658" t="s">
        <v>905</v>
      </c>
      <c r="C4457" s="141" t="s">
        <v>908</v>
      </c>
      <c r="D4457" s="141"/>
      <c r="E4457" s="141">
        <v>344.73</v>
      </c>
      <c r="F4457" s="658" t="s">
        <v>885</v>
      </c>
      <c r="G4457" s="658"/>
      <c r="H4457" s="141"/>
      <c r="I4457" s="141"/>
    </row>
    <row r="4458" spans="1:9" x14ac:dyDescent="0.35">
      <c r="A4458" s="658" t="s">
        <v>223</v>
      </c>
      <c r="B4458" s="658" t="s">
        <v>887</v>
      </c>
      <c r="C4458" s="141" t="s">
        <v>886</v>
      </c>
      <c r="D4458" s="141"/>
      <c r="E4458" s="141">
        <v>100.01</v>
      </c>
      <c r="F4458" s="658" t="s">
        <v>885</v>
      </c>
      <c r="G4458" s="658"/>
      <c r="H4458" s="141"/>
      <c r="I4458" s="141"/>
    </row>
    <row r="4459" spans="1:9" x14ac:dyDescent="0.35">
      <c r="A4459" s="658" t="s">
        <v>223</v>
      </c>
      <c r="B4459" s="658" t="s">
        <v>887</v>
      </c>
      <c r="C4459" s="141" t="s">
        <v>886</v>
      </c>
      <c r="D4459" s="141"/>
      <c r="E4459" s="141">
        <v>49.92</v>
      </c>
      <c r="F4459" s="658" t="s">
        <v>885</v>
      </c>
      <c r="G4459" s="658"/>
      <c r="H4459" s="141"/>
      <c r="I4459" s="141"/>
    </row>
    <row r="4460" spans="1:9" x14ac:dyDescent="0.35">
      <c r="A4460" s="658" t="s">
        <v>223</v>
      </c>
      <c r="B4460" s="658" t="s">
        <v>905</v>
      </c>
      <c r="C4460" s="141" t="s">
        <v>907</v>
      </c>
      <c r="D4460" s="141"/>
      <c r="E4460" s="141">
        <v>1874.52</v>
      </c>
      <c r="F4460" s="658" t="s">
        <v>877</v>
      </c>
      <c r="G4460" s="658"/>
      <c r="H4460" s="141"/>
      <c r="I4460" s="141"/>
    </row>
    <row r="4461" spans="1:9" x14ac:dyDescent="0.35">
      <c r="A4461" s="658" t="s">
        <v>223</v>
      </c>
      <c r="B4461" s="658" t="s">
        <v>905</v>
      </c>
      <c r="C4461" s="141" t="s">
        <v>906</v>
      </c>
      <c r="D4461" s="141"/>
      <c r="E4461" s="141">
        <v>400</v>
      </c>
      <c r="F4461" s="658" t="s">
        <v>885</v>
      </c>
      <c r="G4461" s="658"/>
      <c r="H4461" s="141"/>
      <c r="I4461" s="141"/>
    </row>
    <row r="4462" spans="1:9" x14ac:dyDescent="0.35">
      <c r="A4462" s="658" t="s">
        <v>223</v>
      </c>
      <c r="B4462" s="658" t="s">
        <v>905</v>
      </c>
      <c r="C4462" s="141" t="s">
        <v>904</v>
      </c>
      <c r="D4462" s="141"/>
      <c r="E4462" s="141">
        <v>28</v>
      </c>
      <c r="F4462" s="658" t="s">
        <v>885</v>
      </c>
      <c r="G4462" s="658"/>
      <c r="H4462" s="141"/>
      <c r="I4462" s="141"/>
    </row>
    <row r="4463" spans="1:9" x14ac:dyDescent="0.35">
      <c r="A4463" s="658" t="s">
        <v>223</v>
      </c>
      <c r="B4463" s="658" t="s">
        <v>889</v>
      </c>
      <c r="C4463" s="141" t="s">
        <v>880</v>
      </c>
      <c r="D4463" s="141"/>
      <c r="E4463" s="141">
        <v>231.44</v>
      </c>
      <c r="F4463" s="141"/>
      <c r="G4463" s="141"/>
      <c r="H4463" s="141"/>
      <c r="I4463" s="141"/>
    </row>
    <row r="4464" spans="1:9" x14ac:dyDescent="0.35">
      <c r="A4464" s="658" t="s">
        <v>223</v>
      </c>
      <c r="B4464" s="658" t="s">
        <v>903</v>
      </c>
      <c r="C4464" s="141" t="s">
        <v>902</v>
      </c>
      <c r="D4464" s="141"/>
      <c r="E4464" s="141">
        <v>821.1</v>
      </c>
      <c r="F4464" s="658" t="s">
        <v>885</v>
      </c>
      <c r="G4464" s="658"/>
      <c r="H4464" s="141"/>
      <c r="I4464" s="141"/>
    </row>
    <row r="4465" spans="1:9" x14ac:dyDescent="0.35">
      <c r="A4465" s="658" t="s">
        <v>223</v>
      </c>
      <c r="B4465" s="658" t="s">
        <v>887</v>
      </c>
      <c r="C4465" s="141" t="s">
        <v>901</v>
      </c>
      <c r="D4465" s="141"/>
      <c r="E4465" s="141">
        <v>50.03</v>
      </c>
      <c r="F4465" s="658" t="s">
        <v>885</v>
      </c>
      <c r="G4465" s="658"/>
      <c r="H4465" s="141"/>
      <c r="I4465" s="141"/>
    </row>
    <row r="4466" spans="1:9" x14ac:dyDescent="0.35">
      <c r="A4466" s="658" t="s">
        <v>223</v>
      </c>
      <c r="B4466" s="658" t="s">
        <v>887</v>
      </c>
      <c r="C4466" s="141" t="s">
        <v>886</v>
      </c>
      <c r="D4466" s="141"/>
      <c r="E4466" s="141">
        <v>100</v>
      </c>
      <c r="F4466" s="658" t="s">
        <v>885</v>
      </c>
      <c r="G4466" s="658"/>
      <c r="H4466" s="141"/>
      <c r="I4466" s="141"/>
    </row>
    <row r="4467" spans="1:9" x14ac:dyDescent="0.35">
      <c r="A4467" s="658" t="s">
        <v>223</v>
      </c>
      <c r="B4467" s="658" t="s">
        <v>887</v>
      </c>
      <c r="C4467" s="141" t="s">
        <v>886</v>
      </c>
      <c r="D4467" s="141"/>
      <c r="E4467" s="141">
        <v>49.9</v>
      </c>
      <c r="F4467" s="658" t="s">
        <v>885</v>
      </c>
      <c r="G4467" s="658"/>
      <c r="H4467" s="141"/>
      <c r="I4467" s="141"/>
    </row>
    <row r="4468" spans="1:9" x14ac:dyDescent="0.35">
      <c r="A4468" s="658" t="s">
        <v>223</v>
      </c>
      <c r="B4468" s="658" t="s">
        <v>900</v>
      </c>
      <c r="C4468" s="141" t="s">
        <v>880</v>
      </c>
      <c r="D4468" s="141"/>
      <c r="E4468" s="141">
        <v>256.61</v>
      </c>
      <c r="F4468" s="141"/>
      <c r="G4468" s="141"/>
      <c r="H4468" s="141"/>
      <c r="I4468" s="141"/>
    </row>
    <row r="4469" spans="1:9" x14ac:dyDescent="0.35">
      <c r="A4469" s="658" t="s">
        <v>223</v>
      </c>
      <c r="B4469" s="658" t="s">
        <v>899</v>
      </c>
      <c r="C4469" s="141" t="s">
        <v>898</v>
      </c>
      <c r="D4469" s="141"/>
      <c r="E4469" s="141">
        <v>209.52</v>
      </c>
      <c r="F4469" s="658" t="s">
        <v>877</v>
      </c>
      <c r="G4469" s="658"/>
      <c r="H4469" s="141"/>
      <c r="I4469" s="141"/>
    </row>
    <row r="4470" spans="1:9" x14ac:dyDescent="0.35">
      <c r="A4470" s="658" t="s">
        <v>223</v>
      </c>
      <c r="B4470" s="658" t="s">
        <v>897</v>
      </c>
      <c r="C4470" s="141" t="s">
        <v>896</v>
      </c>
      <c r="D4470" s="141"/>
      <c r="E4470" s="141">
        <v>4700</v>
      </c>
      <c r="F4470" s="658" t="s">
        <v>885</v>
      </c>
      <c r="G4470" s="658"/>
      <c r="H4470" s="141"/>
      <c r="I4470" s="141"/>
    </row>
    <row r="4471" spans="1:9" x14ac:dyDescent="0.35">
      <c r="A4471" s="658" t="s">
        <v>223</v>
      </c>
      <c r="B4471" s="658" t="s">
        <v>887</v>
      </c>
      <c r="C4471" s="141" t="s">
        <v>895</v>
      </c>
      <c r="D4471" s="141"/>
      <c r="E4471" s="141">
        <v>69.959999999999994</v>
      </c>
      <c r="F4471" s="658" t="s">
        <v>885</v>
      </c>
      <c r="G4471" s="658"/>
      <c r="H4471" s="141"/>
      <c r="I4471" s="141"/>
    </row>
    <row r="4472" spans="1:9" x14ac:dyDescent="0.35">
      <c r="A4472" s="658" t="s">
        <v>223</v>
      </c>
      <c r="B4472" s="658" t="s">
        <v>891</v>
      </c>
      <c r="C4472" s="141" t="s">
        <v>894</v>
      </c>
      <c r="D4472" s="141"/>
      <c r="E4472" s="141">
        <v>122.29</v>
      </c>
      <c r="F4472" s="658" t="s">
        <v>877</v>
      </c>
      <c r="G4472" s="658"/>
      <c r="H4472" s="141"/>
      <c r="I4472" s="141"/>
    </row>
    <row r="4473" spans="1:9" x14ac:dyDescent="0.35">
      <c r="A4473" s="658" t="s">
        <v>223</v>
      </c>
      <c r="B4473" s="658" t="s">
        <v>893</v>
      </c>
      <c r="C4473" s="141" t="s">
        <v>892</v>
      </c>
      <c r="D4473" s="141"/>
      <c r="E4473" s="141">
        <v>4760</v>
      </c>
      <c r="F4473" s="658" t="s">
        <v>877</v>
      </c>
      <c r="G4473" s="658"/>
      <c r="H4473" s="141"/>
      <c r="I4473" s="141"/>
    </row>
    <row r="4474" spans="1:9" x14ac:dyDescent="0.35">
      <c r="A4474" s="658" t="s">
        <v>223</v>
      </c>
      <c r="B4474" s="658" t="s">
        <v>891</v>
      </c>
      <c r="C4474" s="141" t="s">
        <v>890</v>
      </c>
      <c r="D4474" s="141"/>
      <c r="E4474" s="141">
        <v>371</v>
      </c>
      <c r="F4474" s="658" t="s">
        <v>877</v>
      </c>
      <c r="G4474" s="658"/>
      <c r="H4474" s="141"/>
      <c r="I4474" s="141"/>
    </row>
    <row r="4475" spans="1:9" x14ac:dyDescent="0.35">
      <c r="A4475" s="658" t="s">
        <v>223</v>
      </c>
      <c r="B4475" s="658" t="s">
        <v>889</v>
      </c>
      <c r="C4475" s="141" t="s">
        <v>888</v>
      </c>
      <c r="D4475" s="141"/>
      <c r="E4475" s="141">
        <v>130.80000000000001</v>
      </c>
      <c r="F4475" s="658" t="s">
        <v>877</v>
      </c>
      <c r="G4475" s="658"/>
      <c r="H4475" s="141"/>
      <c r="I4475" s="141"/>
    </row>
    <row r="4476" spans="1:9" x14ac:dyDescent="0.35">
      <c r="A4476" s="658" t="s">
        <v>223</v>
      </c>
      <c r="B4476" s="658" t="s">
        <v>887</v>
      </c>
      <c r="C4476" s="141" t="s">
        <v>886</v>
      </c>
      <c r="D4476" s="141"/>
      <c r="E4476" s="141">
        <v>99.99</v>
      </c>
      <c r="F4476" s="658" t="s">
        <v>885</v>
      </c>
      <c r="G4476" s="658"/>
      <c r="H4476" s="141"/>
      <c r="I4476" s="141"/>
    </row>
    <row r="4477" spans="1:9" x14ac:dyDescent="0.35">
      <c r="A4477" s="658" t="s">
        <v>223</v>
      </c>
      <c r="B4477" s="658" t="s">
        <v>884</v>
      </c>
      <c r="C4477" s="141" t="s">
        <v>883</v>
      </c>
      <c r="D4477" s="141"/>
      <c r="E4477" s="141">
        <v>282.55</v>
      </c>
      <c r="F4477" s="658" t="s">
        <v>877</v>
      </c>
      <c r="G4477" s="658"/>
      <c r="H4477" s="141"/>
      <c r="I4477" s="141"/>
    </row>
    <row r="4478" spans="1:9" x14ac:dyDescent="0.35">
      <c r="A4478" s="658" t="s">
        <v>223</v>
      </c>
      <c r="B4478" s="658" t="s">
        <v>882</v>
      </c>
      <c r="C4478" s="141" t="s">
        <v>880</v>
      </c>
      <c r="D4478" s="141"/>
      <c r="E4478" s="141">
        <v>1464.51</v>
      </c>
      <c r="F4478" s="141"/>
      <c r="G4478" s="141"/>
      <c r="H4478" s="141"/>
      <c r="I4478" s="141"/>
    </row>
    <row r="4479" spans="1:9" x14ac:dyDescent="0.35">
      <c r="A4479" s="658" t="s">
        <v>223</v>
      </c>
      <c r="B4479" s="658" t="s">
        <v>881</v>
      </c>
      <c r="C4479" s="141" t="s">
        <v>880</v>
      </c>
      <c r="D4479" s="141"/>
      <c r="E4479" s="141">
        <v>10394.66</v>
      </c>
      <c r="F4479" s="141"/>
      <c r="G4479" s="141"/>
      <c r="H4479" s="141"/>
      <c r="I4479" s="141"/>
    </row>
    <row r="4480" spans="1:9" x14ac:dyDescent="0.35">
      <c r="A4480" s="658" t="s">
        <v>223</v>
      </c>
      <c r="B4480" s="658" t="s">
        <v>879</v>
      </c>
      <c r="C4480" s="141" t="s">
        <v>878</v>
      </c>
      <c r="D4480" s="141"/>
      <c r="E4480" s="141">
        <v>358.76</v>
      </c>
      <c r="F4480" s="658" t="s">
        <v>877</v>
      </c>
      <c r="G4480" s="658"/>
      <c r="H4480" s="141"/>
      <c r="I4480" s="141"/>
    </row>
    <row r="4481" spans="1:9" x14ac:dyDescent="0.35">
      <c r="D4481" s="458" t="s">
        <v>414</v>
      </c>
      <c r="E4481" s="138">
        <f>SUM(E3866:E4480)</f>
        <v>753753.19000000029</v>
      </c>
    </row>
    <row r="4482" spans="1:9" x14ac:dyDescent="0.35">
      <c r="A4482" s="274" t="s">
        <v>55</v>
      </c>
      <c r="B4482" s="274"/>
      <c r="C4482" s="274"/>
      <c r="D4482" s="275"/>
      <c r="E4482" s="275"/>
    </row>
    <row r="4483" spans="1:9" x14ac:dyDescent="0.35">
      <c r="A4483" s="276" t="s">
        <v>53</v>
      </c>
      <c r="B4483" s="276"/>
      <c r="C4483" s="276"/>
      <c r="D4483" s="275"/>
      <c r="E4483" s="275"/>
    </row>
    <row r="4484" spans="1:9" x14ac:dyDescent="0.35">
      <c r="A4484" s="276" t="s">
        <v>54</v>
      </c>
      <c r="B4484" s="276"/>
      <c r="C4484" s="276"/>
      <c r="D4484" s="275" t="s">
        <v>85</v>
      </c>
      <c r="E4484" s="275"/>
    </row>
    <row r="4486" spans="1:9" x14ac:dyDescent="0.35">
      <c r="B4486" s="138"/>
      <c r="C4486" s="138"/>
      <c r="D4486" s="138"/>
      <c r="E4486" s="138"/>
      <c r="F4486" s="138"/>
      <c r="G4486" s="138"/>
      <c r="H4486" s="138"/>
      <c r="I4486" s="138"/>
    </row>
    <row r="4487" spans="1:9" x14ac:dyDescent="0.35">
      <c r="B4487" s="138" t="s">
        <v>876</v>
      </c>
      <c r="C4487" s="138"/>
      <c r="D4487" s="138"/>
      <c r="E4487" s="138"/>
      <c r="F4487" s="138"/>
      <c r="G4487" s="138"/>
      <c r="H4487" s="138" t="s">
        <v>228</v>
      </c>
      <c r="I4487" s="138"/>
    </row>
    <row r="4488" spans="1:9" x14ac:dyDescent="0.35">
      <c r="B4488" s="138"/>
      <c r="C4488" s="138"/>
      <c r="D4488" s="138"/>
      <c r="E4488" s="138"/>
      <c r="F4488" s="138"/>
      <c r="G4488" s="138"/>
      <c r="H4488" s="138" t="s">
        <v>113</v>
      </c>
      <c r="I4488" s="138"/>
    </row>
    <row r="4489" spans="1:9" x14ac:dyDescent="0.35">
      <c r="B4489" s="138"/>
      <c r="C4489" s="138"/>
      <c r="D4489" s="138"/>
      <c r="E4489" s="138"/>
      <c r="F4489" s="138"/>
      <c r="G4489" s="138"/>
      <c r="H4489" s="138"/>
      <c r="I4489" s="138"/>
    </row>
    <row r="4490" spans="1:9" x14ac:dyDescent="0.35">
      <c r="B4490" s="138" t="s">
        <v>227</v>
      </c>
      <c r="C4490" s="138"/>
      <c r="D4490" s="138"/>
      <c r="E4490" s="138"/>
      <c r="F4490" s="138"/>
      <c r="G4490" s="138"/>
      <c r="H4490" s="138" t="s">
        <v>229</v>
      </c>
      <c r="I4490" s="138"/>
    </row>
    <row r="4491" spans="1:9" x14ac:dyDescent="0.35">
      <c r="B4491" s="138" t="s">
        <v>244</v>
      </c>
      <c r="C4491" s="138"/>
      <c r="D4491" s="138"/>
      <c r="E4491" s="138"/>
      <c r="F4491" s="138"/>
      <c r="G4491" s="138"/>
      <c r="H4491" s="138"/>
      <c r="I4491" s="138"/>
    </row>
    <row r="4492" spans="1:9" x14ac:dyDescent="0.35">
      <c r="B4492" s="138"/>
      <c r="C4492" s="138"/>
      <c r="D4492" s="138"/>
      <c r="E4492" s="138"/>
      <c r="F4492" s="138"/>
      <c r="G4492" s="138"/>
      <c r="H4492" s="138" t="s">
        <v>230</v>
      </c>
      <c r="I4492" s="138"/>
    </row>
  </sheetData>
  <mergeCells count="452">
    <mergeCell ref="A1632:C1632"/>
    <mergeCell ref="D1632:E1632"/>
    <mergeCell ref="A3713:C3713"/>
    <mergeCell ref="D3713:E3713"/>
    <mergeCell ref="A3653:C3653"/>
    <mergeCell ref="A3863:G3863"/>
    <mergeCell ref="D3568:E3568"/>
    <mergeCell ref="D3711:E3711"/>
    <mergeCell ref="A3712:C3712"/>
    <mergeCell ref="A3510:C3510"/>
    <mergeCell ref="A1633:C1633"/>
    <mergeCell ref="D1633:E1633"/>
    <mergeCell ref="A1493:G1493"/>
    <mergeCell ref="A1504:C1504"/>
    <mergeCell ref="D1504:E1504"/>
    <mergeCell ref="A1505:C1505"/>
    <mergeCell ref="D1505:E1505"/>
    <mergeCell ref="A1506:C1506"/>
    <mergeCell ref="D1506:E1506"/>
    <mergeCell ref="A1606:G1606"/>
    <mergeCell ref="A3652:C3652"/>
    <mergeCell ref="D3652:E3652"/>
    <mergeCell ref="A3541:C3541"/>
    <mergeCell ref="D3541:E3541"/>
    <mergeCell ref="A3542:C3542"/>
    <mergeCell ref="D3542:E3542"/>
    <mergeCell ref="A3557:G3557"/>
    <mergeCell ref="A3567:C3567"/>
    <mergeCell ref="A4484:C4484"/>
    <mergeCell ref="D4484:E4484"/>
    <mergeCell ref="A1663:C1663"/>
    <mergeCell ref="D1663:E1663"/>
    <mergeCell ref="A1664:C1664"/>
    <mergeCell ref="D1664:E1664"/>
    <mergeCell ref="D3712:E3712"/>
    <mergeCell ref="A3569:C3569"/>
    <mergeCell ref="D3569:E3569"/>
    <mergeCell ref="E3572:H3572"/>
    <mergeCell ref="D3696:E3696"/>
    <mergeCell ref="A3697:C3697"/>
    <mergeCell ref="D3697:E3697"/>
    <mergeCell ref="A3665:C3665"/>
    <mergeCell ref="A4483:C4483"/>
    <mergeCell ref="D4483:E4483"/>
    <mergeCell ref="A4482:C4482"/>
    <mergeCell ref="D4482:E4482"/>
    <mergeCell ref="A3711:C3711"/>
    <mergeCell ref="A3666:C3666"/>
    <mergeCell ref="D3666:E3666"/>
    <mergeCell ref="A3667:C3667"/>
    <mergeCell ref="D3667:E3667"/>
    <mergeCell ref="D3567:E3567"/>
    <mergeCell ref="A3568:C3568"/>
    <mergeCell ref="A3695:C3695"/>
    <mergeCell ref="D3695:E3695"/>
    <mergeCell ref="A3696:C3696"/>
    <mergeCell ref="A3743:C3743"/>
    <mergeCell ref="D3743:E3743"/>
    <mergeCell ref="A1634:C1634"/>
    <mergeCell ref="D1634:E1634"/>
    <mergeCell ref="A3730:G3730"/>
    <mergeCell ref="A3741:C3741"/>
    <mergeCell ref="D3741:E3741"/>
    <mergeCell ref="A3742:C3742"/>
    <mergeCell ref="D3742:E3742"/>
    <mergeCell ref="A3707:G3707"/>
    <mergeCell ref="A1416:C1416"/>
    <mergeCell ref="D1416:E1416"/>
    <mergeCell ref="D1294:E1294"/>
    <mergeCell ref="A1324:C1324"/>
    <mergeCell ref="D1324:E1324"/>
    <mergeCell ref="A1311:G1311"/>
    <mergeCell ref="A1322:C1322"/>
    <mergeCell ref="D1322:E1322"/>
    <mergeCell ref="A1323:C1323"/>
    <mergeCell ref="D1323:E1323"/>
    <mergeCell ref="D1293:E1293"/>
    <mergeCell ref="A1294:C1294"/>
    <mergeCell ref="A1651:G1651"/>
    <mergeCell ref="A1662:C1662"/>
    <mergeCell ref="D1662:E1662"/>
    <mergeCell ref="A1381:G1381"/>
    <mergeCell ref="A1414:C1414"/>
    <mergeCell ref="D1414:E1414"/>
    <mergeCell ref="A1415:C1415"/>
    <mergeCell ref="D1415:E1415"/>
    <mergeCell ref="A3512:C3512"/>
    <mergeCell ref="D3512:E3512"/>
    <mergeCell ref="A3529:G3529"/>
    <mergeCell ref="A3540:C3540"/>
    <mergeCell ref="D3540:E3540"/>
    <mergeCell ref="D3653:E3653"/>
    <mergeCell ref="A3573:D3573"/>
    <mergeCell ref="A3632:G3632"/>
    <mergeCell ref="A3651:C3651"/>
    <mergeCell ref="D3651:E3651"/>
    <mergeCell ref="D3441:E3441"/>
    <mergeCell ref="A3442:C3442"/>
    <mergeCell ref="D3442:E3442"/>
    <mergeCell ref="A3443:C3443"/>
    <mergeCell ref="D3443:E3443"/>
    <mergeCell ref="D3511:E3511"/>
    <mergeCell ref="D3510:E3510"/>
    <mergeCell ref="A3511:C3511"/>
    <mergeCell ref="A3376:C3376"/>
    <mergeCell ref="D3376:E3376"/>
    <mergeCell ref="A3389:C3389"/>
    <mergeCell ref="D3389:E3389"/>
    <mergeCell ref="D3665:E3665"/>
    <mergeCell ref="A3390:C3390"/>
    <mergeCell ref="D3390:E3390"/>
    <mergeCell ref="A3391:C3391"/>
    <mergeCell ref="D3391:E3391"/>
    <mergeCell ref="A3441:C3441"/>
    <mergeCell ref="A3308:C3308"/>
    <mergeCell ref="D3308:E3308"/>
    <mergeCell ref="A3309:C3309"/>
    <mergeCell ref="D3309:E3309"/>
    <mergeCell ref="A3684:G3684"/>
    <mergeCell ref="A3362:G3362"/>
    <mergeCell ref="A3374:C3374"/>
    <mergeCell ref="D3374:E3374"/>
    <mergeCell ref="A3375:C3375"/>
    <mergeCell ref="D3375:E3375"/>
    <mergeCell ref="A3278:C3278"/>
    <mergeCell ref="D3278:E3278"/>
    <mergeCell ref="A3279:C3279"/>
    <mergeCell ref="D3279:E3279"/>
    <mergeCell ref="A3296:G3296"/>
    <mergeCell ref="A3307:C3307"/>
    <mergeCell ref="D3307:E3307"/>
    <mergeCell ref="A3248:C3248"/>
    <mergeCell ref="D3248:E3248"/>
    <mergeCell ref="A3249:C3249"/>
    <mergeCell ref="D3249:E3249"/>
    <mergeCell ref="A3266:G3266"/>
    <mergeCell ref="A3277:C3277"/>
    <mergeCell ref="D3277:E3277"/>
    <mergeCell ref="A2889:C2889"/>
    <mergeCell ref="D2889:E2889"/>
    <mergeCell ref="A2890:C2890"/>
    <mergeCell ref="D2890:E2890"/>
    <mergeCell ref="A3167:G3167"/>
    <mergeCell ref="A3247:C3247"/>
    <mergeCell ref="D3247:E3247"/>
    <mergeCell ref="D2267:E2267"/>
    <mergeCell ref="A2268:C2268"/>
    <mergeCell ref="D2268:E2268"/>
    <mergeCell ref="A2109:C2109"/>
    <mergeCell ref="A2877:G2877"/>
    <mergeCell ref="A2888:C2888"/>
    <mergeCell ref="D2888:E2888"/>
    <mergeCell ref="E1973:F1973"/>
    <mergeCell ref="A1974:D1974"/>
    <mergeCell ref="E1974:F1974"/>
    <mergeCell ref="A1990:G1990"/>
    <mergeCell ref="A2018:A2021"/>
    <mergeCell ref="B2018:B2021"/>
    <mergeCell ref="A2859:C2859"/>
    <mergeCell ref="D2859:E2859"/>
    <mergeCell ref="D1863:E1863"/>
    <mergeCell ref="A2001:C2001"/>
    <mergeCell ref="D2001:E2001"/>
    <mergeCell ref="A2002:C2002"/>
    <mergeCell ref="D2002:E2002"/>
    <mergeCell ref="A2003:C2003"/>
    <mergeCell ref="D2003:E2003"/>
    <mergeCell ref="A1973:D1973"/>
    <mergeCell ref="A2576:C2576"/>
    <mergeCell ref="D2576:E2576"/>
    <mergeCell ref="A2126:G2126"/>
    <mergeCell ref="A2137:C2137"/>
    <mergeCell ref="D2137:E2137"/>
    <mergeCell ref="A2138:C2138"/>
    <mergeCell ref="A2255:G2255"/>
    <mergeCell ref="A2266:C2266"/>
    <mergeCell ref="D2266:E2266"/>
    <mergeCell ref="A2267:C2267"/>
    <mergeCell ref="A2071:G2071"/>
    <mergeCell ref="A2107:C2107"/>
    <mergeCell ref="D2107:E2107"/>
    <mergeCell ref="A2108:C2108"/>
    <mergeCell ref="D2108:E2108"/>
    <mergeCell ref="D2237:E2237"/>
    <mergeCell ref="B2038:B2039"/>
    <mergeCell ref="C2038:C2039"/>
    <mergeCell ref="D2038:D2039"/>
    <mergeCell ref="A2053:A2055"/>
    <mergeCell ref="B2053:B2055"/>
    <mergeCell ref="C2053:C2055"/>
    <mergeCell ref="D2053:D2055"/>
    <mergeCell ref="D1862:E1862"/>
    <mergeCell ref="A1863:C1863"/>
    <mergeCell ref="D2138:E2138"/>
    <mergeCell ref="A2139:C2139"/>
    <mergeCell ref="D2139:E2139"/>
    <mergeCell ref="A2858:C2858"/>
    <mergeCell ref="D2858:E2858"/>
    <mergeCell ref="C2018:C2021"/>
    <mergeCell ref="D2018:D2021"/>
    <mergeCell ref="A2038:A2039"/>
    <mergeCell ref="A2238:C2238"/>
    <mergeCell ref="D2238:E2238"/>
    <mergeCell ref="A2194:G2194"/>
    <mergeCell ref="A2236:C2236"/>
    <mergeCell ref="D2236:E2236"/>
    <mergeCell ref="A2237:C2237"/>
    <mergeCell ref="B1268:B1279"/>
    <mergeCell ref="C1268:C1279"/>
    <mergeCell ref="A1292:C1292"/>
    <mergeCell ref="D1292:E1292"/>
    <mergeCell ref="A1293:C1293"/>
    <mergeCell ref="D2109:E2109"/>
    <mergeCell ref="A1433:G1433"/>
    <mergeCell ref="A1444:C1444"/>
    <mergeCell ref="A1807:G1807"/>
    <mergeCell ref="A1862:C1862"/>
    <mergeCell ref="C1241:C1245"/>
    <mergeCell ref="D1241:D1245"/>
    <mergeCell ref="B1261:B1264"/>
    <mergeCell ref="C1261:C1264"/>
    <mergeCell ref="D1261:D1264"/>
    <mergeCell ref="G1261:G1264"/>
    <mergeCell ref="A1446:C1446"/>
    <mergeCell ref="D1446:E1446"/>
    <mergeCell ref="A1221:C1221"/>
    <mergeCell ref="D1221:E1221"/>
    <mergeCell ref="E1222:F1222"/>
    <mergeCell ref="A1225:G1225"/>
    <mergeCell ref="B1228:B1239"/>
    <mergeCell ref="C1228:C1239"/>
    <mergeCell ref="D1228:D1239"/>
    <mergeCell ref="B1241:B1245"/>
    <mergeCell ref="A1219:C1219"/>
    <mergeCell ref="D1219:E1219"/>
    <mergeCell ref="A1220:C1220"/>
    <mergeCell ref="D1220:E1220"/>
    <mergeCell ref="A2846:G2846"/>
    <mergeCell ref="A2857:C2857"/>
    <mergeCell ref="D2857:E2857"/>
    <mergeCell ref="D1444:E1444"/>
    <mergeCell ref="A1445:C1445"/>
    <mergeCell ref="D1445:E1445"/>
    <mergeCell ref="D1208:D1210"/>
    <mergeCell ref="A1214:A1215"/>
    <mergeCell ref="B1214:B1215"/>
    <mergeCell ref="C1214:C1215"/>
    <mergeCell ref="D1214:D1215"/>
    <mergeCell ref="G1214:G1215"/>
    <mergeCell ref="B120:C120"/>
    <mergeCell ref="B121:C121"/>
    <mergeCell ref="B122:C122"/>
    <mergeCell ref="D1268:D1279"/>
    <mergeCell ref="G1268:G1279"/>
    <mergeCell ref="B1283:B1284"/>
    <mergeCell ref="C1283:C1284"/>
    <mergeCell ref="D1283:D1284"/>
    <mergeCell ref="F1283:F1284"/>
    <mergeCell ref="G1283:G1284"/>
    <mergeCell ref="A377:G377"/>
    <mergeCell ref="A429:C429"/>
    <mergeCell ref="D429:E429"/>
    <mergeCell ref="A430:C430"/>
    <mergeCell ref="D430:E430"/>
    <mergeCell ref="A431:C431"/>
    <mergeCell ref="D431:E431"/>
    <mergeCell ref="A720:C720"/>
    <mergeCell ref="D720:E720"/>
    <mergeCell ref="A721:C721"/>
    <mergeCell ref="D721:E721"/>
    <mergeCell ref="A722:C722"/>
    <mergeCell ref="D722:E722"/>
    <mergeCell ref="A847:G847"/>
    <mergeCell ref="A858:C858"/>
    <mergeCell ref="D858:E858"/>
    <mergeCell ref="A859:C859"/>
    <mergeCell ref="D859:E859"/>
    <mergeCell ref="A9:I9"/>
    <mergeCell ref="A62:I62"/>
    <mergeCell ref="A115:I119"/>
    <mergeCell ref="A725:B725"/>
    <mergeCell ref="D797:E797"/>
    <mergeCell ref="A860:C860"/>
    <mergeCell ref="D860:E860"/>
    <mergeCell ref="A904:C904"/>
    <mergeCell ref="D904:E904"/>
    <mergeCell ref="A905:C905"/>
    <mergeCell ref="D905:E905"/>
    <mergeCell ref="A906:C906"/>
    <mergeCell ref="D906:E906"/>
    <mergeCell ref="A1138:C1138"/>
    <mergeCell ref="D1138:E1138"/>
    <mergeCell ref="A1139:C1139"/>
    <mergeCell ref="D1139:E1139"/>
    <mergeCell ref="D1159:D1162"/>
    <mergeCell ref="C1177:C1178"/>
    <mergeCell ref="D1177:D1178"/>
    <mergeCell ref="C1184:C1186"/>
    <mergeCell ref="D1184:D1186"/>
    <mergeCell ref="A1140:C1140"/>
    <mergeCell ref="D1140:E1140"/>
    <mergeCell ref="E1143:F1143"/>
    <mergeCell ref="A1476:C1476"/>
    <mergeCell ref="D1476:E1476"/>
    <mergeCell ref="C1205:C1206"/>
    <mergeCell ref="D1205:D1206"/>
    <mergeCell ref="C1208:C1210"/>
    <mergeCell ref="C1149:C1152"/>
    <mergeCell ref="D1149:D1152"/>
    <mergeCell ref="C1155:C1157"/>
    <mergeCell ref="D1155:D1157"/>
    <mergeCell ref="C1159:C1162"/>
    <mergeCell ref="A1923:C1923"/>
    <mergeCell ref="D1923:E1923"/>
    <mergeCell ref="A1972:D1972"/>
    <mergeCell ref="E1972:F1972"/>
    <mergeCell ref="A1864:C1864"/>
    <mergeCell ref="D1864:E1864"/>
    <mergeCell ref="A1900:G1900"/>
    <mergeCell ref="A1921:C1921"/>
    <mergeCell ref="D1921:E1921"/>
    <mergeCell ref="C1187:C1188"/>
    <mergeCell ref="D1187:D1188"/>
    <mergeCell ref="C1199:C1202"/>
    <mergeCell ref="D1199:D1202"/>
    <mergeCell ref="A1922:C1922"/>
    <mergeCell ref="D1922:E1922"/>
    <mergeCell ref="A1474:C1474"/>
    <mergeCell ref="D1474:E1474"/>
    <mergeCell ref="A1475:C1475"/>
    <mergeCell ref="D1475:E1475"/>
    <mergeCell ref="A2026:A2030"/>
    <mergeCell ref="B2026:B2030"/>
    <mergeCell ref="C2026:C2030"/>
    <mergeCell ref="D2026:D2030"/>
    <mergeCell ref="I2026:I2030"/>
    <mergeCell ref="A2023:A2024"/>
    <mergeCell ref="B2023:B2024"/>
    <mergeCell ref="C2023:C2024"/>
    <mergeCell ref="D2023:D2024"/>
    <mergeCell ref="I2023:I2024"/>
    <mergeCell ref="I2018:I2021"/>
    <mergeCell ref="A2014:A2015"/>
    <mergeCell ref="B2014:B2015"/>
    <mergeCell ref="C2014:C2015"/>
    <mergeCell ref="D2014:D2015"/>
    <mergeCell ref="I2014:I2015"/>
    <mergeCell ref="A2046:A2050"/>
    <mergeCell ref="B2046:B2050"/>
    <mergeCell ref="C2046:C2050"/>
    <mergeCell ref="D2046:D2050"/>
    <mergeCell ref="I2046:I2050"/>
    <mergeCell ref="A2040:A2044"/>
    <mergeCell ref="B2040:B2044"/>
    <mergeCell ref="C2040:C2044"/>
    <mergeCell ref="D2040:D2044"/>
    <mergeCell ref="I2040:I2044"/>
    <mergeCell ref="A2063:A2068"/>
    <mergeCell ref="B2063:B2068"/>
    <mergeCell ref="C2063:C2068"/>
    <mergeCell ref="D2063:D2068"/>
    <mergeCell ref="I2038:I2039"/>
    <mergeCell ref="A2031:A2036"/>
    <mergeCell ref="B2031:B2036"/>
    <mergeCell ref="C2031:C2036"/>
    <mergeCell ref="D2031:D2036"/>
    <mergeCell ref="I2031:I2036"/>
    <mergeCell ref="B2061:B2062"/>
    <mergeCell ref="C2061:C2062"/>
    <mergeCell ref="D2061:D2062"/>
    <mergeCell ref="I2061:I2062"/>
    <mergeCell ref="A2056:A2059"/>
    <mergeCell ref="B2056:B2059"/>
    <mergeCell ref="C2056:C2059"/>
    <mergeCell ref="D2056:D2059"/>
    <mergeCell ref="I2056:I2059"/>
    <mergeCell ref="A2367:C2367"/>
    <mergeCell ref="D2367:E2367"/>
    <mergeCell ref="I2053:I2055"/>
    <mergeCell ref="A2051:A2052"/>
    <mergeCell ref="B2051:B2052"/>
    <mergeCell ref="C2051:C2052"/>
    <mergeCell ref="D2051:D2052"/>
    <mergeCell ref="I2051:I2052"/>
    <mergeCell ref="I2063:I2068"/>
    <mergeCell ref="A2061:A2062"/>
    <mergeCell ref="D2337:E2337"/>
    <mergeCell ref="A2354:G2354"/>
    <mergeCell ref="A2365:C2365"/>
    <mergeCell ref="D2365:E2365"/>
    <mergeCell ref="A2366:C2366"/>
    <mergeCell ref="D2366:E2366"/>
    <mergeCell ref="A2577:C2577"/>
    <mergeCell ref="D2577:E2577"/>
    <mergeCell ref="A2578:C2578"/>
    <mergeCell ref="D2578:E2578"/>
    <mergeCell ref="A2322:G2322"/>
    <mergeCell ref="A2335:C2335"/>
    <mergeCell ref="D2335:E2335"/>
    <mergeCell ref="A2336:C2336"/>
    <mergeCell ref="D2336:E2336"/>
    <mergeCell ref="A2337:C2337"/>
    <mergeCell ref="A2595:G2595"/>
    <mergeCell ref="A2606:C2606"/>
    <mergeCell ref="D2606:E2606"/>
    <mergeCell ref="A2625:G2625"/>
    <mergeCell ref="A2636:C2636"/>
    <mergeCell ref="D2636:E2636"/>
    <mergeCell ref="D2666:E2666"/>
    <mergeCell ref="A2667:C2667"/>
    <mergeCell ref="D2667:E2667"/>
    <mergeCell ref="A2607:C2607"/>
    <mergeCell ref="D2607:E2607"/>
    <mergeCell ref="A2608:C2608"/>
    <mergeCell ref="D2608:E2608"/>
    <mergeCell ref="A2693:C2693"/>
    <mergeCell ref="D2693:E2693"/>
    <mergeCell ref="A2694:C2694"/>
    <mergeCell ref="D2694:E2694"/>
    <mergeCell ref="A2637:C2637"/>
    <mergeCell ref="D2637:E2637"/>
    <mergeCell ref="A2638:C2638"/>
    <mergeCell ref="D2638:E2638"/>
    <mergeCell ref="A2655:G2655"/>
    <mergeCell ref="A2666:C2666"/>
    <mergeCell ref="D2748:E2748"/>
    <mergeCell ref="A2749:C2749"/>
    <mergeCell ref="D2749:E2749"/>
    <mergeCell ref="D2827:E2827"/>
    <mergeCell ref="D2828:E2828"/>
    <mergeCell ref="A2668:C2668"/>
    <mergeCell ref="D2668:E2668"/>
    <mergeCell ref="A2681:G2681"/>
    <mergeCell ref="A2692:C2692"/>
    <mergeCell ref="D2692:E2692"/>
    <mergeCell ref="B798:C798"/>
    <mergeCell ref="D798:E798"/>
    <mergeCell ref="B799:C799"/>
    <mergeCell ref="D799:E799"/>
    <mergeCell ref="B800:C800"/>
    <mergeCell ref="D2829:E2829"/>
    <mergeCell ref="A2706:G2706"/>
    <mergeCell ref="A2747:C2747"/>
    <mergeCell ref="D2747:E2747"/>
    <mergeCell ref="A2748:C2748"/>
    <mergeCell ref="A817:G817"/>
    <mergeCell ref="A828:C828"/>
    <mergeCell ref="D828:E828"/>
    <mergeCell ref="A829:C829"/>
    <mergeCell ref="D829:E829"/>
    <mergeCell ref="A830:C830"/>
    <mergeCell ref="D830:E830"/>
  </mergeCells>
  <hyperlinks>
    <hyperlink ref="B2197" r:id="rId1" tooltip="Contul 603 &quot;Cheltuieli privind materialele de natura obiectelor de inventar&quot;" display="https://codfiscal.net/contul-603-cheltuieli-privind-materialele-de-natura-obiectelor-de-inventar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  <headerFoot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22"/>
  <sheetViews>
    <sheetView workbookViewId="0">
      <selection activeCell="B1021" sqref="B1021"/>
    </sheetView>
  </sheetViews>
  <sheetFormatPr defaultRowHeight="14.5" x14ac:dyDescent="0.35"/>
  <cols>
    <col min="1" max="1" width="4.1796875" style="8" customWidth="1"/>
    <col min="2" max="2" width="29" style="8" customWidth="1"/>
    <col min="3" max="4" width="26.453125" style="8" customWidth="1"/>
    <col min="5" max="5" width="24.26953125" style="8" customWidth="1"/>
    <col min="6" max="7" width="26.453125" style="8" customWidth="1"/>
  </cols>
  <sheetData>
    <row r="2" spans="1:7" ht="16.5" x14ac:dyDescent="0.35">
      <c r="F2" s="3" t="s">
        <v>57</v>
      </c>
    </row>
    <row r="3" spans="1:7" ht="16.5" x14ac:dyDescent="0.35">
      <c r="F3" s="4" t="s">
        <v>0</v>
      </c>
    </row>
    <row r="4" spans="1:7" ht="16.5" x14ac:dyDescent="0.35">
      <c r="F4" s="4"/>
    </row>
    <row r="5" spans="1:7" ht="18.5" x14ac:dyDescent="0.45">
      <c r="A5" s="97" t="s">
        <v>58</v>
      </c>
      <c r="B5" s="92"/>
      <c r="C5" s="92"/>
      <c r="D5" s="92"/>
      <c r="E5" s="92"/>
      <c r="F5" s="92"/>
      <c r="G5" s="92"/>
    </row>
    <row r="6" spans="1:7" ht="18.5" x14ac:dyDescent="0.45">
      <c r="A6" s="92"/>
      <c r="B6" s="97"/>
      <c r="C6" s="97" t="s">
        <v>59</v>
      </c>
      <c r="D6" s="97"/>
      <c r="E6" s="92"/>
      <c r="F6" s="92"/>
      <c r="G6" s="92"/>
    </row>
    <row r="8" spans="1:7" ht="16.5" x14ac:dyDescent="0.35">
      <c r="A8" s="98" t="s">
        <v>1</v>
      </c>
    </row>
    <row r="9" spans="1:7" ht="16.5" x14ac:dyDescent="0.35">
      <c r="A9" s="98" t="s">
        <v>2</v>
      </c>
    </row>
    <row r="10" spans="1:7" ht="15" thickBot="1" x14ac:dyDescent="0.4">
      <c r="A10" s="93"/>
      <c r="B10" s="93"/>
      <c r="C10" s="93"/>
      <c r="D10" s="93"/>
      <c r="E10" s="93"/>
      <c r="F10" s="136"/>
      <c r="G10" s="93"/>
    </row>
    <row r="11" spans="1:7" ht="15" thickBot="1" x14ac:dyDescent="0.4">
      <c r="A11" s="99" t="s">
        <v>3</v>
      </c>
      <c r="B11" s="100" t="s">
        <v>60</v>
      </c>
      <c r="C11" s="94" t="s">
        <v>61</v>
      </c>
      <c r="D11" s="94" t="s">
        <v>62</v>
      </c>
      <c r="E11" s="94" t="s">
        <v>63</v>
      </c>
      <c r="F11" s="101" t="s">
        <v>64</v>
      </c>
      <c r="G11" s="94" t="s">
        <v>65</v>
      </c>
    </row>
    <row r="12" spans="1:7" ht="15" thickBot="1" x14ac:dyDescent="0.4">
      <c r="A12" s="102">
        <v>1</v>
      </c>
      <c r="B12" s="103" t="s">
        <v>4</v>
      </c>
      <c r="C12" s="104" t="s">
        <v>150</v>
      </c>
      <c r="D12" s="104"/>
      <c r="E12" s="104"/>
      <c r="F12" s="105"/>
      <c r="G12" s="95"/>
    </row>
    <row r="13" spans="1:7" ht="15" thickBot="1" x14ac:dyDescent="0.4">
      <c r="A13" s="102">
        <f>A12+1</f>
        <v>2</v>
      </c>
      <c r="B13" s="103" t="s">
        <v>5</v>
      </c>
      <c r="C13" s="104" t="s">
        <v>150</v>
      </c>
      <c r="D13" s="104"/>
      <c r="E13" s="104"/>
      <c r="F13" s="106"/>
      <c r="G13" s="95"/>
    </row>
    <row r="14" spans="1:7" ht="15" thickBot="1" x14ac:dyDescent="0.4">
      <c r="A14" s="102">
        <f t="shared" ref="A14:A59" si="0">A13+1</f>
        <v>3</v>
      </c>
      <c r="B14" s="103" t="s">
        <v>6</v>
      </c>
      <c r="C14" s="104" t="s">
        <v>150</v>
      </c>
      <c r="D14" s="104"/>
      <c r="E14" s="104"/>
      <c r="F14" s="106"/>
      <c r="G14" s="95"/>
    </row>
    <row r="15" spans="1:7" ht="15" thickBot="1" x14ac:dyDescent="0.4">
      <c r="A15" s="102">
        <f t="shared" si="0"/>
        <v>4</v>
      </c>
      <c r="B15" s="103" t="s">
        <v>7</v>
      </c>
      <c r="C15" s="104" t="s">
        <v>150</v>
      </c>
      <c r="D15" s="104"/>
      <c r="E15" s="104"/>
      <c r="F15" s="106"/>
      <c r="G15" s="95"/>
    </row>
    <row r="16" spans="1:7" ht="15" thickBot="1" x14ac:dyDescent="0.4">
      <c r="A16" s="102">
        <f t="shared" si="0"/>
        <v>5</v>
      </c>
      <c r="B16" s="103" t="s">
        <v>8</v>
      </c>
      <c r="C16" s="104" t="s">
        <v>150</v>
      </c>
      <c r="D16" s="104"/>
      <c r="E16" s="104"/>
      <c r="F16" s="106"/>
      <c r="G16" s="95"/>
    </row>
    <row r="17" spans="1:7" ht="15" thickBot="1" x14ac:dyDescent="0.4">
      <c r="A17" s="102">
        <f t="shared" si="0"/>
        <v>6</v>
      </c>
      <c r="B17" s="103" t="s">
        <v>9</v>
      </c>
      <c r="C17" s="104" t="s">
        <v>150</v>
      </c>
      <c r="D17" s="104"/>
      <c r="E17" s="104"/>
      <c r="F17" s="106"/>
      <c r="G17" s="95"/>
    </row>
    <row r="18" spans="1:7" ht="15" thickBot="1" x14ac:dyDescent="0.4">
      <c r="A18" s="102">
        <f t="shared" si="0"/>
        <v>7</v>
      </c>
      <c r="B18" s="103" t="s">
        <v>10</v>
      </c>
      <c r="C18" s="104" t="s">
        <v>150</v>
      </c>
      <c r="D18" s="104"/>
      <c r="E18" s="104"/>
      <c r="F18" s="106"/>
      <c r="G18" s="95"/>
    </row>
    <row r="19" spans="1:7" ht="15" thickBot="1" x14ac:dyDescent="0.4">
      <c r="A19" s="102">
        <f t="shared" si="0"/>
        <v>8</v>
      </c>
      <c r="B19" s="103" t="s">
        <v>11</v>
      </c>
      <c r="C19" s="104" t="s">
        <v>150</v>
      </c>
      <c r="D19" s="104"/>
      <c r="E19" s="104"/>
      <c r="F19" s="106"/>
      <c r="G19" s="95"/>
    </row>
    <row r="20" spans="1:7" ht="15" thickBot="1" x14ac:dyDescent="0.4">
      <c r="A20" s="102">
        <f t="shared" si="0"/>
        <v>9</v>
      </c>
      <c r="B20" s="103" t="s">
        <v>12</v>
      </c>
      <c r="C20" s="104" t="s">
        <v>150</v>
      </c>
      <c r="D20" s="104"/>
      <c r="E20" s="104"/>
      <c r="F20" s="106"/>
      <c r="G20" s="95"/>
    </row>
    <row r="21" spans="1:7" ht="15" thickBot="1" x14ac:dyDescent="0.4">
      <c r="A21" s="102">
        <f t="shared" si="0"/>
        <v>10</v>
      </c>
      <c r="B21" s="103" t="s">
        <v>13</v>
      </c>
      <c r="C21" s="104" t="s">
        <v>150</v>
      </c>
      <c r="D21" s="104"/>
      <c r="E21" s="104"/>
      <c r="F21" s="106"/>
      <c r="G21" s="95"/>
    </row>
    <row r="22" spans="1:7" ht="15" thickBot="1" x14ac:dyDescent="0.4">
      <c r="A22" s="102">
        <f t="shared" si="0"/>
        <v>11</v>
      </c>
      <c r="B22" s="103" t="s">
        <v>14</v>
      </c>
      <c r="C22" s="104" t="s">
        <v>150</v>
      </c>
      <c r="D22" s="104"/>
      <c r="E22" s="104"/>
      <c r="F22" s="106"/>
      <c r="G22" s="95"/>
    </row>
    <row r="23" spans="1:7" ht="15" thickBot="1" x14ac:dyDescent="0.4">
      <c r="A23" s="102">
        <f t="shared" si="0"/>
        <v>12</v>
      </c>
      <c r="B23" s="103" t="s">
        <v>15</v>
      </c>
      <c r="C23" s="104" t="s">
        <v>150</v>
      </c>
      <c r="D23" s="104"/>
      <c r="E23" s="104"/>
      <c r="F23" s="106"/>
      <c r="G23" s="95"/>
    </row>
    <row r="24" spans="1:7" ht="15" thickBot="1" x14ac:dyDescent="0.4">
      <c r="A24" s="102">
        <f t="shared" si="0"/>
        <v>13</v>
      </c>
      <c r="B24" s="103" t="s">
        <v>16</v>
      </c>
      <c r="C24" s="104" t="s">
        <v>150</v>
      </c>
      <c r="D24" s="104"/>
      <c r="E24" s="104"/>
      <c r="F24" s="106"/>
      <c r="G24" s="95"/>
    </row>
    <row r="25" spans="1:7" ht="15" thickBot="1" x14ac:dyDescent="0.4">
      <c r="A25" s="102">
        <f t="shared" si="0"/>
        <v>14</v>
      </c>
      <c r="B25" s="103" t="s">
        <v>17</v>
      </c>
      <c r="C25" s="104" t="s">
        <v>150</v>
      </c>
      <c r="D25" s="104"/>
      <c r="E25" s="104"/>
      <c r="F25" s="106"/>
      <c r="G25" s="95"/>
    </row>
    <row r="26" spans="1:7" ht="15" thickBot="1" x14ac:dyDescent="0.4">
      <c r="A26" s="102">
        <f t="shared" si="0"/>
        <v>15</v>
      </c>
      <c r="B26" s="103" t="s">
        <v>18</v>
      </c>
      <c r="C26" s="104" t="s">
        <v>150</v>
      </c>
      <c r="D26" s="104"/>
      <c r="E26" s="104"/>
      <c r="F26" s="106"/>
      <c r="G26" s="95"/>
    </row>
    <row r="27" spans="1:7" ht="15" thickBot="1" x14ac:dyDescent="0.4">
      <c r="A27" s="102">
        <f t="shared" si="0"/>
        <v>16</v>
      </c>
      <c r="B27" s="103" t="s">
        <v>19</v>
      </c>
      <c r="C27" s="104" t="s">
        <v>150</v>
      </c>
      <c r="D27" s="104"/>
      <c r="E27" s="104"/>
      <c r="F27" s="106"/>
      <c r="G27" s="95"/>
    </row>
    <row r="28" spans="1:7" ht="15" thickBot="1" x14ac:dyDescent="0.4">
      <c r="A28" s="102">
        <f t="shared" si="0"/>
        <v>17</v>
      </c>
      <c r="B28" s="103" t="s">
        <v>20</v>
      </c>
      <c r="C28" s="104" t="s">
        <v>150</v>
      </c>
      <c r="D28" s="104"/>
      <c r="E28" s="104"/>
      <c r="F28" s="106"/>
      <c r="G28" s="95"/>
    </row>
    <row r="29" spans="1:7" ht="15" thickBot="1" x14ac:dyDescent="0.4">
      <c r="A29" s="102">
        <f t="shared" si="0"/>
        <v>18</v>
      </c>
      <c r="B29" s="103" t="s">
        <v>21</v>
      </c>
      <c r="C29" s="104" t="s">
        <v>150</v>
      </c>
      <c r="D29" s="104"/>
      <c r="E29" s="104"/>
      <c r="F29" s="106"/>
      <c r="G29" s="95"/>
    </row>
    <row r="30" spans="1:7" ht="15" thickBot="1" x14ac:dyDescent="0.4">
      <c r="A30" s="102">
        <f t="shared" si="0"/>
        <v>19</v>
      </c>
      <c r="B30" s="103" t="s">
        <v>22</v>
      </c>
      <c r="C30" s="104" t="s">
        <v>150</v>
      </c>
      <c r="D30" s="104"/>
      <c r="E30" s="104"/>
      <c r="F30" s="106"/>
      <c r="G30" s="95"/>
    </row>
    <row r="31" spans="1:7" ht="15" thickBot="1" x14ac:dyDescent="0.4">
      <c r="A31" s="102">
        <f t="shared" si="0"/>
        <v>20</v>
      </c>
      <c r="B31" s="103" t="s">
        <v>23</v>
      </c>
      <c r="C31" s="104" t="s">
        <v>150</v>
      </c>
      <c r="D31" s="104"/>
      <c r="E31" s="104"/>
      <c r="F31" s="106"/>
      <c r="G31" s="95"/>
    </row>
    <row r="32" spans="1:7" ht="15" thickBot="1" x14ac:dyDescent="0.4">
      <c r="A32" s="102">
        <f t="shared" si="0"/>
        <v>21</v>
      </c>
      <c r="B32" s="103" t="s">
        <v>24</v>
      </c>
      <c r="C32" s="104" t="s">
        <v>150</v>
      </c>
      <c r="D32" s="104"/>
      <c r="E32" s="104"/>
      <c r="F32" s="106"/>
      <c r="G32" s="95"/>
    </row>
    <row r="33" spans="1:7" ht="15" thickBot="1" x14ac:dyDescent="0.4">
      <c r="A33" s="102">
        <f t="shared" si="0"/>
        <v>22</v>
      </c>
      <c r="B33" s="103" t="s">
        <v>25</v>
      </c>
      <c r="C33" s="104" t="s">
        <v>150</v>
      </c>
      <c r="D33" s="104"/>
      <c r="E33" s="104"/>
      <c r="F33" s="106"/>
      <c r="G33" s="95"/>
    </row>
    <row r="34" spans="1:7" ht="15" thickBot="1" x14ac:dyDescent="0.4">
      <c r="A34" s="102">
        <f t="shared" si="0"/>
        <v>23</v>
      </c>
      <c r="B34" s="103" t="s">
        <v>26</v>
      </c>
      <c r="C34" s="104" t="s">
        <v>150</v>
      </c>
      <c r="D34" s="104"/>
      <c r="E34" s="104"/>
      <c r="F34" s="106"/>
      <c r="G34" s="95"/>
    </row>
    <row r="35" spans="1:7" ht="15" thickBot="1" x14ac:dyDescent="0.4">
      <c r="A35" s="102">
        <f t="shared" si="0"/>
        <v>24</v>
      </c>
      <c r="B35" s="103" t="s">
        <v>27</v>
      </c>
      <c r="C35" s="104" t="s">
        <v>150</v>
      </c>
      <c r="D35" s="104"/>
      <c r="E35" s="104"/>
      <c r="F35" s="106"/>
      <c r="G35" s="95"/>
    </row>
    <row r="36" spans="1:7" ht="15" thickBot="1" x14ac:dyDescent="0.4">
      <c r="A36" s="102">
        <f t="shared" si="0"/>
        <v>25</v>
      </c>
      <c r="B36" s="103" t="s">
        <v>28</v>
      </c>
      <c r="C36" s="104" t="s">
        <v>150</v>
      </c>
      <c r="D36" s="104"/>
      <c r="E36" s="104"/>
      <c r="F36" s="106"/>
      <c r="G36" s="95"/>
    </row>
    <row r="37" spans="1:7" ht="15" thickBot="1" x14ac:dyDescent="0.4">
      <c r="A37" s="102">
        <f t="shared" si="0"/>
        <v>26</v>
      </c>
      <c r="B37" s="103" t="s">
        <v>29</v>
      </c>
      <c r="C37" s="104" t="s">
        <v>150</v>
      </c>
      <c r="D37" s="104"/>
      <c r="E37" s="104"/>
      <c r="F37" s="106"/>
      <c r="G37" s="95"/>
    </row>
    <row r="38" spans="1:7" ht="15" thickBot="1" x14ac:dyDescent="0.4">
      <c r="A38" s="102">
        <f t="shared" si="0"/>
        <v>27</v>
      </c>
      <c r="B38" s="103" t="s">
        <v>30</v>
      </c>
      <c r="C38" s="104" t="s">
        <v>150</v>
      </c>
      <c r="D38" s="104"/>
      <c r="E38" s="104"/>
      <c r="F38" s="106"/>
      <c r="G38" s="95"/>
    </row>
    <row r="39" spans="1:7" ht="15" thickBot="1" x14ac:dyDescent="0.4">
      <c r="A39" s="102">
        <f t="shared" si="0"/>
        <v>28</v>
      </c>
      <c r="B39" s="103" t="s">
        <v>31</v>
      </c>
      <c r="C39" s="104" t="s">
        <v>150</v>
      </c>
      <c r="D39" s="104"/>
      <c r="E39" s="104"/>
      <c r="F39" s="106"/>
      <c r="G39" s="95"/>
    </row>
    <row r="40" spans="1:7" ht="15" thickBot="1" x14ac:dyDescent="0.4">
      <c r="A40" s="102">
        <f t="shared" si="0"/>
        <v>29</v>
      </c>
      <c r="B40" s="103" t="s">
        <v>32</v>
      </c>
      <c r="C40" s="104" t="s">
        <v>150</v>
      </c>
      <c r="D40" s="104"/>
      <c r="E40" s="104"/>
      <c r="F40" s="106"/>
      <c r="G40" s="95"/>
    </row>
    <row r="41" spans="1:7" ht="15" thickBot="1" x14ac:dyDescent="0.4">
      <c r="A41" s="102">
        <f t="shared" si="0"/>
        <v>30</v>
      </c>
      <c r="B41" s="103" t="s">
        <v>33</v>
      </c>
      <c r="C41" s="104" t="s">
        <v>150</v>
      </c>
      <c r="D41" s="104"/>
      <c r="E41" s="104"/>
      <c r="F41" s="106"/>
      <c r="G41" s="95"/>
    </row>
    <row r="42" spans="1:7" ht="15" thickBot="1" x14ac:dyDescent="0.4">
      <c r="A42" s="102">
        <f t="shared" si="0"/>
        <v>31</v>
      </c>
      <c r="B42" s="103" t="s">
        <v>34</v>
      </c>
      <c r="C42" s="104" t="s">
        <v>150</v>
      </c>
      <c r="D42" s="104"/>
      <c r="E42" s="104"/>
      <c r="F42" s="106"/>
      <c r="G42" s="95"/>
    </row>
    <row r="43" spans="1:7" ht="15" thickBot="1" x14ac:dyDescent="0.4">
      <c r="A43" s="102">
        <f t="shared" si="0"/>
        <v>32</v>
      </c>
      <c r="B43" s="103" t="s">
        <v>35</v>
      </c>
      <c r="C43" s="104" t="s">
        <v>150</v>
      </c>
      <c r="D43" s="104"/>
      <c r="E43" s="104"/>
      <c r="F43" s="106"/>
      <c r="G43" s="95"/>
    </row>
    <row r="44" spans="1:7" ht="15" thickBot="1" x14ac:dyDescent="0.4">
      <c r="A44" s="102">
        <f t="shared" si="0"/>
        <v>33</v>
      </c>
      <c r="B44" s="103" t="s">
        <v>36</v>
      </c>
      <c r="C44" s="104" t="s">
        <v>150</v>
      </c>
      <c r="D44" s="104"/>
      <c r="E44" s="104"/>
      <c r="F44" s="106"/>
      <c r="G44" s="95"/>
    </row>
    <row r="45" spans="1:7" ht="15" thickBot="1" x14ac:dyDescent="0.4">
      <c r="A45" s="102">
        <f t="shared" si="0"/>
        <v>34</v>
      </c>
      <c r="B45" s="103" t="s">
        <v>37</v>
      </c>
      <c r="C45" s="104" t="s">
        <v>150</v>
      </c>
      <c r="D45" s="104"/>
      <c r="E45" s="104"/>
      <c r="F45" s="106"/>
      <c r="G45" s="95"/>
    </row>
    <row r="46" spans="1:7" ht="15" thickBot="1" x14ac:dyDescent="0.4">
      <c r="A46" s="102">
        <f t="shared" si="0"/>
        <v>35</v>
      </c>
      <c r="B46" s="103" t="s">
        <v>38</v>
      </c>
      <c r="C46" s="104" t="s">
        <v>150</v>
      </c>
      <c r="D46" s="104"/>
      <c r="E46" s="104"/>
      <c r="F46" s="106"/>
      <c r="G46" s="95"/>
    </row>
    <row r="47" spans="1:7" ht="15" thickBot="1" x14ac:dyDescent="0.4">
      <c r="A47" s="102">
        <f t="shared" si="0"/>
        <v>36</v>
      </c>
      <c r="B47" s="103" t="s">
        <v>39</v>
      </c>
      <c r="C47" s="104" t="s">
        <v>150</v>
      </c>
      <c r="D47" s="104"/>
      <c r="E47" s="104"/>
      <c r="F47" s="106"/>
      <c r="G47" s="95"/>
    </row>
    <row r="48" spans="1:7" ht="15" thickBot="1" x14ac:dyDescent="0.4">
      <c r="A48" s="102">
        <f t="shared" si="0"/>
        <v>37</v>
      </c>
      <c r="B48" s="103" t="s">
        <v>40</v>
      </c>
      <c r="C48" s="104" t="s">
        <v>150</v>
      </c>
      <c r="D48" s="104"/>
      <c r="E48" s="104"/>
      <c r="F48" s="106"/>
      <c r="G48" s="95"/>
    </row>
    <row r="49" spans="1:7" ht="15" thickBot="1" x14ac:dyDescent="0.4">
      <c r="A49" s="102">
        <f t="shared" si="0"/>
        <v>38</v>
      </c>
      <c r="B49" s="103" t="s">
        <v>41</v>
      </c>
      <c r="C49" s="104" t="s">
        <v>150</v>
      </c>
      <c r="D49" s="104"/>
      <c r="E49" s="104"/>
      <c r="F49" s="106"/>
      <c r="G49" s="95"/>
    </row>
    <row r="50" spans="1:7" ht="15" thickBot="1" x14ac:dyDescent="0.4">
      <c r="A50" s="102">
        <f t="shared" si="0"/>
        <v>39</v>
      </c>
      <c r="B50" s="103" t="s">
        <v>42</v>
      </c>
      <c r="C50" s="104" t="s">
        <v>150</v>
      </c>
      <c r="D50" s="104"/>
      <c r="E50" s="104"/>
      <c r="F50" s="106"/>
      <c r="G50" s="95"/>
    </row>
    <row r="51" spans="1:7" ht="15" thickBot="1" x14ac:dyDescent="0.4">
      <c r="A51" s="102">
        <f t="shared" si="0"/>
        <v>40</v>
      </c>
      <c r="B51" s="103" t="s">
        <v>43</v>
      </c>
      <c r="C51" s="104" t="s">
        <v>150</v>
      </c>
      <c r="D51" s="104"/>
      <c r="E51" s="104"/>
      <c r="F51" s="106"/>
      <c r="G51" s="95"/>
    </row>
    <row r="52" spans="1:7" ht="15" thickBot="1" x14ac:dyDescent="0.4">
      <c r="A52" s="102">
        <f t="shared" si="0"/>
        <v>41</v>
      </c>
      <c r="B52" s="103" t="s">
        <v>44</v>
      </c>
      <c r="C52" s="104" t="s">
        <v>150</v>
      </c>
      <c r="D52" s="104"/>
      <c r="E52" s="104"/>
      <c r="F52" s="106"/>
      <c r="G52" s="95"/>
    </row>
    <row r="53" spans="1:7" ht="15" thickBot="1" x14ac:dyDescent="0.4">
      <c r="A53" s="102">
        <f t="shared" si="0"/>
        <v>42</v>
      </c>
      <c r="B53" s="103" t="s">
        <v>45</v>
      </c>
      <c r="C53" s="104" t="s">
        <v>150</v>
      </c>
      <c r="D53" s="104"/>
      <c r="E53" s="104"/>
      <c r="F53" s="106"/>
      <c r="G53" s="95"/>
    </row>
    <row r="54" spans="1:7" ht="15" thickBot="1" x14ac:dyDescent="0.4">
      <c r="A54" s="102">
        <f t="shared" si="0"/>
        <v>43</v>
      </c>
      <c r="B54" s="103" t="s">
        <v>46</v>
      </c>
      <c r="C54" s="104" t="s">
        <v>150</v>
      </c>
      <c r="D54" s="104"/>
      <c r="E54" s="104"/>
      <c r="F54" s="106"/>
      <c r="G54" s="95"/>
    </row>
    <row r="55" spans="1:7" ht="15" thickBot="1" x14ac:dyDescent="0.4">
      <c r="A55" s="102">
        <f t="shared" si="0"/>
        <v>44</v>
      </c>
      <c r="B55" s="103" t="s">
        <v>47</v>
      </c>
      <c r="C55" s="104" t="s">
        <v>150</v>
      </c>
      <c r="D55" s="104"/>
      <c r="E55" s="104"/>
      <c r="F55" s="106"/>
      <c r="G55" s="95"/>
    </row>
    <row r="56" spans="1:7" ht="15" thickBot="1" x14ac:dyDescent="0.4">
      <c r="A56" s="102">
        <f t="shared" si="0"/>
        <v>45</v>
      </c>
      <c r="B56" s="103" t="s">
        <v>48</v>
      </c>
      <c r="C56" s="104" t="s">
        <v>150</v>
      </c>
      <c r="D56" s="104"/>
      <c r="E56" s="104"/>
      <c r="F56" s="106"/>
      <c r="G56" s="95"/>
    </row>
    <row r="57" spans="1:7" ht="15" thickBot="1" x14ac:dyDescent="0.4">
      <c r="A57" s="102">
        <f t="shared" si="0"/>
        <v>46</v>
      </c>
      <c r="B57" s="103" t="s">
        <v>49</v>
      </c>
      <c r="C57" s="104" t="s">
        <v>150</v>
      </c>
      <c r="D57" s="104"/>
      <c r="E57" s="104"/>
      <c r="F57" s="106"/>
      <c r="G57" s="95"/>
    </row>
    <row r="58" spans="1:7" ht="15" thickBot="1" x14ac:dyDescent="0.4">
      <c r="A58" s="102">
        <f t="shared" si="0"/>
        <v>47</v>
      </c>
      <c r="B58" s="103" t="s">
        <v>50</v>
      </c>
      <c r="C58" s="104" t="s">
        <v>150</v>
      </c>
      <c r="D58" s="104"/>
      <c r="E58" s="104"/>
      <c r="F58" s="106"/>
      <c r="G58" s="95"/>
    </row>
    <row r="59" spans="1:7" ht="15" thickBot="1" x14ac:dyDescent="0.4">
      <c r="A59" s="102">
        <f t="shared" si="0"/>
        <v>48</v>
      </c>
      <c r="B59" s="103" t="s">
        <v>221</v>
      </c>
      <c r="C59" s="104"/>
      <c r="D59" s="104"/>
      <c r="E59" s="104"/>
      <c r="F59" s="135">
        <v>29000</v>
      </c>
      <c r="G59" s="95"/>
    </row>
    <row r="62" spans="1:7" ht="15" thickBot="1" x14ac:dyDescent="0.4">
      <c r="A62" s="93"/>
      <c r="B62" s="93"/>
      <c r="C62" s="93"/>
    </row>
    <row r="63" spans="1:7" ht="15" thickBot="1" x14ac:dyDescent="0.4">
      <c r="A63" s="93"/>
      <c r="B63" s="107" t="s">
        <v>51</v>
      </c>
      <c r="C63" s="363">
        <f>SUM(F12:F59)</f>
        <v>29000</v>
      </c>
      <c r="D63" s="364"/>
    </row>
    <row r="64" spans="1:7" ht="64.5" customHeight="1" thickBot="1" x14ac:dyDescent="0.4">
      <c r="A64" s="93"/>
      <c r="B64" s="5" t="s">
        <v>52</v>
      </c>
      <c r="C64" s="310" t="s">
        <v>243</v>
      </c>
      <c r="D64" s="312"/>
    </row>
    <row r="65" spans="1:7" ht="57" customHeight="1" thickBot="1" x14ac:dyDescent="0.4">
      <c r="A65" s="93"/>
      <c r="B65" s="108" t="s">
        <v>53</v>
      </c>
      <c r="C65" s="109"/>
      <c r="D65" s="110"/>
    </row>
    <row r="66" spans="1:7" ht="15" thickBot="1" x14ac:dyDescent="0.4">
      <c r="A66" s="93"/>
      <c r="B66" s="108" t="s">
        <v>54</v>
      </c>
      <c r="C66" s="137" t="s">
        <v>244</v>
      </c>
      <c r="D66" s="111"/>
    </row>
    <row r="67" spans="1:7" ht="31.5" customHeight="1" x14ac:dyDescent="0.35"/>
    <row r="68" spans="1:7" ht="18.5" x14ac:dyDescent="0.35">
      <c r="A68" s="112" t="s">
        <v>66</v>
      </c>
    </row>
    <row r="69" spans="1:7" ht="16.5" x14ac:dyDescent="0.35">
      <c r="A69" s="98" t="s">
        <v>67</v>
      </c>
    </row>
    <row r="70" spans="1:7" ht="16.5" x14ac:dyDescent="0.35">
      <c r="A70" s="98" t="s">
        <v>68</v>
      </c>
    </row>
    <row r="73" spans="1:7" x14ac:dyDescent="0.35">
      <c r="B73" s="113" t="s">
        <v>4</v>
      </c>
    </row>
    <row r="74" spans="1:7" x14ac:dyDescent="0.35">
      <c r="A74" s="18" t="s">
        <v>69</v>
      </c>
      <c r="B74" s="18"/>
      <c r="C74" s="18"/>
      <c r="D74" s="18"/>
      <c r="E74" s="18" t="s">
        <v>213</v>
      </c>
      <c r="F74" s="18"/>
      <c r="G74" s="18"/>
    </row>
    <row r="75" spans="1:7" x14ac:dyDescent="0.35">
      <c r="A75" s="18" t="s">
        <v>214</v>
      </c>
      <c r="B75" s="18"/>
      <c r="C75" s="18"/>
      <c r="D75" s="18"/>
      <c r="E75" s="18"/>
      <c r="F75" s="18"/>
      <c r="G75" s="18"/>
    </row>
    <row r="76" spans="1:7" x14ac:dyDescent="0.35">
      <c r="A76" s="18"/>
      <c r="B76" s="18"/>
      <c r="C76" s="18"/>
      <c r="D76" s="18"/>
      <c r="E76" s="18"/>
      <c r="F76" s="18"/>
      <c r="G76" s="18"/>
    </row>
    <row r="77" spans="1:7" ht="29" x14ac:dyDescent="0.35">
      <c r="A77" s="17" t="s">
        <v>3</v>
      </c>
      <c r="B77" s="19" t="s">
        <v>72</v>
      </c>
      <c r="C77" s="17" t="s">
        <v>61</v>
      </c>
      <c r="D77" s="17" t="s">
        <v>62</v>
      </c>
      <c r="E77" s="17" t="s">
        <v>73</v>
      </c>
      <c r="F77" s="17" t="s">
        <v>74</v>
      </c>
      <c r="G77" s="20" t="s">
        <v>75</v>
      </c>
    </row>
    <row r="78" spans="1:7" x14ac:dyDescent="0.35">
      <c r="A78" s="17"/>
      <c r="B78" s="17"/>
      <c r="C78" s="17"/>
      <c r="D78" s="17"/>
      <c r="E78" s="17"/>
      <c r="F78" s="17"/>
      <c r="G78" s="17"/>
    </row>
    <row r="79" spans="1:7" x14ac:dyDescent="0.35">
      <c r="A79" s="17"/>
      <c r="B79" s="17"/>
      <c r="C79" s="17"/>
      <c r="D79" s="17"/>
      <c r="E79" s="17"/>
      <c r="F79" s="17"/>
      <c r="G79" s="17"/>
    </row>
    <row r="80" spans="1:7" x14ac:dyDescent="0.35">
      <c r="A80" s="17"/>
      <c r="B80" s="17"/>
      <c r="C80" s="17"/>
      <c r="D80" s="17"/>
      <c r="E80" s="17"/>
      <c r="F80" s="17"/>
      <c r="G80" s="17"/>
    </row>
    <row r="81" spans="1:7" x14ac:dyDescent="0.35">
      <c r="A81" s="17"/>
      <c r="B81" s="17"/>
      <c r="C81" s="17"/>
      <c r="D81" s="17"/>
      <c r="E81" s="17"/>
      <c r="F81" s="17"/>
      <c r="G81" s="17"/>
    </row>
    <row r="82" spans="1:7" x14ac:dyDescent="0.35">
      <c r="A82" s="17"/>
      <c r="B82" s="17"/>
      <c r="C82" s="17"/>
      <c r="D82" s="17"/>
      <c r="E82" s="17"/>
      <c r="F82" s="17"/>
      <c r="G82" s="17"/>
    </row>
    <row r="83" spans="1:7" x14ac:dyDescent="0.35">
      <c r="A83" s="17"/>
      <c r="B83" s="17"/>
      <c r="C83" s="17"/>
      <c r="D83" s="17"/>
      <c r="E83" s="17"/>
      <c r="F83" s="17"/>
      <c r="G83" s="17"/>
    </row>
    <row r="84" spans="1:7" x14ac:dyDescent="0.35">
      <c r="A84" s="18"/>
      <c r="B84" s="18"/>
      <c r="C84" s="18"/>
      <c r="D84" s="18"/>
      <c r="E84" s="18"/>
      <c r="F84" s="18"/>
      <c r="G84" s="18"/>
    </row>
    <row r="85" spans="1:7" x14ac:dyDescent="0.35">
      <c r="A85" s="18"/>
      <c r="B85" s="18"/>
      <c r="C85" s="18"/>
      <c r="D85" s="18"/>
      <c r="E85" s="18"/>
      <c r="F85" s="18"/>
      <c r="G85" s="18"/>
    </row>
    <row r="86" spans="1:7" x14ac:dyDescent="0.35">
      <c r="A86" s="18"/>
      <c r="B86" s="18"/>
      <c r="C86" s="18"/>
      <c r="D86" s="18"/>
      <c r="E86" s="18"/>
      <c r="F86" s="18"/>
      <c r="G86" s="18"/>
    </row>
    <row r="87" spans="1:7" x14ac:dyDescent="0.35">
      <c r="A87" s="18"/>
      <c r="B87" s="18"/>
      <c r="C87" s="18"/>
      <c r="D87" s="18"/>
      <c r="E87" s="18"/>
      <c r="F87" s="18"/>
      <c r="G87" s="18"/>
    </row>
    <row r="88" spans="1:7" x14ac:dyDescent="0.35">
      <c r="A88" s="33" t="s">
        <v>51</v>
      </c>
      <c r="B88" s="34"/>
      <c r="C88" s="35"/>
      <c r="D88" s="36">
        <v>0</v>
      </c>
      <c r="E88" s="37"/>
      <c r="F88" s="18"/>
      <c r="G88" s="18"/>
    </row>
    <row r="89" spans="1:7" ht="15" customHeight="1" x14ac:dyDescent="0.35">
      <c r="A89" s="33" t="s">
        <v>212</v>
      </c>
      <c r="B89" s="34"/>
      <c r="C89" s="35"/>
      <c r="D89" s="36" t="s">
        <v>215</v>
      </c>
      <c r="E89" s="37"/>
      <c r="F89" s="18"/>
      <c r="G89" s="18"/>
    </row>
    <row r="90" spans="1:7" x14ac:dyDescent="0.35">
      <c r="A90" s="33" t="s">
        <v>53</v>
      </c>
      <c r="B90" s="34"/>
      <c r="C90" s="35"/>
      <c r="D90" s="114"/>
      <c r="E90" s="115"/>
      <c r="F90" s="18"/>
      <c r="G90" s="18"/>
    </row>
    <row r="91" spans="1:7" x14ac:dyDescent="0.35">
      <c r="A91" s="33" t="s">
        <v>54</v>
      </c>
      <c r="B91" s="34"/>
      <c r="C91" s="35"/>
      <c r="D91" s="38">
        <v>43194</v>
      </c>
      <c r="E91" s="39"/>
      <c r="F91" s="18"/>
      <c r="G91" s="18"/>
    </row>
    <row r="92" spans="1:7" x14ac:dyDescent="0.35">
      <c r="A92" s="24"/>
      <c r="B92" s="24"/>
      <c r="C92" s="24"/>
      <c r="D92" s="25"/>
      <c r="E92" s="25"/>
      <c r="F92" s="18"/>
      <c r="G92" s="18"/>
    </row>
    <row r="93" spans="1:7" x14ac:dyDescent="0.35">
      <c r="B93" s="113" t="s">
        <v>5</v>
      </c>
    </row>
    <row r="94" spans="1:7" x14ac:dyDescent="0.35">
      <c r="A94" s="8" t="s">
        <v>69</v>
      </c>
      <c r="E94" s="8" t="s">
        <v>70</v>
      </c>
    </row>
    <row r="95" spans="1:7" x14ac:dyDescent="0.35">
      <c r="A95" s="8" t="s">
        <v>71</v>
      </c>
    </row>
    <row r="97" spans="1:7" ht="29" x14ac:dyDescent="0.35">
      <c r="A97" s="10" t="s">
        <v>3</v>
      </c>
      <c r="B97" s="6" t="s">
        <v>72</v>
      </c>
      <c r="C97" s="10" t="s">
        <v>61</v>
      </c>
      <c r="D97" s="10" t="s">
        <v>62</v>
      </c>
      <c r="E97" s="10" t="s">
        <v>73</v>
      </c>
      <c r="F97" s="10" t="s">
        <v>74</v>
      </c>
      <c r="G97" s="7" t="s">
        <v>75</v>
      </c>
    </row>
    <row r="98" spans="1:7" x14ac:dyDescent="0.35">
      <c r="A98" s="10"/>
      <c r="B98" s="10"/>
      <c r="C98" s="10"/>
      <c r="D98" s="10"/>
      <c r="E98" s="10"/>
      <c r="F98" s="10"/>
      <c r="G98" s="10"/>
    </row>
    <row r="99" spans="1:7" x14ac:dyDescent="0.35">
      <c r="A99" s="10"/>
      <c r="B99" s="10"/>
      <c r="C99" s="10"/>
      <c r="D99" s="10"/>
      <c r="E99" s="10"/>
      <c r="F99" s="10"/>
      <c r="G99" s="10"/>
    </row>
    <row r="100" spans="1:7" x14ac:dyDescent="0.35">
      <c r="A100" s="10"/>
      <c r="B100" s="10"/>
      <c r="C100" s="10"/>
      <c r="D100" s="10"/>
      <c r="E100" s="10"/>
      <c r="F100" s="10"/>
      <c r="G100" s="10"/>
    </row>
    <row r="101" spans="1:7" x14ac:dyDescent="0.35">
      <c r="A101" s="10"/>
      <c r="B101" s="10"/>
      <c r="C101" s="10"/>
      <c r="D101" s="10"/>
      <c r="E101" s="10"/>
      <c r="F101" s="10"/>
      <c r="G101" s="10"/>
    </row>
    <row r="102" spans="1:7" x14ac:dyDescent="0.35">
      <c r="A102" s="10"/>
      <c r="B102" s="10"/>
      <c r="C102" s="10"/>
      <c r="D102" s="10"/>
      <c r="E102" s="10"/>
      <c r="F102" s="10"/>
      <c r="G102" s="10"/>
    </row>
    <row r="103" spans="1:7" x14ac:dyDescent="0.35">
      <c r="A103" s="10"/>
      <c r="B103" s="10"/>
      <c r="C103" s="10"/>
      <c r="D103" s="10"/>
      <c r="E103" s="10"/>
      <c r="F103" s="10"/>
      <c r="G103" s="10"/>
    </row>
    <row r="106" spans="1:7" ht="15" customHeight="1" x14ac:dyDescent="0.35"/>
    <row r="108" spans="1:7" x14ac:dyDescent="0.35">
      <c r="A108" s="85" t="s">
        <v>51</v>
      </c>
      <c r="B108" s="86"/>
      <c r="C108" s="87"/>
      <c r="D108" s="83">
        <v>0</v>
      </c>
      <c r="E108" s="84"/>
    </row>
    <row r="109" spans="1:7" ht="15" customHeight="1" x14ac:dyDescent="0.35">
      <c r="A109" s="85" t="s">
        <v>55</v>
      </c>
      <c r="B109" s="86"/>
      <c r="C109" s="87"/>
      <c r="D109" s="83" t="s">
        <v>56</v>
      </c>
      <c r="E109" s="84"/>
    </row>
    <row r="110" spans="1:7" ht="15" customHeight="1" x14ac:dyDescent="0.35">
      <c r="A110" s="85" t="s">
        <v>53</v>
      </c>
      <c r="B110" s="86"/>
      <c r="C110" s="87"/>
      <c r="D110" s="83"/>
      <c r="E110" s="84"/>
    </row>
    <row r="111" spans="1:7" x14ac:dyDescent="0.35">
      <c r="A111" s="85" t="s">
        <v>54</v>
      </c>
      <c r="B111" s="86"/>
      <c r="C111" s="87"/>
      <c r="D111" s="89">
        <v>43185</v>
      </c>
      <c r="E111" s="90"/>
    </row>
    <row r="112" spans="1:7" x14ac:dyDescent="0.35">
      <c r="A112" s="9"/>
      <c r="B112" s="9"/>
      <c r="C112" s="9"/>
      <c r="D112" s="23"/>
      <c r="E112" s="23"/>
    </row>
    <row r="113" spans="1:7" x14ac:dyDescent="0.35">
      <c r="B113" s="113" t="s">
        <v>6</v>
      </c>
    </row>
    <row r="114" spans="1:7" x14ac:dyDescent="0.35">
      <c r="A114" s="8" t="s">
        <v>69</v>
      </c>
      <c r="E114" s="8" t="s">
        <v>78</v>
      </c>
    </row>
    <row r="115" spans="1:7" x14ac:dyDescent="0.35">
      <c r="A115" s="8" t="s">
        <v>79</v>
      </c>
    </row>
    <row r="117" spans="1:7" ht="29" x14ac:dyDescent="0.35">
      <c r="A117" s="10" t="s">
        <v>3</v>
      </c>
      <c r="B117" s="6" t="s">
        <v>72</v>
      </c>
      <c r="C117" s="10" t="s">
        <v>61</v>
      </c>
      <c r="D117" s="10" t="s">
        <v>62</v>
      </c>
      <c r="E117" s="10" t="s">
        <v>73</v>
      </c>
      <c r="F117" s="10" t="s">
        <v>74</v>
      </c>
      <c r="G117" s="7" t="s">
        <v>75</v>
      </c>
    </row>
    <row r="118" spans="1:7" x14ac:dyDescent="0.35">
      <c r="A118" s="10">
        <v>1</v>
      </c>
      <c r="B118" s="10" t="s">
        <v>6</v>
      </c>
      <c r="C118" s="10" t="s">
        <v>80</v>
      </c>
      <c r="D118" s="10" t="s">
        <v>80</v>
      </c>
      <c r="E118" s="10" t="s">
        <v>80</v>
      </c>
      <c r="F118" s="10">
        <v>0</v>
      </c>
      <c r="G118" s="10" t="s">
        <v>80</v>
      </c>
    </row>
    <row r="119" spans="1:7" x14ac:dyDescent="0.35">
      <c r="A119" s="10"/>
      <c r="B119" s="10"/>
      <c r="C119" s="10"/>
      <c r="D119" s="10"/>
      <c r="E119" s="10"/>
      <c r="F119" s="10"/>
      <c r="G119" s="10"/>
    </row>
    <row r="120" spans="1:7" x14ac:dyDescent="0.35">
      <c r="A120" s="10"/>
      <c r="B120" s="10"/>
      <c r="C120" s="10"/>
      <c r="D120" s="10"/>
      <c r="E120" s="10"/>
      <c r="F120" s="10"/>
      <c r="G120" s="10"/>
    </row>
    <row r="121" spans="1:7" x14ac:dyDescent="0.35">
      <c r="A121" s="10"/>
      <c r="B121" s="10"/>
      <c r="C121" s="10"/>
      <c r="D121" s="10"/>
      <c r="E121" s="10"/>
      <c r="F121" s="10"/>
      <c r="G121" s="10"/>
    </row>
    <row r="122" spans="1:7" x14ac:dyDescent="0.35">
      <c r="A122" s="10"/>
      <c r="B122" s="10"/>
      <c r="C122" s="10"/>
      <c r="D122" s="10"/>
      <c r="E122" s="10"/>
      <c r="F122" s="10"/>
      <c r="G122" s="10"/>
    </row>
    <row r="123" spans="1:7" x14ac:dyDescent="0.35">
      <c r="A123" s="10"/>
      <c r="B123" s="10"/>
      <c r="C123" s="10"/>
      <c r="D123" s="10"/>
      <c r="E123" s="10"/>
      <c r="F123" s="10"/>
      <c r="G123" s="10"/>
    </row>
    <row r="127" spans="1:7" ht="15" customHeight="1" x14ac:dyDescent="0.35"/>
    <row r="128" spans="1:7" x14ac:dyDescent="0.35">
      <c r="A128" s="85" t="s">
        <v>51</v>
      </c>
      <c r="B128" s="86"/>
      <c r="C128" s="87"/>
      <c r="D128" s="83">
        <v>0</v>
      </c>
      <c r="E128" s="84"/>
    </row>
    <row r="129" spans="1:7" ht="15" customHeight="1" x14ac:dyDescent="0.35">
      <c r="A129" s="85" t="s">
        <v>55</v>
      </c>
      <c r="B129" s="86"/>
      <c r="C129" s="87"/>
      <c r="D129" s="83" t="s">
        <v>76</v>
      </c>
      <c r="E129" s="84"/>
    </row>
    <row r="130" spans="1:7" x14ac:dyDescent="0.35">
      <c r="A130" s="85" t="s">
        <v>53</v>
      </c>
      <c r="B130" s="86"/>
      <c r="C130" s="87"/>
      <c r="D130" s="83"/>
      <c r="E130" s="84"/>
    </row>
    <row r="131" spans="1:7" ht="15" customHeight="1" x14ac:dyDescent="0.35">
      <c r="A131" s="85" t="s">
        <v>54</v>
      </c>
      <c r="B131" s="86"/>
      <c r="C131" s="87"/>
      <c r="D131" s="83" t="s">
        <v>77</v>
      </c>
      <c r="E131" s="84"/>
    </row>
    <row r="132" spans="1:7" ht="15" customHeight="1" x14ac:dyDescent="0.35">
      <c r="A132" s="9"/>
      <c r="B132" s="9"/>
      <c r="C132" s="9"/>
      <c r="D132" s="77"/>
      <c r="E132" s="77"/>
    </row>
    <row r="133" spans="1:7" x14ac:dyDescent="0.35">
      <c r="B133" s="113" t="s">
        <v>7</v>
      </c>
    </row>
    <row r="134" spans="1:7" x14ac:dyDescent="0.35">
      <c r="A134" s="8" t="s">
        <v>69</v>
      </c>
      <c r="E134" s="8" t="s">
        <v>225</v>
      </c>
    </row>
    <row r="135" spans="1:7" x14ac:dyDescent="0.35">
      <c r="A135" s="8" t="s">
        <v>84</v>
      </c>
    </row>
    <row r="137" spans="1:7" ht="29" x14ac:dyDescent="0.35">
      <c r="A137" s="10" t="s">
        <v>3</v>
      </c>
      <c r="B137" s="6" t="s">
        <v>72</v>
      </c>
      <c r="C137" s="10" t="s">
        <v>61</v>
      </c>
      <c r="D137" s="10" t="s">
        <v>62</v>
      </c>
      <c r="E137" s="10" t="s">
        <v>73</v>
      </c>
      <c r="F137" s="10" t="s">
        <v>74</v>
      </c>
      <c r="G137" s="7" t="s">
        <v>75</v>
      </c>
    </row>
    <row r="138" spans="1:7" x14ac:dyDescent="0.35">
      <c r="A138" s="10"/>
      <c r="B138" s="10"/>
      <c r="C138" s="10"/>
      <c r="D138" s="10"/>
      <c r="E138" s="10"/>
      <c r="F138" s="10"/>
      <c r="G138" s="10"/>
    </row>
    <row r="139" spans="1:7" x14ac:dyDescent="0.35">
      <c r="A139" s="10"/>
      <c r="B139" s="10"/>
      <c r="C139" s="10"/>
      <c r="D139" s="10"/>
      <c r="E139" s="10"/>
      <c r="F139" s="10"/>
      <c r="G139" s="10"/>
    </row>
    <row r="140" spans="1:7" x14ac:dyDescent="0.35">
      <c r="A140" s="10"/>
      <c r="B140" s="10"/>
      <c r="C140" s="10"/>
      <c r="D140" s="10"/>
      <c r="E140" s="10"/>
      <c r="F140" s="10"/>
      <c r="G140" s="10"/>
    </row>
    <row r="141" spans="1:7" x14ac:dyDescent="0.35">
      <c r="A141" s="10"/>
      <c r="B141" s="10"/>
      <c r="C141" s="10"/>
      <c r="D141" s="10"/>
      <c r="E141" s="10"/>
      <c r="F141" s="10"/>
      <c r="G141" s="10"/>
    </row>
    <row r="142" spans="1:7" x14ac:dyDescent="0.35">
      <c r="A142" s="10"/>
      <c r="B142" s="10"/>
      <c r="C142" s="10"/>
      <c r="D142" s="10"/>
      <c r="E142" s="10"/>
      <c r="F142" s="10"/>
      <c r="G142" s="10"/>
    </row>
    <row r="143" spans="1:7" x14ac:dyDescent="0.35">
      <c r="A143" s="10"/>
      <c r="B143" s="10"/>
      <c r="C143" s="10"/>
      <c r="D143" s="10"/>
      <c r="E143" s="10"/>
      <c r="F143" s="10"/>
      <c r="G143" s="10"/>
    </row>
    <row r="146" spans="1:7" ht="15" customHeight="1" x14ac:dyDescent="0.35"/>
    <row r="148" spans="1:7" x14ac:dyDescent="0.35">
      <c r="A148" s="85" t="s">
        <v>51</v>
      </c>
      <c r="B148" s="86"/>
      <c r="C148" s="87"/>
      <c r="D148" s="83"/>
      <c r="E148" s="84"/>
    </row>
    <row r="149" spans="1:7" ht="15" customHeight="1" x14ac:dyDescent="0.35">
      <c r="A149" s="85" t="s">
        <v>55</v>
      </c>
      <c r="B149" s="86"/>
      <c r="C149" s="87"/>
      <c r="D149" s="83" t="s">
        <v>224</v>
      </c>
      <c r="E149" s="84"/>
    </row>
    <row r="150" spans="1:7" ht="15" customHeight="1" x14ac:dyDescent="0.35">
      <c r="A150" s="85" t="s">
        <v>53</v>
      </c>
      <c r="B150" s="86"/>
      <c r="C150" s="87"/>
      <c r="D150" s="83"/>
      <c r="E150" s="84"/>
    </row>
    <row r="151" spans="1:7" x14ac:dyDescent="0.35">
      <c r="A151" s="85" t="s">
        <v>54</v>
      </c>
      <c r="B151" s="86"/>
      <c r="C151" s="87"/>
      <c r="D151" s="83" t="s">
        <v>83</v>
      </c>
      <c r="E151" s="84"/>
    </row>
    <row r="152" spans="1:7" x14ac:dyDescent="0.35">
      <c r="B152" s="113"/>
    </row>
    <row r="153" spans="1:7" x14ac:dyDescent="0.35">
      <c r="B153" s="113" t="s">
        <v>8</v>
      </c>
    </row>
    <row r="154" spans="1:7" x14ac:dyDescent="0.35">
      <c r="A154" s="8" t="s">
        <v>69</v>
      </c>
      <c r="E154" s="8" t="s">
        <v>81</v>
      </c>
    </row>
    <row r="155" spans="1:7" x14ac:dyDescent="0.35">
      <c r="A155" s="8" t="s">
        <v>84</v>
      </c>
    </row>
    <row r="157" spans="1:7" ht="29" x14ac:dyDescent="0.35">
      <c r="A157" s="10" t="s">
        <v>3</v>
      </c>
      <c r="B157" s="6" t="s">
        <v>72</v>
      </c>
      <c r="C157" s="10" t="s">
        <v>61</v>
      </c>
      <c r="D157" s="10" t="s">
        <v>62</v>
      </c>
      <c r="E157" s="10" t="s">
        <v>73</v>
      </c>
      <c r="F157" s="10" t="s">
        <v>74</v>
      </c>
      <c r="G157" s="7" t="s">
        <v>75</v>
      </c>
    </row>
    <row r="158" spans="1:7" x14ac:dyDescent="0.35">
      <c r="A158" s="10"/>
      <c r="B158" s="10"/>
      <c r="C158" s="10"/>
      <c r="D158" s="10"/>
      <c r="E158" s="10"/>
      <c r="F158" s="10"/>
      <c r="G158" s="10"/>
    </row>
    <row r="159" spans="1:7" x14ac:dyDescent="0.35">
      <c r="A159" s="10"/>
      <c r="B159" s="10"/>
      <c r="C159" s="10"/>
      <c r="D159" s="10"/>
      <c r="E159" s="10"/>
      <c r="F159" s="10"/>
      <c r="G159" s="10"/>
    </row>
    <row r="160" spans="1:7" x14ac:dyDescent="0.35">
      <c r="A160" s="10"/>
      <c r="B160" s="10"/>
      <c r="C160" s="10"/>
      <c r="D160" s="10"/>
      <c r="E160" s="10"/>
      <c r="F160" s="10"/>
      <c r="G160" s="10"/>
    </row>
    <row r="161" spans="1:7" x14ac:dyDescent="0.35">
      <c r="A161" s="10"/>
      <c r="B161" s="10"/>
      <c r="C161" s="10"/>
      <c r="D161" s="10"/>
      <c r="E161" s="10"/>
      <c r="F161" s="10"/>
      <c r="G161" s="10"/>
    </row>
    <row r="162" spans="1:7" x14ac:dyDescent="0.35">
      <c r="A162" s="10"/>
      <c r="B162" s="10"/>
      <c r="C162" s="10"/>
      <c r="D162" s="10"/>
      <c r="E162" s="10"/>
      <c r="F162" s="10"/>
      <c r="G162" s="10"/>
    </row>
    <row r="163" spans="1:7" x14ac:dyDescent="0.35">
      <c r="A163" s="10"/>
      <c r="B163" s="10"/>
      <c r="C163" s="10"/>
      <c r="D163" s="10"/>
      <c r="E163" s="10"/>
      <c r="F163" s="10"/>
      <c r="G163" s="10"/>
    </row>
    <row r="166" spans="1:7" ht="15" customHeight="1" x14ac:dyDescent="0.35"/>
    <row r="168" spans="1:7" x14ac:dyDescent="0.35">
      <c r="A168" s="85" t="s">
        <v>51</v>
      </c>
      <c r="B168" s="86"/>
      <c r="C168" s="87"/>
      <c r="D168" s="83"/>
      <c r="E168" s="84"/>
    </row>
    <row r="169" spans="1:7" ht="15" customHeight="1" x14ac:dyDescent="0.35">
      <c r="A169" s="85" t="s">
        <v>55</v>
      </c>
      <c r="B169" s="86"/>
      <c r="C169" s="87"/>
      <c r="D169" s="83" t="s">
        <v>82</v>
      </c>
      <c r="E169" s="84"/>
    </row>
    <row r="170" spans="1:7" ht="15" customHeight="1" x14ac:dyDescent="0.35">
      <c r="A170" s="85" t="s">
        <v>53</v>
      </c>
      <c r="B170" s="86"/>
      <c r="C170" s="87"/>
      <c r="D170" s="83"/>
      <c r="E170" s="84"/>
    </row>
    <row r="171" spans="1:7" x14ac:dyDescent="0.35">
      <c r="A171" s="85" t="s">
        <v>54</v>
      </c>
      <c r="B171" s="86"/>
      <c r="C171" s="87"/>
      <c r="D171" s="83" t="s">
        <v>83</v>
      </c>
      <c r="E171" s="84"/>
    </row>
    <row r="172" spans="1:7" x14ac:dyDescent="0.35">
      <c r="A172" s="9"/>
      <c r="B172" s="9"/>
      <c r="C172" s="9"/>
      <c r="D172" s="77"/>
      <c r="E172" s="77"/>
    </row>
    <row r="173" spans="1:7" x14ac:dyDescent="0.35">
      <c r="B173" s="113" t="s">
        <v>9</v>
      </c>
    </row>
    <row r="174" spans="1:7" x14ac:dyDescent="0.35">
      <c r="A174" s="8" t="s">
        <v>69</v>
      </c>
      <c r="E174" s="8" t="s">
        <v>86</v>
      </c>
    </row>
    <row r="175" spans="1:7" x14ac:dyDescent="0.35">
      <c r="A175" s="8" t="s">
        <v>87</v>
      </c>
    </row>
    <row r="177" spans="1:7" ht="29" x14ac:dyDescent="0.35">
      <c r="A177" s="10" t="s">
        <v>3</v>
      </c>
      <c r="B177" s="6" t="s">
        <v>72</v>
      </c>
      <c r="C177" s="10" t="s">
        <v>61</v>
      </c>
      <c r="D177" s="10" t="s">
        <v>62</v>
      </c>
      <c r="E177" s="10" t="s">
        <v>73</v>
      </c>
      <c r="F177" s="10" t="s">
        <v>74</v>
      </c>
      <c r="G177" s="7" t="s">
        <v>75</v>
      </c>
    </row>
    <row r="178" spans="1:7" x14ac:dyDescent="0.35">
      <c r="A178" s="10"/>
      <c r="B178" s="10"/>
      <c r="C178" s="10"/>
      <c r="D178" s="10"/>
      <c r="E178" s="10"/>
      <c r="F178" s="10"/>
      <c r="G178" s="10"/>
    </row>
    <row r="179" spans="1:7" x14ac:dyDescent="0.35">
      <c r="A179" s="10"/>
      <c r="B179" s="10"/>
      <c r="C179" s="10"/>
      <c r="D179" s="10"/>
      <c r="E179" s="10"/>
      <c r="F179" s="10"/>
      <c r="G179" s="10"/>
    </row>
    <row r="180" spans="1:7" x14ac:dyDescent="0.35">
      <c r="A180" s="10"/>
      <c r="B180" s="10"/>
      <c r="C180" s="10"/>
      <c r="D180" s="10"/>
      <c r="E180" s="10"/>
      <c r="F180" s="10"/>
      <c r="G180" s="10"/>
    </row>
    <row r="181" spans="1:7" x14ac:dyDescent="0.35">
      <c r="A181" s="10"/>
      <c r="B181" s="10"/>
      <c r="C181" s="10"/>
      <c r="D181" s="10"/>
      <c r="E181" s="10"/>
      <c r="F181" s="10"/>
      <c r="G181" s="10"/>
    </row>
    <row r="182" spans="1:7" x14ac:dyDescent="0.35">
      <c r="A182" s="10"/>
      <c r="B182" s="10"/>
      <c r="C182" s="10"/>
      <c r="D182" s="10"/>
      <c r="E182" s="10"/>
      <c r="F182" s="10"/>
      <c r="G182" s="10"/>
    </row>
    <row r="183" spans="1:7" x14ac:dyDescent="0.35">
      <c r="A183" s="10"/>
      <c r="B183" s="10"/>
      <c r="C183" s="10"/>
      <c r="D183" s="10"/>
      <c r="E183" s="10"/>
      <c r="F183" s="10"/>
      <c r="G183" s="10"/>
    </row>
    <row r="186" spans="1:7" ht="15" customHeight="1" x14ac:dyDescent="0.35"/>
    <row r="188" spans="1:7" x14ac:dyDescent="0.35">
      <c r="A188" s="85" t="s">
        <v>51</v>
      </c>
      <c r="B188" s="86"/>
      <c r="C188" s="87"/>
      <c r="D188" s="83" t="s">
        <v>88</v>
      </c>
      <c r="E188" s="84"/>
    </row>
    <row r="189" spans="1:7" ht="15" customHeight="1" x14ac:dyDescent="0.35">
      <c r="A189" s="85" t="s">
        <v>55</v>
      </c>
      <c r="B189" s="86"/>
      <c r="C189" s="87"/>
      <c r="D189" s="83" t="s">
        <v>89</v>
      </c>
      <c r="E189" s="84"/>
    </row>
    <row r="190" spans="1:7" ht="15" customHeight="1" x14ac:dyDescent="0.35">
      <c r="A190" s="85" t="s">
        <v>53</v>
      </c>
      <c r="B190" s="86"/>
      <c r="C190" s="87"/>
      <c r="D190" s="83"/>
      <c r="E190" s="84"/>
    </row>
    <row r="191" spans="1:7" x14ac:dyDescent="0.35">
      <c r="A191" s="85" t="s">
        <v>54</v>
      </c>
      <c r="B191" s="86"/>
      <c r="C191" s="87"/>
      <c r="D191" s="83" t="s">
        <v>85</v>
      </c>
      <c r="E191" s="84"/>
    </row>
    <row r="192" spans="1:7" x14ac:dyDescent="0.35">
      <c r="A192" s="9"/>
      <c r="B192" s="9"/>
      <c r="C192" s="9"/>
      <c r="D192" s="77"/>
      <c r="E192" s="77"/>
    </row>
    <row r="193" spans="1:7" x14ac:dyDescent="0.35">
      <c r="B193" s="113" t="s">
        <v>10</v>
      </c>
    </row>
    <row r="194" spans="1:7" x14ac:dyDescent="0.35">
      <c r="A194" s="8" t="s">
        <v>69</v>
      </c>
      <c r="E194" s="8" t="s">
        <v>92</v>
      </c>
    </row>
    <row r="195" spans="1:7" x14ac:dyDescent="0.35">
      <c r="A195" s="8" t="s">
        <v>93</v>
      </c>
    </row>
    <row r="197" spans="1:7" ht="29" x14ac:dyDescent="0.35">
      <c r="A197" s="10" t="s">
        <v>3</v>
      </c>
      <c r="B197" s="6" t="s">
        <v>72</v>
      </c>
      <c r="C197" s="10" t="s">
        <v>61</v>
      </c>
      <c r="D197" s="10" t="s">
        <v>62</v>
      </c>
      <c r="E197" s="10" t="s">
        <v>73</v>
      </c>
      <c r="F197" s="10" t="s">
        <v>74</v>
      </c>
      <c r="G197" s="7" t="s">
        <v>75</v>
      </c>
    </row>
    <row r="198" spans="1:7" x14ac:dyDescent="0.35">
      <c r="A198" s="10"/>
      <c r="B198" s="10" t="s">
        <v>94</v>
      </c>
      <c r="C198" s="10" t="s">
        <v>94</v>
      </c>
      <c r="D198" s="10" t="s">
        <v>94</v>
      </c>
      <c r="E198" s="10" t="s">
        <v>94</v>
      </c>
      <c r="F198" s="10" t="s">
        <v>94</v>
      </c>
      <c r="G198" s="10" t="s">
        <v>94</v>
      </c>
    </row>
    <row r="199" spans="1:7" x14ac:dyDescent="0.35">
      <c r="A199" s="10"/>
      <c r="B199" s="10"/>
      <c r="C199" s="10"/>
      <c r="D199" s="10"/>
      <c r="E199" s="10"/>
      <c r="F199" s="10"/>
      <c r="G199" s="10"/>
    </row>
    <row r="200" spans="1:7" x14ac:dyDescent="0.35">
      <c r="A200" s="10"/>
      <c r="B200" s="10"/>
      <c r="C200" s="10"/>
      <c r="D200" s="10"/>
      <c r="E200" s="10"/>
      <c r="F200" s="10"/>
      <c r="G200" s="10"/>
    </row>
    <row r="201" spans="1:7" x14ac:dyDescent="0.35">
      <c r="A201" s="10"/>
      <c r="B201" s="10"/>
      <c r="C201" s="10"/>
      <c r="D201" s="10"/>
      <c r="E201" s="10"/>
      <c r="F201" s="10"/>
      <c r="G201" s="10"/>
    </row>
    <row r="202" spans="1:7" x14ac:dyDescent="0.35">
      <c r="A202" s="10"/>
      <c r="B202" s="10"/>
      <c r="C202" s="10"/>
      <c r="D202" s="10"/>
      <c r="E202" s="10"/>
      <c r="F202" s="10"/>
      <c r="G202" s="10"/>
    </row>
    <row r="203" spans="1:7" x14ac:dyDescent="0.35">
      <c r="A203" s="10"/>
      <c r="B203" s="10"/>
      <c r="C203" s="10"/>
      <c r="D203" s="10"/>
      <c r="E203" s="10"/>
      <c r="F203" s="10"/>
      <c r="G203" s="10"/>
    </row>
    <row r="206" spans="1:7" ht="15" customHeight="1" x14ac:dyDescent="0.35"/>
    <row r="208" spans="1:7" x14ac:dyDescent="0.35">
      <c r="A208" s="85" t="s">
        <v>51</v>
      </c>
      <c r="B208" s="86"/>
      <c r="C208" s="87"/>
      <c r="D208" s="83">
        <v>0</v>
      </c>
      <c r="E208" s="84"/>
    </row>
    <row r="209" spans="1:7" ht="15" customHeight="1" x14ac:dyDescent="0.35">
      <c r="A209" s="85" t="s">
        <v>55</v>
      </c>
      <c r="B209" s="86"/>
      <c r="C209" s="87"/>
      <c r="D209" s="83" t="s">
        <v>91</v>
      </c>
      <c r="E209" s="84"/>
    </row>
    <row r="210" spans="1:7" ht="15" customHeight="1" x14ac:dyDescent="0.35">
      <c r="A210" s="85" t="s">
        <v>53</v>
      </c>
      <c r="B210" s="86"/>
      <c r="C210" s="87"/>
      <c r="D210" s="83"/>
      <c r="E210" s="84"/>
    </row>
    <row r="211" spans="1:7" x14ac:dyDescent="0.35">
      <c r="A211" s="85" t="s">
        <v>54</v>
      </c>
      <c r="B211" s="86"/>
      <c r="C211" s="87"/>
      <c r="D211" s="89">
        <v>43214</v>
      </c>
      <c r="E211" s="90"/>
    </row>
    <row r="212" spans="1:7" x14ac:dyDescent="0.35">
      <c r="A212" s="9"/>
      <c r="B212" s="9"/>
      <c r="C212" s="9"/>
      <c r="D212" s="23"/>
      <c r="E212" s="23"/>
    </row>
    <row r="213" spans="1:7" x14ac:dyDescent="0.35">
      <c r="B213" s="113" t="s">
        <v>11</v>
      </c>
    </row>
    <row r="214" spans="1:7" x14ac:dyDescent="0.35">
      <c r="A214" s="8" t="s">
        <v>69</v>
      </c>
      <c r="E214" s="8" t="s">
        <v>98</v>
      </c>
    </row>
    <row r="215" spans="1:7" x14ac:dyDescent="0.35">
      <c r="A215" s="8" t="s">
        <v>99</v>
      </c>
    </row>
    <row r="217" spans="1:7" ht="29" x14ac:dyDescent="0.35">
      <c r="A217" s="10" t="s">
        <v>3</v>
      </c>
      <c r="B217" s="6" t="s">
        <v>72</v>
      </c>
      <c r="C217" s="10" t="s">
        <v>61</v>
      </c>
      <c r="D217" s="10" t="s">
        <v>62</v>
      </c>
      <c r="E217" s="10" t="s">
        <v>73</v>
      </c>
      <c r="F217" s="10" t="s">
        <v>74</v>
      </c>
      <c r="G217" s="7" t="s">
        <v>75</v>
      </c>
    </row>
    <row r="218" spans="1:7" x14ac:dyDescent="0.35">
      <c r="A218" s="10">
        <v>1</v>
      </c>
      <c r="B218" s="10" t="s">
        <v>95</v>
      </c>
      <c r="C218" s="10"/>
      <c r="D218" s="10"/>
      <c r="E218" s="10"/>
      <c r="F218" s="10"/>
      <c r="G218" s="10"/>
    </row>
    <row r="219" spans="1:7" x14ac:dyDescent="0.35">
      <c r="A219" s="10"/>
      <c r="B219" s="10"/>
      <c r="C219" s="10"/>
      <c r="D219" s="10"/>
      <c r="E219" s="10"/>
      <c r="F219" s="10"/>
      <c r="G219" s="10"/>
    </row>
    <row r="220" spans="1:7" x14ac:dyDescent="0.35">
      <c r="A220" s="10"/>
      <c r="B220" s="10"/>
      <c r="C220" s="10"/>
      <c r="D220" s="10"/>
      <c r="E220" s="10"/>
      <c r="F220" s="10"/>
      <c r="G220" s="10"/>
    </row>
    <row r="221" spans="1:7" x14ac:dyDescent="0.35">
      <c r="A221" s="10"/>
      <c r="B221" s="10"/>
      <c r="C221" s="10"/>
      <c r="D221" s="10"/>
      <c r="E221" s="10"/>
      <c r="F221" s="10"/>
      <c r="G221" s="10"/>
    </row>
    <row r="222" spans="1:7" x14ac:dyDescent="0.35">
      <c r="A222" s="10"/>
      <c r="B222" s="10"/>
      <c r="C222" s="10"/>
      <c r="D222" s="10"/>
      <c r="E222" s="10"/>
      <c r="F222" s="10"/>
      <c r="G222" s="10"/>
    </row>
    <row r="223" spans="1:7" x14ac:dyDescent="0.35">
      <c r="A223" s="10"/>
      <c r="B223" s="10"/>
      <c r="C223" s="10"/>
      <c r="D223" s="10"/>
      <c r="E223" s="10"/>
      <c r="F223" s="10"/>
      <c r="G223" s="10"/>
    </row>
    <row r="226" spans="1:7" ht="15" customHeight="1" x14ac:dyDescent="0.35"/>
    <row r="228" spans="1:7" x14ac:dyDescent="0.35">
      <c r="A228" s="85" t="s">
        <v>51</v>
      </c>
      <c r="B228" s="86"/>
      <c r="C228" s="87"/>
      <c r="D228" s="83">
        <v>0</v>
      </c>
      <c r="E228" s="84"/>
    </row>
    <row r="229" spans="1:7" ht="15" customHeight="1" x14ac:dyDescent="0.35">
      <c r="A229" s="85" t="s">
        <v>55</v>
      </c>
      <c r="B229" s="86"/>
      <c r="C229" s="87"/>
      <c r="D229" s="83" t="s">
        <v>96</v>
      </c>
      <c r="E229" s="84"/>
    </row>
    <row r="230" spans="1:7" ht="15" customHeight="1" x14ac:dyDescent="0.35">
      <c r="A230" s="85" t="s">
        <v>53</v>
      </c>
      <c r="B230" s="86"/>
      <c r="C230" s="87"/>
      <c r="D230" s="83"/>
      <c r="E230" s="84"/>
    </row>
    <row r="231" spans="1:7" x14ac:dyDescent="0.35">
      <c r="A231" s="85" t="s">
        <v>54</v>
      </c>
      <c r="B231" s="86"/>
      <c r="C231" s="87"/>
      <c r="D231" s="83" t="s">
        <v>97</v>
      </c>
      <c r="E231" s="84"/>
    </row>
    <row r="232" spans="1:7" x14ac:dyDescent="0.35">
      <c r="A232" s="9"/>
      <c r="B232" s="9"/>
      <c r="C232" s="9"/>
      <c r="D232" s="77"/>
      <c r="E232" s="77"/>
    </row>
    <row r="233" spans="1:7" x14ac:dyDescent="0.35">
      <c r="B233" s="113" t="s">
        <v>12</v>
      </c>
    </row>
    <row r="234" spans="1:7" x14ac:dyDescent="0.35">
      <c r="A234" s="8" t="s">
        <v>69</v>
      </c>
      <c r="E234" s="8" t="s">
        <v>102</v>
      </c>
    </row>
    <row r="235" spans="1:7" x14ac:dyDescent="0.35">
      <c r="A235" s="8" t="s">
        <v>103</v>
      </c>
    </row>
    <row r="237" spans="1:7" ht="29" x14ac:dyDescent="0.35">
      <c r="A237" s="10" t="s">
        <v>3</v>
      </c>
      <c r="B237" s="6" t="s">
        <v>72</v>
      </c>
      <c r="C237" s="10" t="s">
        <v>61</v>
      </c>
      <c r="D237" s="10" t="s">
        <v>62</v>
      </c>
      <c r="E237" s="10" t="s">
        <v>73</v>
      </c>
      <c r="F237" s="10" t="s">
        <v>74</v>
      </c>
      <c r="G237" s="7" t="s">
        <v>75</v>
      </c>
    </row>
    <row r="238" spans="1:7" x14ac:dyDescent="0.35">
      <c r="A238" s="10"/>
      <c r="B238" s="10"/>
      <c r="C238" s="10"/>
      <c r="D238" s="10"/>
      <c r="E238" s="10"/>
      <c r="F238" s="10"/>
      <c r="G238" s="10"/>
    </row>
    <row r="239" spans="1:7" x14ac:dyDescent="0.35">
      <c r="A239" s="10"/>
      <c r="B239" s="10"/>
      <c r="C239" s="10"/>
      <c r="D239" s="10"/>
      <c r="E239" s="10"/>
      <c r="F239" s="10"/>
      <c r="G239" s="10"/>
    </row>
    <row r="240" spans="1:7" x14ac:dyDescent="0.35">
      <c r="A240" s="10"/>
      <c r="B240" s="10"/>
      <c r="C240" s="10"/>
      <c r="D240" s="10"/>
      <c r="E240" s="10"/>
      <c r="F240" s="10"/>
      <c r="G240" s="10"/>
    </row>
    <row r="241" spans="1:7" x14ac:dyDescent="0.35">
      <c r="A241" s="10"/>
      <c r="B241" s="10"/>
      <c r="C241" s="10"/>
      <c r="D241" s="10"/>
      <c r="E241" s="10"/>
      <c r="F241" s="10"/>
      <c r="G241" s="10"/>
    </row>
    <row r="242" spans="1:7" x14ac:dyDescent="0.35">
      <c r="A242" s="10"/>
      <c r="B242" s="10"/>
      <c r="C242" s="10"/>
      <c r="D242" s="10"/>
      <c r="E242" s="10"/>
      <c r="F242" s="10"/>
      <c r="G242" s="10"/>
    </row>
    <row r="243" spans="1:7" x14ac:dyDescent="0.35">
      <c r="A243" s="10"/>
      <c r="B243" s="10"/>
      <c r="C243" s="10"/>
      <c r="D243" s="10"/>
      <c r="E243" s="10"/>
      <c r="F243" s="10"/>
      <c r="G243" s="10"/>
    </row>
    <row r="248" spans="1:7" x14ac:dyDescent="0.35">
      <c r="A248" s="85" t="s">
        <v>51</v>
      </c>
      <c r="B248" s="86"/>
      <c r="C248" s="87"/>
      <c r="D248" s="83">
        <v>0</v>
      </c>
      <c r="E248" s="84"/>
    </row>
    <row r="249" spans="1:7" ht="15" customHeight="1" x14ac:dyDescent="0.35">
      <c r="A249" s="85" t="s">
        <v>55</v>
      </c>
      <c r="B249" s="86"/>
      <c r="C249" s="87"/>
      <c r="D249" s="83" t="s">
        <v>101</v>
      </c>
      <c r="E249" s="84"/>
    </row>
    <row r="250" spans="1:7" x14ac:dyDescent="0.35">
      <c r="A250" s="85" t="s">
        <v>53</v>
      </c>
      <c r="B250" s="86"/>
      <c r="C250" s="87"/>
      <c r="D250" s="83"/>
      <c r="E250" s="84"/>
    </row>
    <row r="251" spans="1:7" x14ac:dyDescent="0.35">
      <c r="A251" s="85" t="s">
        <v>54</v>
      </c>
      <c r="B251" s="86"/>
      <c r="C251" s="87"/>
      <c r="D251" s="83" t="s">
        <v>97</v>
      </c>
      <c r="E251" s="84"/>
    </row>
    <row r="252" spans="1:7" x14ac:dyDescent="0.35">
      <c r="A252" s="9"/>
      <c r="B252" s="9"/>
      <c r="C252" s="9"/>
      <c r="D252" s="77"/>
      <c r="E252" s="77"/>
    </row>
    <row r="253" spans="1:7" ht="15" customHeight="1" x14ac:dyDescent="0.35">
      <c r="B253" s="113" t="s">
        <v>13</v>
      </c>
    </row>
    <row r="254" spans="1:7" x14ac:dyDescent="0.35">
      <c r="A254" s="8" t="s">
        <v>69</v>
      </c>
      <c r="E254" s="8" t="s">
        <v>233</v>
      </c>
    </row>
    <row r="255" spans="1:7" x14ac:dyDescent="0.35">
      <c r="A255" s="8" t="s">
        <v>234</v>
      </c>
    </row>
    <row r="257" spans="1:7" ht="29" x14ac:dyDescent="0.35">
      <c r="A257" s="10" t="s">
        <v>3</v>
      </c>
      <c r="B257" s="6" t="s">
        <v>72</v>
      </c>
      <c r="C257" s="10" t="s">
        <v>61</v>
      </c>
      <c r="D257" s="10" t="s">
        <v>62</v>
      </c>
      <c r="E257" s="10" t="s">
        <v>73</v>
      </c>
      <c r="F257" s="10" t="s">
        <v>74</v>
      </c>
      <c r="G257" s="6" t="s">
        <v>75</v>
      </c>
    </row>
    <row r="258" spans="1:7" x14ac:dyDescent="0.35">
      <c r="A258" s="10"/>
      <c r="B258" s="10"/>
      <c r="C258" s="10"/>
      <c r="D258" s="10"/>
      <c r="E258" s="10"/>
      <c r="F258" s="10"/>
      <c r="G258" s="10"/>
    </row>
    <row r="259" spans="1:7" x14ac:dyDescent="0.35">
      <c r="A259" s="10"/>
      <c r="B259" s="10"/>
      <c r="C259" s="10"/>
      <c r="D259" s="10"/>
      <c r="E259" s="10"/>
      <c r="F259" s="10"/>
      <c r="G259" s="10"/>
    </row>
    <row r="260" spans="1:7" x14ac:dyDescent="0.35">
      <c r="A260" s="10"/>
      <c r="B260" s="10"/>
      <c r="C260" s="10"/>
      <c r="D260" s="10"/>
      <c r="E260" s="10"/>
      <c r="F260" s="10"/>
      <c r="G260" s="10"/>
    </row>
    <row r="261" spans="1:7" x14ac:dyDescent="0.35">
      <c r="A261" s="10"/>
      <c r="B261" s="10"/>
      <c r="C261" s="10"/>
      <c r="D261" s="10"/>
      <c r="E261" s="10"/>
      <c r="F261" s="10"/>
      <c r="G261" s="10"/>
    </row>
    <row r="262" spans="1:7" x14ac:dyDescent="0.35">
      <c r="A262" s="10"/>
      <c r="B262" s="10"/>
      <c r="C262" s="10"/>
      <c r="D262" s="10"/>
      <c r="E262" s="10"/>
      <c r="F262" s="10"/>
      <c r="G262" s="10"/>
    </row>
    <row r="263" spans="1:7" x14ac:dyDescent="0.35">
      <c r="A263" s="10"/>
      <c r="B263" s="10" t="s">
        <v>218</v>
      </c>
      <c r="C263" s="10"/>
      <c r="D263" s="10"/>
      <c r="E263" s="10"/>
      <c r="F263" s="10">
        <v>0</v>
      </c>
      <c r="G263" s="10"/>
    </row>
    <row r="268" spans="1:7" x14ac:dyDescent="0.35">
      <c r="A268" s="76" t="s">
        <v>51</v>
      </c>
      <c r="B268" s="76"/>
      <c r="C268" s="76"/>
      <c r="D268" s="75"/>
      <c r="E268" s="75"/>
    </row>
    <row r="269" spans="1:7" ht="15" customHeight="1" x14ac:dyDescent="0.35">
      <c r="A269" s="76" t="s">
        <v>55</v>
      </c>
      <c r="B269" s="76"/>
      <c r="C269" s="76"/>
      <c r="D269" s="75" t="s">
        <v>231</v>
      </c>
      <c r="E269" s="75"/>
    </row>
    <row r="270" spans="1:7" x14ac:dyDescent="0.35">
      <c r="A270" s="76" t="s">
        <v>53</v>
      </c>
      <c r="B270" s="76"/>
      <c r="C270" s="76"/>
      <c r="D270" s="75"/>
      <c r="E270" s="75"/>
    </row>
    <row r="271" spans="1:7" x14ac:dyDescent="0.35">
      <c r="A271" s="76" t="s">
        <v>54</v>
      </c>
      <c r="B271" s="76"/>
      <c r="C271" s="76"/>
      <c r="D271" s="80" t="s">
        <v>232</v>
      </c>
      <c r="E271" s="75"/>
    </row>
    <row r="272" spans="1:7" x14ac:dyDescent="0.35">
      <c r="B272" s="113"/>
    </row>
    <row r="273" spans="1:7" ht="15" customHeight="1" x14ac:dyDescent="0.35">
      <c r="B273" s="113" t="s">
        <v>14</v>
      </c>
    </row>
    <row r="274" spans="1:7" x14ac:dyDescent="0.35">
      <c r="A274" s="8" t="s">
        <v>69</v>
      </c>
      <c r="E274" s="8" t="s">
        <v>217</v>
      </c>
    </row>
    <row r="275" spans="1:7" x14ac:dyDescent="0.35">
      <c r="A275" s="8" t="s">
        <v>84</v>
      </c>
    </row>
    <row r="277" spans="1:7" ht="29" x14ac:dyDescent="0.35">
      <c r="A277" s="10" t="s">
        <v>3</v>
      </c>
      <c r="B277" s="6" t="s">
        <v>72</v>
      </c>
      <c r="C277" s="10" t="s">
        <v>61</v>
      </c>
      <c r="D277" s="10" t="s">
        <v>62</v>
      </c>
      <c r="E277" s="10" t="s">
        <v>73</v>
      </c>
      <c r="F277" s="10" t="s">
        <v>74</v>
      </c>
      <c r="G277" s="6" t="s">
        <v>75</v>
      </c>
    </row>
    <row r="278" spans="1:7" x14ac:dyDescent="0.35">
      <c r="A278" s="10"/>
      <c r="B278" s="10"/>
      <c r="C278" s="10"/>
      <c r="D278" s="10"/>
      <c r="E278" s="10"/>
      <c r="F278" s="10"/>
      <c r="G278" s="10"/>
    </row>
    <row r="279" spans="1:7" x14ac:dyDescent="0.35">
      <c r="A279" s="10"/>
      <c r="B279" s="10"/>
      <c r="C279" s="10"/>
      <c r="D279" s="10"/>
      <c r="E279" s="10"/>
      <c r="F279" s="10"/>
      <c r="G279" s="10"/>
    </row>
    <row r="280" spans="1:7" x14ac:dyDescent="0.35">
      <c r="A280" s="10"/>
      <c r="B280" s="10"/>
      <c r="C280" s="10"/>
      <c r="D280" s="10"/>
      <c r="E280" s="10"/>
      <c r="F280" s="10"/>
      <c r="G280" s="10"/>
    </row>
    <row r="281" spans="1:7" x14ac:dyDescent="0.35">
      <c r="A281" s="10"/>
      <c r="B281" s="10"/>
      <c r="C281" s="10"/>
      <c r="D281" s="10"/>
      <c r="E281" s="10"/>
      <c r="F281" s="10"/>
      <c r="G281" s="10"/>
    </row>
    <row r="282" spans="1:7" x14ac:dyDescent="0.35">
      <c r="A282" s="10"/>
      <c r="B282" s="10"/>
      <c r="C282" s="10"/>
      <c r="D282" s="10"/>
      <c r="E282" s="10"/>
      <c r="F282" s="10"/>
      <c r="G282" s="10"/>
    </row>
    <row r="283" spans="1:7" x14ac:dyDescent="0.35">
      <c r="A283" s="10"/>
      <c r="B283" s="10" t="s">
        <v>218</v>
      </c>
      <c r="C283" s="10"/>
      <c r="D283" s="10"/>
      <c r="E283" s="10"/>
      <c r="F283" s="10">
        <v>0</v>
      </c>
      <c r="G283" s="10"/>
    </row>
    <row r="288" spans="1:7" x14ac:dyDescent="0.35">
      <c r="A288" s="76" t="s">
        <v>51</v>
      </c>
      <c r="B288" s="76"/>
      <c r="C288" s="76"/>
      <c r="D288" s="75"/>
      <c r="E288" s="75"/>
    </row>
    <row r="289" spans="1:7" ht="15" customHeight="1" x14ac:dyDescent="0.35">
      <c r="A289" s="76" t="s">
        <v>55</v>
      </c>
      <c r="B289" s="76"/>
      <c r="C289" s="76"/>
      <c r="D289" s="75" t="s">
        <v>216</v>
      </c>
      <c r="E289" s="75"/>
    </row>
    <row r="290" spans="1:7" x14ac:dyDescent="0.35">
      <c r="A290" s="76" t="s">
        <v>53</v>
      </c>
      <c r="B290" s="76"/>
      <c r="C290" s="76"/>
      <c r="D290" s="75"/>
      <c r="E290" s="75"/>
    </row>
    <row r="291" spans="1:7" x14ac:dyDescent="0.35">
      <c r="A291" s="76" t="s">
        <v>54</v>
      </c>
      <c r="B291" s="76"/>
      <c r="C291" s="76"/>
      <c r="D291" s="80">
        <v>43187</v>
      </c>
      <c r="E291" s="75"/>
    </row>
    <row r="292" spans="1:7" x14ac:dyDescent="0.35">
      <c r="A292" s="9"/>
      <c r="B292" s="9"/>
      <c r="C292" s="9"/>
      <c r="D292" s="77"/>
      <c r="E292" s="77"/>
    </row>
    <row r="293" spans="1:7" ht="15.75" customHeight="1" x14ac:dyDescent="0.35">
      <c r="B293" s="113" t="s">
        <v>15</v>
      </c>
    </row>
    <row r="294" spans="1:7" x14ac:dyDescent="0.35">
      <c r="A294" s="8" t="s">
        <v>69</v>
      </c>
      <c r="E294" s="8" t="s">
        <v>200</v>
      </c>
    </row>
    <row r="295" spans="1:7" x14ac:dyDescent="0.35">
      <c r="A295" s="8" t="s">
        <v>84</v>
      </c>
    </row>
    <row r="297" spans="1:7" ht="29" x14ac:dyDescent="0.35">
      <c r="A297" s="10" t="s">
        <v>3</v>
      </c>
      <c r="B297" s="6" t="s">
        <v>72</v>
      </c>
      <c r="C297" s="10" t="s">
        <v>61</v>
      </c>
      <c r="D297" s="10" t="s">
        <v>62</v>
      </c>
      <c r="E297" s="10" t="s">
        <v>73</v>
      </c>
      <c r="F297" s="10" t="s">
        <v>74</v>
      </c>
      <c r="G297" s="6" t="s">
        <v>75</v>
      </c>
    </row>
    <row r="298" spans="1:7" x14ac:dyDescent="0.35">
      <c r="A298" s="10">
        <v>1</v>
      </c>
      <c r="B298" s="10" t="s">
        <v>198</v>
      </c>
      <c r="C298" s="75" t="s">
        <v>94</v>
      </c>
      <c r="D298" s="75" t="s">
        <v>94</v>
      </c>
      <c r="E298" s="75" t="s">
        <v>94</v>
      </c>
      <c r="F298" s="75" t="s">
        <v>94</v>
      </c>
      <c r="G298" s="75" t="s">
        <v>94</v>
      </c>
    </row>
    <row r="299" spans="1:7" x14ac:dyDescent="0.35">
      <c r="A299" s="10"/>
      <c r="B299" s="10"/>
      <c r="C299" s="10"/>
      <c r="D299" s="10"/>
      <c r="E299" s="10"/>
      <c r="F299" s="10"/>
      <c r="G299" s="10"/>
    </row>
    <row r="300" spans="1:7" x14ac:dyDescent="0.35">
      <c r="A300" s="10"/>
      <c r="B300" s="10"/>
      <c r="C300" s="10"/>
      <c r="D300" s="10"/>
      <c r="E300" s="10"/>
      <c r="F300" s="10"/>
      <c r="G300" s="10"/>
    </row>
    <row r="301" spans="1:7" x14ac:dyDescent="0.35">
      <c r="A301" s="10"/>
      <c r="B301" s="10"/>
      <c r="C301" s="10"/>
      <c r="D301" s="10"/>
      <c r="E301" s="10"/>
      <c r="F301" s="10"/>
      <c r="G301" s="10"/>
    </row>
    <row r="302" spans="1:7" x14ac:dyDescent="0.35">
      <c r="A302" s="10"/>
      <c r="B302" s="10"/>
      <c r="C302" s="10"/>
      <c r="D302" s="10"/>
      <c r="E302" s="10"/>
      <c r="F302" s="10"/>
      <c r="G302" s="10"/>
    </row>
    <row r="303" spans="1:7" x14ac:dyDescent="0.35">
      <c r="A303" s="10"/>
      <c r="B303" s="10"/>
      <c r="C303" s="10"/>
      <c r="D303" s="10"/>
      <c r="E303" s="10"/>
      <c r="F303" s="10"/>
      <c r="G303" s="10"/>
    </row>
    <row r="308" spans="1:7" x14ac:dyDescent="0.35">
      <c r="A308" s="85" t="s">
        <v>51</v>
      </c>
      <c r="B308" s="86"/>
      <c r="C308" s="87"/>
      <c r="D308" s="83">
        <v>0</v>
      </c>
      <c r="E308" s="84"/>
    </row>
    <row r="309" spans="1:7" ht="15" customHeight="1" x14ac:dyDescent="0.35">
      <c r="A309" s="85" t="s">
        <v>55</v>
      </c>
      <c r="B309" s="86"/>
      <c r="C309" s="87"/>
      <c r="D309" s="83" t="s">
        <v>199</v>
      </c>
      <c r="E309" s="84"/>
    </row>
    <row r="310" spans="1:7" ht="15" customHeight="1" x14ac:dyDescent="0.35">
      <c r="A310" s="85" t="s">
        <v>53</v>
      </c>
      <c r="B310" s="86"/>
      <c r="C310" s="87"/>
      <c r="D310" s="83"/>
      <c r="E310" s="84"/>
    </row>
    <row r="311" spans="1:7" x14ac:dyDescent="0.35">
      <c r="A311" s="85" t="s">
        <v>54</v>
      </c>
      <c r="B311" s="86"/>
      <c r="C311" s="87"/>
      <c r="D311" s="89">
        <v>43182</v>
      </c>
      <c r="E311" s="90"/>
    </row>
    <row r="312" spans="1:7" x14ac:dyDescent="0.35">
      <c r="A312" s="9"/>
      <c r="B312" s="9"/>
      <c r="C312" s="9"/>
      <c r="D312" s="23"/>
      <c r="E312" s="23"/>
    </row>
    <row r="313" spans="1:7" x14ac:dyDescent="0.35">
      <c r="B313" s="113" t="s">
        <v>16</v>
      </c>
    </row>
    <row r="314" spans="1:7" ht="15" customHeight="1" x14ac:dyDescent="0.35">
      <c r="A314" s="8" t="s">
        <v>69</v>
      </c>
      <c r="E314" s="8" t="s">
        <v>204</v>
      </c>
    </row>
    <row r="315" spans="1:7" ht="15" customHeight="1" x14ac:dyDescent="0.35">
      <c r="A315" s="8" t="s">
        <v>201</v>
      </c>
    </row>
    <row r="317" spans="1:7" ht="29" x14ac:dyDescent="0.35">
      <c r="A317" s="10" t="s">
        <v>3</v>
      </c>
      <c r="B317" s="6" t="s">
        <v>72</v>
      </c>
      <c r="C317" s="10" t="s">
        <v>61</v>
      </c>
      <c r="D317" s="10" t="s">
        <v>62</v>
      </c>
      <c r="E317" s="10" t="s">
        <v>73</v>
      </c>
      <c r="F317" s="10" t="s">
        <v>74</v>
      </c>
      <c r="G317" s="6" t="s">
        <v>75</v>
      </c>
    </row>
    <row r="318" spans="1:7" x14ac:dyDescent="0.35">
      <c r="A318" s="10">
        <v>1</v>
      </c>
      <c r="B318" s="10" t="s">
        <v>202</v>
      </c>
      <c r="C318" s="75" t="s">
        <v>94</v>
      </c>
      <c r="D318" s="75" t="s">
        <v>94</v>
      </c>
      <c r="E318" s="75" t="s">
        <v>94</v>
      </c>
      <c r="F318" s="75" t="s">
        <v>94</v>
      </c>
      <c r="G318" s="75" t="s">
        <v>94</v>
      </c>
    </row>
    <row r="319" spans="1:7" x14ac:dyDescent="0.35">
      <c r="A319" s="10"/>
      <c r="B319" s="10"/>
      <c r="C319" s="10"/>
      <c r="D319" s="10"/>
      <c r="E319" s="10"/>
      <c r="F319" s="10"/>
      <c r="G319" s="10"/>
    </row>
    <row r="320" spans="1:7" x14ac:dyDescent="0.35">
      <c r="A320" s="10"/>
      <c r="B320" s="10"/>
      <c r="C320" s="10"/>
      <c r="D320" s="10"/>
      <c r="E320" s="10"/>
      <c r="F320" s="10"/>
      <c r="G320" s="10"/>
    </row>
    <row r="321" spans="1:7" x14ac:dyDescent="0.35">
      <c r="A321" s="10"/>
      <c r="B321" s="10"/>
      <c r="C321" s="10"/>
      <c r="D321" s="10"/>
      <c r="E321" s="10"/>
      <c r="F321" s="10"/>
      <c r="G321" s="10"/>
    </row>
    <row r="322" spans="1:7" x14ac:dyDescent="0.35">
      <c r="A322" s="10"/>
      <c r="B322" s="10"/>
      <c r="C322" s="10"/>
      <c r="D322" s="10"/>
      <c r="E322" s="10"/>
      <c r="F322" s="10"/>
      <c r="G322" s="10"/>
    </row>
    <row r="323" spans="1:7" x14ac:dyDescent="0.35">
      <c r="A323" s="10"/>
      <c r="B323" s="10"/>
      <c r="C323" s="10"/>
      <c r="D323" s="10"/>
      <c r="E323" s="10"/>
      <c r="F323" s="10"/>
      <c r="G323" s="10"/>
    </row>
    <row r="328" spans="1:7" x14ac:dyDescent="0.35">
      <c r="A328" s="85" t="s">
        <v>51</v>
      </c>
      <c r="B328" s="86"/>
      <c r="C328" s="87"/>
      <c r="D328" s="83">
        <v>0</v>
      </c>
      <c r="E328" s="84"/>
    </row>
    <row r="329" spans="1:7" ht="15" customHeight="1" x14ac:dyDescent="0.35">
      <c r="A329" s="85" t="s">
        <v>55</v>
      </c>
      <c r="B329" s="86"/>
      <c r="C329" s="87"/>
      <c r="D329" s="83" t="s">
        <v>203</v>
      </c>
      <c r="E329" s="84"/>
    </row>
    <row r="330" spans="1:7" ht="15" customHeight="1" x14ac:dyDescent="0.35">
      <c r="A330" s="85" t="s">
        <v>53</v>
      </c>
      <c r="B330" s="86"/>
      <c r="C330" s="87"/>
      <c r="D330" s="83"/>
      <c r="E330" s="84"/>
    </row>
    <row r="331" spans="1:7" x14ac:dyDescent="0.35">
      <c r="A331" s="85" t="s">
        <v>54</v>
      </c>
      <c r="B331" s="86"/>
      <c r="C331" s="87"/>
      <c r="D331" s="89">
        <v>43220</v>
      </c>
      <c r="E331" s="90"/>
    </row>
    <row r="332" spans="1:7" x14ac:dyDescent="0.35">
      <c r="A332" s="9"/>
      <c r="B332" s="9"/>
      <c r="C332" s="9"/>
      <c r="D332" s="23"/>
      <c r="E332" s="23"/>
    </row>
    <row r="333" spans="1:7" x14ac:dyDescent="0.35">
      <c r="B333" s="113" t="s">
        <v>17</v>
      </c>
    </row>
    <row r="334" spans="1:7" ht="15" customHeight="1" x14ac:dyDescent="0.35">
      <c r="A334" s="8" t="s">
        <v>69</v>
      </c>
      <c r="E334" s="8" t="s">
        <v>105</v>
      </c>
      <c r="F334" s="8" t="s">
        <v>205</v>
      </c>
    </row>
    <row r="335" spans="1:7" ht="15" customHeight="1" x14ac:dyDescent="0.35">
      <c r="A335" s="8" t="s">
        <v>207</v>
      </c>
    </row>
    <row r="337" spans="1:7" ht="29" x14ac:dyDescent="0.35">
      <c r="A337" s="10" t="s">
        <v>3</v>
      </c>
      <c r="B337" s="6" t="s">
        <v>72</v>
      </c>
      <c r="C337" s="10" t="s">
        <v>61</v>
      </c>
      <c r="D337" s="10" t="s">
        <v>62</v>
      </c>
      <c r="E337" s="10" t="s">
        <v>73</v>
      </c>
      <c r="F337" s="10" t="s">
        <v>74</v>
      </c>
      <c r="G337" s="6" t="s">
        <v>75</v>
      </c>
    </row>
    <row r="338" spans="1:7" x14ac:dyDescent="0.35">
      <c r="A338" s="10">
        <v>1</v>
      </c>
      <c r="B338" s="10"/>
      <c r="C338" s="10"/>
      <c r="D338" s="10"/>
      <c r="E338" s="10"/>
      <c r="F338" s="10"/>
      <c r="G338" s="10"/>
    </row>
    <row r="339" spans="1:7" x14ac:dyDescent="0.35">
      <c r="A339" s="10"/>
      <c r="B339" s="10"/>
      <c r="C339" s="10"/>
      <c r="D339" s="10"/>
      <c r="E339" s="10"/>
      <c r="F339" s="10"/>
      <c r="G339" s="10"/>
    </row>
    <row r="340" spans="1:7" x14ac:dyDescent="0.35">
      <c r="A340" s="10"/>
      <c r="B340" s="10"/>
      <c r="C340" s="10"/>
      <c r="D340" s="10"/>
      <c r="E340" s="10"/>
      <c r="F340" s="10"/>
      <c r="G340" s="10"/>
    </row>
    <row r="341" spans="1:7" x14ac:dyDescent="0.35">
      <c r="A341" s="10"/>
      <c r="B341" s="10"/>
      <c r="C341" s="10"/>
      <c r="D341" s="10"/>
      <c r="E341" s="10"/>
      <c r="F341" s="10"/>
      <c r="G341" s="10"/>
    </row>
    <row r="342" spans="1:7" x14ac:dyDescent="0.35">
      <c r="A342" s="10"/>
      <c r="B342" s="10"/>
      <c r="C342" s="10"/>
      <c r="D342" s="10"/>
      <c r="E342" s="10"/>
      <c r="F342" s="10"/>
      <c r="G342" s="10"/>
    </row>
    <row r="343" spans="1:7" x14ac:dyDescent="0.35">
      <c r="A343" s="10"/>
      <c r="B343" s="10"/>
      <c r="C343" s="10"/>
      <c r="D343" s="10"/>
      <c r="E343" s="10"/>
      <c r="F343" s="10"/>
      <c r="G343" s="10"/>
    </row>
    <row r="348" spans="1:7" x14ac:dyDescent="0.35">
      <c r="A348" s="85" t="s">
        <v>51</v>
      </c>
      <c r="B348" s="86"/>
      <c r="C348" s="87"/>
      <c r="D348" s="83"/>
      <c r="E348" s="84"/>
    </row>
    <row r="349" spans="1:7" ht="15.75" customHeight="1" x14ac:dyDescent="0.35">
      <c r="A349" s="85" t="s">
        <v>55</v>
      </c>
      <c r="B349" s="86"/>
      <c r="C349" s="87"/>
      <c r="D349" s="40" t="s">
        <v>206</v>
      </c>
      <c r="E349" s="41"/>
    </row>
    <row r="350" spans="1:7" ht="15" customHeight="1" x14ac:dyDescent="0.35">
      <c r="A350" s="85" t="s">
        <v>53</v>
      </c>
      <c r="B350" s="86"/>
      <c r="C350" s="87"/>
      <c r="D350" s="40"/>
      <c r="E350" s="41"/>
    </row>
    <row r="351" spans="1:7" ht="15.5" x14ac:dyDescent="0.35">
      <c r="A351" s="85" t="s">
        <v>54</v>
      </c>
      <c r="B351" s="86"/>
      <c r="C351" s="87"/>
      <c r="D351" s="42">
        <v>43187</v>
      </c>
      <c r="E351" s="43"/>
    </row>
    <row r="352" spans="1:7" ht="15.5" x14ac:dyDescent="0.35">
      <c r="A352" s="9"/>
      <c r="B352" s="9"/>
      <c r="C352" s="9"/>
      <c r="D352" s="26"/>
      <c r="E352" s="26"/>
    </row>
    <row r="353" spans="1:7" x14ac:dyDescent="0.35">
      <c r="B353" s="113" t="s">
        <v>18</v>
      </c>
    </row>
    <row r="354" spans="1:7" ht="15" customHeight="1" x14ac:dyDescent="0.35">
      <c r="A354" s="8" t="s">
        <v>69</v>
      </c>
      <c r="E354" s="8" t="s">
        <v>220</v>
      </c>
    </row>
    <row r="355" spans="1:7" ht="15" customHeight="1" x14ac:dyDescent="0.35">
      <c r="A355" s="8" t="s">
        <v>84</v>
      </c>
    </row>
    <row r="357" spans="1:7" ht="29" x14ac:dyDescent="0.35">
      <c r="A357" s="10" t="s">
        <v>3</v>
      </c>
      <c r="B357" s="6" t="s">
        <v>72</v>
      </c>
      <c r="C357" s="10" t="s">
        <v>61</v>
      </c>
      <c r="D357" s="10" t="s">
        <v>62</v>
      </c>
      <c r="E357" s="10" t="s">
        <v>73</v>
      </c>
      <c r="F357" s="10" t="s">
        <v>74</v>
      </c>
      <c r="G357" s="6" t="s">
        <v>75</v>
      </c>
    </row>
    <row r="358" spans="1:7" x14ac:dyDescent="0.35">
      <c r="A358" s="10"/>
      <c r="B358" s="10"/>
      <c r="C358" s="10"/>
      <c r="D358" s="10"/>
      <c r="E358" s="10"/>
      <c r="F358" s="10"/>
      <c r="G358" s="10"/>
    </row>
    <row r="359" spans="1:7" x14ac:dyDescent="0.35">
      <c r="A359" s="10"/>
      <c r="B359" s="10"/>
      <c r="C359" s="10"/>
      <c r="D359" s="10"/>
      <c r="E359" s="10"/>
      <c r="F359" s="10"/>
      <c r="G359" s="10"/>
    </row>
    <row r="360" spans="1:7" x14ac:dyDescent="0.35">
      <c r="A360" s="10"/>
      <c r="B360" s="10"/>
      <c r="C360" s="10"/>
      <c r="D360" s="10"/>
      <c r="E360" s="10"/>
      <c r="F360" s="10"/>
      <c r="G360" s="10"/>
    </row>
    <row r="361" spans="1:7" x14ac:dyDescent="0.35">
      <c r="A361" s="10"/>
      <c r="B361" s="10"/>
      <c r="C361" s="10"/>
      <c r="D361" s="10"/>
      <c r="E361" s="10"/>
      <c r="F361" s="10"/>
      <c r="G361" s="10"/>
    </row>
    <row r="362" spans="1:7" x14ac:dyDescent="0.35">
      <c r="A362" s="10"/>
      <c r="B362" s="10"/>
      <c r="C362" s="10"/>
      <c r="D362" s="10"/>
      <c r="E362" s="10"/>
      <c r="F362" s="10"/>
      <c r="G362" s="10"/>
    </row>
    <row r="363" spans="1:7" x14ac:dyDescent="0.35">
      <c r="A363" s="10"/>
      <c r="B363" s="10" t="s">
        <v>218</v>
      </c>
      <c r="C363" s="10"/>
      <c r="D363" s="10"/>
      <c r="E363" s="10"/>
      <c r="F363" s="10">
        <v>0</v>
      </c>
      <c r="G363" s="10"/>
    </row>
    <row r="368" spans="1:7" x14ac:dyDescent="0.35">
      <c r="A368" s="76" t="s">
        <v>51</v>
      </c>
      <c r="B368" s="76"/>
      <c r="C368" s="76"/>
      <c r="D368" s="75"/>
      <c r="E368" s="75"/>
    </row>
    <row r="369" spans="1:7" ht="15" customHeight="1" x14ac:dyDescent="0.35">
      <c r="A369" s="76" t="s">
        <v>55</v>
      </c>
      <c r="B369" s="76"/>
      <c r="C369" s="76"/>
      <c r="D369" s="83" t="s">
        <v>219</v>
      </c>
      <c r="E369" s="84"/>
    </row>
    <row r="370" spans="1:7" ht="15" customHeight="1" x14ac:dyDescent="0.35">
      <c r="A370" s="76" t="s">
        <v>53</v>
      </c>
      <c r="B370" s="76"/>
      <c r="C370" s="76"/>
      <c r="D370" s="75"/>
      <c r="E370" s="75"/>
    </row>
    <row r="371" spans="1:7" x14ac:dyDescent="0.35">
      <c r="A371" s="76" t="s">
        <v>54</v>
      </c>
      <c r="B371" s="76"/>
      <c r="C371" s="76"/>
      <c r="D371" s="80">
        <v>43220</v>
      </c>
      <c r="E371" s="75"/>
    </row>
    <row r="372" spans="1:7" x14ac:dyDescent="0.35">
      <c r="A372" s="9"/>
      <c r="B372" s="9"/>
      <c r="C372" s="9"/>
      <c r="D372" s="23"/>
      <c r="E372" s="77"/>
    </row>
    <row r="373" spans="1:7" x14ac:dyDescent="0.35">
      <c r="B373" s="113" t="s">
        <v>19</v>
      </c>
    </row>
    <row r="374" spans="1:7" ht="15" customHeight="1" x14ac:dyDescent="0.35">
      <c r="A374" s="8" t="s">
        <v>69</v>
      </c>
      <c r="E374" s="8" t="s">
        <v>105</v>
      </c>
      <c r="F374" s="8" t="s">
        <v>19</v>
      </c>
    </row>
    <row r="375" spans="1:7" ht="15" customHeight="1" x14ac:dyDescent="0.35">
      <c r="A375" s="8" t="s">
        <v>84</v>
      </c>
      <c r="C375" s="8" t="s">
        <v>19</v>
      </c>
    </row>
    <row r="377" spans="1:7" ht="29" x14ac:dyDescent="0.35">
      <c r="A377" s="10" t="s">
        <v>3</v>
      </c>
      <c r="B377" s="6" t="s">
        <v>72</v>
      </c>
      <c r="C377" s="10" t="s">
        <v>61</v>
      </c>
      <c r="D377" s="10" t="s">
        <v>62</v>
      </c>
      <c r="E377" s="10" t="s">
        <v>73</v>
      </c>
      <c r="F377" s="10" t="s">
        <v>74</v>
      </c>
      <c r="G377" s="7" t="s">
        <v>75</v>
      </c>
    </row>
    <row r="378" spans="1:7" x14ac:dyDescent="0.35">
      <c r="A378" s="10"/>
      <c r="B378" s="10"/>
      <c r="C378" s="10"/>
      <c r="D378" s="10"/>
      <c r="E378" s="10"/>
      <c r="F378" s="10"/>
      <c r="G378" s="10"/>
    </row>
    <row r="379" spans="1:7" x14ac:dyDescent="0.35">
      <c r="A379" s="10"/>
      <c r="B379" s="10"/>
      <c r="C379" s="10"/>
      <c r="D379" s="10"/>
      <c r="E379" s="10"/>
      <c r="F379" s="10"/>
      <c r="G379" s="10"/>
    </row>
    <row r="380" spans="1:7" x14ac:dyDescent="0.35">
      <c r="A380" s="10"/>
      <c r="B380" s="10"/>
      <c r="C380" s="10"/>
      <c r="D380" s="10"/>
      <c r="E380" s="10"/>
      <c r="F380" s="10"/>
      <c r="G380" s="10"/>
    </row>
    <row r="381" spans="1:7" x14ac:dyDescent="0.35">
      <c r="A381" s="10"/>
      <c r="B381" s="10"/>
      <c r="C381" s="10"/>
      <c r="D381" s="10"/>
      <c r="E381" s="10"/>
      <c r="F381" s="10"/>
      <c r="G381" s="10"/>
    </row>
    <row r="382" spans="1:7" x14ac:dyDescent="0.35">
      <c r="A382" s="10"/>
      <c r="B382" s="10"/>
      <c r="C382" s="10"/>
      <c r="D382" s="10"/>
      <c r="E382" s="10"/>
      <c r="F382" s="10"/>
      <c r="G382" s="10"/>
    </row>
    <row r="383" spans="1:7" x14ac:dyDescent="0.35">
      <c r="A383" s="10"/>
      <c r="B383" s="10"/>
      <c r="C383" s="10"/>
      <c r="D383" s="10"/>
      <c r="E383" s="10"/>
      <c r="F383" s="10"/>
      <c r="G383" s="10"/>
    </row>
    <row r="388" spans="1:7" x14ac:dyDescent="0.35">
      <c r="A388" s="85" t="s">
        <v>51</v>
      </c>
      <c r="B388" s="86"/>
      <c r="C388" s="87"/>
      <c r="D388" s="83">
        <v>0</v>
      </c>
      <c r="E388" s="84"/>
    </row>
    <row r="389" spans="1:7" ht="15" customHeight="1" x14ac:dyDescent="0.35">
      <c r="A389" s="85" t="s">
        <v>55</v>
      </c>
      <c r="B389" s="86"/>
      <c r="C389" s="87"/>
      <c r="D389" s="83" t="s">
        <v>104</v>
      </c>
      <c r="E389" s="84"/>
    </row>
    <row r="390" spans="1:7" x14ac:dyDescent="0.35">
      <c r="A390" s="85" t="s">
        <v>53</v>
      </c>
      <c r="B390" s="86"/>
      <c r="C390" s="87"/>
      <c r="D390" s="83"/>
      <c r="E390" s="84"/>
    </row>
    <row r="391" spans="1:7" x14ac:dyDescent="0.35">
      <c r="A391" s="85" t="s">
        <v>54</v>
      </c>
      <c r="B391" s="86"/>
      <c r="C391" s="87"/>
      <c r="D391" s="89">
        <v>43185</v>
      </c>
      <c r="E391" s="90"/>
    </row>
    <row r="392" spans="1:7" x14ac:dyDescent="0.35">
      <c r="A392" s="9"/>
      <c r="B392" s="9"/>
      <c r="C392" s="9"/>
      <c r="D392" s="23"/>
      <c r="E392" s="23"/>
    </row>
    <row r="393" spans="1:7" ht="15" customHeight="1" x14ac:dyDescent="0.35">
      <c r="B393" s="113" t="s">
        <v>20</v>
      </c>
    </row>
    <row r="394" spans="1:7" ht="15" customHeight="1" x14ac:dyDescent="0.35">
      <c r="A394" s="8" t="s">
        <v>69</v>
      </c>
      <c r="E394" s="8" t="s">
        <v>107</v>
      </c>
    </row>
    <row r="395" spans="1:7" x14ac:dyDescent="0.35">
      <c r="A395" s="8" t="s">
        <v>108</v>
      </c>
    </row>
    <row r="397" spans="1:7" ht="29" x14ac:dyDescent="0.35">
      <c r="A397" s="10" t="s">
        <v>3</v>
      </c>
      <c r="B397" s="6" t="s">
        <v>72</v>
      </c>
      <c r="C397" s="10" t="s">
        <v>61</v>
      </c>
      <c r="D397" s="10" t="s">
        <v>62</v>
      </c>
      <c r="E397" s="10" t="s">
        <v>73</v>
      </c>
      <c r="F397" s="10" t="s">
        <v>74</v>
      </c>
      <c r="G397" s="7" t="s">
        <v>75</v>
      </c>
    </row>
    <row r="398" spans="1:7" x14ac:dyDescent="0.35">
      <c r="A398" s="10"/>
      <c r="B398" s="10"/>
      <c r="C398" s="10"/>
      <c r="D398" s="10"/>
      <c r="E398" s="10"/>
      <c r="F398" s="10">
        <v>0</v>
      </c>
      <c r="G398" s="10"/>
    </row>
    <row r="399" spans="1:7" x14ac:dyDescent="0.35">
      <c r="A399" s="10"/>
      <c r="B399" s="10"/>
      <c r="C399" s="10"/>
      <c r="D399" s="10"/>
      <c r="E399" s="10"/>
      <c r="F399" s="10">
        <v>0</v>
      </c>
      <c r="G399" s="10"/>
    </row>
    <row r="400" spans="1:7" x14ac:dyDescent="0.35">
      <c r="A400" s="10"/>
      <c r="B400" s="10"/>
      <c r="C400" s="10"/>
      <c r="D400" s="10"/>
      <c r="E400" s="10"/>
      <c r="F400" s="10">
        <v>0</v>
      </c>
      <c r="G400" s="10"/>
    </row>
    <row r="401" spans="1:7" x14ac:dyDescent="0.35">
      <c r="A401" s="10"/>
      <c r="B401" s="10"/>
      <c r="C401" s="10"/>
      <c r="D401" s="10"/>
      <c r="E401" s="10"/>
      <c r="F401" s="10">
        <v>0</v>
      </c>
      <c r="G401" s="10"/>
    </row>
    <row r="402" spans="1:7" x14ac:dyDescent="0.35">
      <c r="A402" s="10"/>
      <c r="B402" s="10"/>
      <c r="C402" s="10"/>
      <c r="D402" s="10"/>
      <c r="E402" s="10"/>
      <c r="F402" s="10">
        <v>0</v>
      </c>
      <c r="G402" s="10"/>
    </row>
    <row r="403" spans="1:7" x14ac:dyDescent="0.35">
      <c r="A403" s="10"/>
      <c r="B403" s="10"/>
      <c r="C403" s="10"/>
      <c r="D403" s="10"/>
      <c r="E403" s="10"/>
      <c r="F403" s="10">
        <v>0</v>
      </c>
      <c r="G403" s="10"/>
    </row>
    <row r="408" spans="1:7" x14ac:dyDescent="0.35">
      <c r="A408" s="85" t="s">
        <v>51</v>
      </c>
      <c r="B408" s="86"/>
      <c r="C408" s="87"/>
      <c r="D408" s="83">
        <v>0</v>
      </c>
      <c r="E408" s="84"/>
    </row>
    <row r="409" spans="1:7" ht="15" customHeight="1" x14ac:dyDescent="0.35">
      <c r="A409" s="85" t="s">
        <v>55</v>
      </c>
      <c r="B409" s="86"/>
      <c r="C409" s="87"/>
      <c r="D409" s="83" t="s">
        <v>106</v>
      </c>
      <c r="E409" s="84"/>
    </row>
    <row r="410" spans="1:7" ht="15" customHeight="1" x14ac:dyDescent="0.35">
      <c r="A410" s="85" t="s">
        <v>53</v>
      </c>
      <c r="B410" s="86"/>
      <c r="C410" s="87"/>
      <c r="D410" s="83"/>
      <c r="E410" s="84"/>
    </row>
    <row r="411" spans="1:7" x14ac:dyDescent="0.35">
      <c r="A411" s="85" t="s">
        <v>54</v>
      </c>
      <c r="B411" s="86"/>
      <c r="C411" s="87"/>
      <c r="D411" s="83" t="s">
        <v>83</v>
      </c>
      <c r="E411" s="84"/>
    </row>
    <row r="412" spans="1:7" x14ac:dyDescent="0.35">
      <c r="A412" s="9"/>
      <c r="B412" s="9"/>
      <c r="C412" s="9"/>
      <c r="D412" s="77"/>
      <c r="E412" s="77"/>
    </row>
    <row r="413" spans="1:7" x14ac:dyDescent="0.35">
      <c r="B413" s="113" t="s">
        <v>21</v>
      </c>
    </row>
    <row r="414" spans="1:7" x14ac:dyDescent="0.35">
      <c r="A414" s="8" t="s">
        <v>69</v>
      </c>
      <c r="E414" s="8" t="s">
        <v>111</v>
      </c>
      <c r="G414" s="8" t="s">
        <v>21</v>
      </c>
    </row>
    <row r="415" spans="1:7" ht="15" customHeight="1" x14ac:dyDescent="0.35"/>
    <row r="416" spans="1:7" ht="29" x14ac:dyDescent="0.35">
      <c r="A416" s="10" t="s">
        <v>3</v>
      </c>
      <c r="B416" s="6" t="s">
        <v>72</v>
      </c>
      <c r="C416" s="10" t="s">
        <v>61</v>
      </c>
      <c r="D416" s="10" t="s">
        <v>62</v>
      </c>
      <c r="E416" s="10" t="s">
        <v>73</v>
      </c>
      <c r="F416" s="10" t="s">
        <v>74</v>
      </c>
      <c r="G416" s="7" t="s">
        <v>75</v>
      </c>
    </row>
    <row r="417" spans="1:7" x14ac:dyDescent="0.35">
      <c r="A417" s="10">
        <v>1</v>
      </c>
      <c r="B417" s="10" t="s">
        <v>21</v>
      </c>
      <c r="C417" s="10"/>
      <c r="D417" s="10"/>
      <c r="E417" s="10"/>
      <c r="F417" s="10">
        <v>0</v>
      </c>
      <c r="G417" s="10"/>
    </row>
    <row r="418" spans="1:7" x14ac:dyDescent="0.35">
      <c r="A418" s="10"/>
      <c r="B418" s="10"/>
      <c r="C418" s="10"/>
      <c r="D418" s="10"/>
      <c r="E418" s="10"/>
      <c r="F418" s="10"/>
      <c r="G418" s="10"/>
    </row>
    <row r="419" spans="1:7" x14ac:dyDescent="0.35">
      <c r="A419" s="10"/>
      <c r="B419" s="10"/>
      <c r="C419" s="10"/>
      <c r="D419" s="10"/>
      <c r="E419" s="10"/>
      <c r="F419" s="10"/>
      <c r="G419" s="10"/>
    </row>
    <row r="420" spans="1:7" x14ac:dyDescent="0.35">
      <c r="A420" s="10"/>
      <c r="B420" s="10"/>
      <c r="C420" s="10"/>
      <c r="D420" s="10"/>
      <c r="E420" s="10"/>
      <c r="F420" s="10"/>
      <c r="G420" s="10"/>
    </row>
    <row r="421" spans="1:7" x14ac:dyDescent="0.35">
      <c r="A421" s="10"/>
      <c r="B421" s="10"/>
      <c r="C421" s="10"/>
      <c r="D421" s="10"/>
      <c r="E421" s="10"/>
      <c r="F421" s="10"/>
      <c r="G421" s="10"/>
    </row>
    <row r="422" spans="1:7" x14ac:dyDescent="0.35">
      <c r="A422" s="10"/>
      <c r="B422" s="10"/>
      <c r="C422" s="10"/>
      <c r="D422" s="10"/>
      <c r="E422" s="10"/>
      <c r="F422" s="10"/>
      <c r="G422" s="10"/>
    </row>
    <row r="427" spans="1:7" x14ac:dyDescent="0.35">
      <c r="A427" s="85" t="s">
        <v>51</v>
      </c>
      <c r="B427" s="86"/>
      <c r="C427" s="87"/>
      <c r="D427" s="83">
        <v>0</v>
      </c>
      <c r="E427" s="84"/>
    </row>
    <row r="428" spans="1:7" ht="15" customHeight="1" x14ac:dyDescent="0.35">
      <c r="A428" s="85" t="s">
        <v>55</v>
      </c>
      <c r="B428" s="86"/>
      <c r="C428" s="87"/>
      <c r="D428" s="83" t="s">
        <v>109</v>
      </c>
      <c r="E428" s="84"/>
    </row>
    <row r="429" spans="1:7" ht="15" customHeight="1" x14ac:dyDescent="0.35">
      <c r="A429" s="85" t="s">
        <v>53</v>
      </c>
      <c r="B429" s="86"/>
      <c r="C429" s="87"/>
      <c r="D429" s="83"/>
      <c r="E429" s="84"/>
    </row>
    <row r="430" spans="1:7" ht="15" customHeight="1" x14ac:dyDescent="0.35">
      <c r="A430" s="85" t="s">
        <v>54</v>
      </c>
      <c r="B430" s="86"/>
      <c r="C430" s="87"/>
      <c r="D430" s="83" t="s">
        <v>110</v>
      </c>
      <c r="E430" s="84"/>
    </row>
    <row r="431" spans="1:7" x14ac:dyDescent="0.35">
      <c r="A431" s="9"/>
      <c r="B431" s="9"/>
      <c r="C431" s="9"/>
      <c r="D431" s="77"/>
      <c r="E431" s="77"/>
    </row>
    <row r="432" spans="1:7" x14ac:dyDescent="0.35">
      <c r="B432" s="113" t="s">
        <v>22</v>
      </c>
    </row>
    <row r="433" spans="1:7" ht="15" customHeight="1" x14ac:dyDescent="0.35">
      <c r="A433" s="8" t="s">
        <v>69</v>
      </c>
      <c r="E433" s="8" t="s">
        <v>111</v>
      </c>
      <c r="F433" s="8" t="s">
        <v>22</v>
      </c>
    </row>
    <row r="434" spans="1:7" ht="15" customHeight="1" x14ac:dyDescent="0.35">
      <c r="A434" s="8" t="s">
        <v>116</v>
      </c>
      <c r="C434" s="8" t="s">
        <v>117</v>
      </c>
    </row>
    <row r="435" spans="1:7" ht="15" customHeight="1" x14ac:dyDescent="0.35"/>
    <row r="436" spans="1:7" ht="15" customHeight="1" x14ac:dyDescent="0.35">
      <c r="A436" s="10" t="s">
        <v>3</v>
      </c>
      <c r="B436" s="6" t="s">
        <v>72</v>
      </c>
      <c r="C436" s="10" t="s">
        <v>61</v>
      </c>
      <c r="D436" s="10" t="s">
        <v>62</v>
      </c>
      <c r="E436" s="10" t="s">
        <v>73</v>
      </c>
      <c r="F436" s="10" t="s">
        <v>74</v>
      </c>
      <c r="G436" s="7" t="s">
        <v>75</v>
      </c>
    </row>
    <row r="437" spans="1:7" x14ac:dyDescent="0.35">
      <c r="A437" s="10"/>
      <c r="B437" s="10"/>
      <c r="C437" s="10"/>
      <c r="D437" s="10"/>
      <c r="E437" s="10"/>
      <c r="F437" s="10"/>
      <c r="G437" s="10"/>
    </row>
    <row r="438" spans="1:7" x14ac:dyDescent="0.35">
      <c r="A438" s="10"/>
      <c r="B438" s="10"/>
      <c r="C438" s="10"/>
      <c r="D438" s="10"/>
      <c r="E438" s="10"/>
      <c r="F438" s="10"/>
      <c r="G438" s="10"/>
    </row>
    <row r="439" spans="1:7" x14ac:dyDescent="0.35">
      <c r="A439" s="10"/>
      <c r="B439" s="10"/>
      <c r="C439" s="10"/>
      <c r="D439" s="10"/>
      <c r="E439" s="10"/>
      <c r="F439" s="10"/>
      <c r="G439" s="10"/>
    </row>
    <row r="440" spans="1:7" x14ac:dyDescent="0.35">
      <c r="A440" s="10"/>
      <c r="B440" s="10"/>
      <c r="C440" s="10"/>
      <c r="D440" s="10"/>
      <c r="E440" s="10"/>
      <c r="F440" s="10"/>
      <c r="G440" s="10"/>
    </row>
    <row r="441" spans="1:7" x14ac:dyDescent="0.35">
      <c r="A441" s="10"/>
      <c r="B441" s="10"/>
      <c r="C441" s="10"/>
      <c r="D441" s="10"/>
      <c r="E441" s="10"/>
      <c r="F441" s="10"/>
      <c r="G441" s="10"/>
    </row>
    <row r="442" spans="1:7" x14ac:dyDescent="0.35">
      <c r="A442" s="10"/>
      <c r="B442" s="10"/>
      <c r="C442" s="10"/>
      <c r="D442" s="10"/>
      <c r="E442" s="10"/>
      <c r="F442" s="10"/>
      <c r="G442" s="10"/>
    </row>
    <row r="445" spans="1:7" ht="15" customHeight="1" x14ac:dyDescent="0.35"/>
    <row r="447" spans="1:7" x14ac:dyDescent="0.35">
      <c r="A447" s="85" t="s">
        <v>51</v>
      </c>
      <c r="B447" s="86"/>
      <c r="C447" s="87"/>
      <c r="D447" s="83">
        <v>0</v>
      </c>
      <c r="E447" s="84"/>
    </row>
    <row r="448" spans="1:7" ht="15" customHeight="1" x14ac:dyDescent="0.35">
      <c r="A448" s="85" t="s">
        <v>55</v>
      </c>
      <c r="B448" s="86"/>
      <c r="C448" s="87"/>
      <c r="D448" s="83" t="s">
        <v>114</v>
      </c>
      <c r="E448" s="84"/>
    </row>
    <row r="449" spans="1:7" ht="15" customHeight="1" x14ac:dyDescent="0.35">
      <c r="A449" s="85" t="s">
        <v>53</v>
      </c>
      <c r="B449" s="86"/>
      <c r="C449" s="87"/>
      <c r="D449" s="83"/>
      <c r="E449" s="84"/>
    </row>
    <row r="450" spans="1:7" x14ac:dyDescent="0.35">
      <c r="A450" s="85" t="s">
        <v>54</v>
      </c>
      <c r="B450" s="86"/>
      <c r="C450" s="87"/>
      <c r="D450" s="83" t="s">
        <v>115</v>
      </c>
      <c r="E450" s="84"/>
    </row>
    <row r="451" spans="1:7" x14ac:dyDescent="0.35">
      <c r="A451" s="9"/>
      <c r="B451" s="9"/>
      <c r="C451" s="9"/>
      <c r="D451" s="77"/>
      <c r="E451" s="77"/>
    </row>
    <row r="452" spans="1:7" x14ac:dyDescent="0.35">
      <c r="B452" s="113" t="s">
        <v>23</v>
      </c>
    </row>
    <row r="453" spans="1:7" x14ac:dyDescent="0.35">
      <c r="A453" s="8" t="s">
        <v>69</v>
      </c>
      <c r="E453" s="8" t="s">
        <v>119</v>
      </c>
    </row>
    <row r="454" spans="1:7" x14ac:dyDescent="0.35">
      <c r="A454" s="8" t="s">
        <v>120</v>
      </c>
    </row>
    <row r="456" spans="1:7" ht="29" x14ac:dyDescent="0.35">
      <c r="A456" s="10" t="s">
        <v>3</v>
      </c>
      <c r="B456" s="6" t="s">
        <v>72</v>
      </c>
      <c r="C456" s="10" t="s">
        <v>61</v>
      </c>
      <c r="D456" s="10" t="s">
        <v>62</v>
      </c>
      <c r="E456" s="10" t="s">
        <v>73</v>
      </c>
      <c r="F456" s="10" t="s">
        <v>74</v>
      </c>
      <c r="G456" s="6" t="s">
        <v>75</v>
      </c>
    </row>
    <row r="457" spans="1:7" x14ac:dyDescent="0.35">
      <c r="A457" s="10">
        <v>1</v>
      </c>
      <c r="B457" s="10" t="s">
        <v>23</v>
      </c>
      <c r="C457" s="10" t="s">
        <v>94</v>
      </c>
      <c r="D457" s="10" t="s">
        <v>94</v>
      </c>
      <c r="E457" s="10" t="s">
        <v>94</v>
      </c>
      <c r="F457" s="10">
        <v>0</v>
      </c>
      <c r="G457" s="10" t="s">
        <v>94</v>
      </c>
    </row>
    <row r="458" spans="1:7" x14ac:dyDescent="0.35">
      <c r="A458" s="10"/>
      <c r="B458" s="10"/>
      <c r="C458" s="10"/>
      <c r="D458" s="10"/>
      <c r="E458" s="10"/>
      <c r="F458" s="10"/>
      <c r="G458" s="10"/>
    </row>
    <row r="459" spans="1:7" x14ac:dyDescent="0.35">
      <c r="A459" s="10"/>
      <c r="B459" s="10"/>
      <c r="C459" s="10"/>
      <c r="D459" s="10"/>
      <c r="E459" s="10"/>
      <c r="F459" s="10"/>
      <c r="G459" s="10"/>
    </row>
    <row r="460" spans="1:7" x14ac:dyDescent="0.35">
      <c r="A460" s="10"/>
      <c r="B460" s="10"/>
      <c r="C460" s="10"/>
      <c r="D460" s="10"/>
      <c r="E460" s="10"/>
      <c r="F460" s="10"/>
      <c r="G460" s="10"/>
    </row>
    <row r="461" spans="1:7" x14ac:dyDescent="0.35">
      <c r="A461" s="10"/>
      <c r="B461" s="10"/>
      <c r="C461" s="10"/>
      <c r="D461" s="10"/>
      <c r="E461" s="10"/>
      <c r="F461" s="10"/>
      <c r="G461" s="10"/>
    </row>
    <row r="462" spans="1:7" x14ac:dyDescent="0.35">
      <c r="A462" s="10"/>
      <c r="B462" s="10"/>
      <c r="C462" s="10"/>
      <c r="D462" s="10"/>
      <c r="E462" s="10"/>
      <c r="F462" s="10"/>
      <c r="G462" s="10"/>
    </row>
    <row r="466" spans="1:7" ht="15" customHeight="1" x14ac:dyDescent="0.35"/>
    <row r="467" spans="1:7" x14ac:dyDescent="0.35">
      <c r="A467" s="85" t="s">
        <v>51</v>
      </c>
      <c r="B467" s="86"/>
      <c r="C467" s="87"/>
      <c r="D467" s="83">
        <v>0</v>
      </c>
      <c r="E467" s="84"/>
    </row>
    <row r="468" spans="1:7" ht="15" customHeight="1" x14ac:dyDescent="0.35">
      <c r="A468" s="85" t="s">
        <v>55</v>
      </c>
      <c r="B468" s="86"/>
      <c r="C468" s="87"/>
      <c r="D468" s="83" t="s">
        <v>118</v>
      </c>
      <c r="E468" s="84"/>
    </row>
    <row r="469" spans="1:7" x14ac:dyDescent="0.35">
      <c r="A469" s="85" t="s">
        <v>53</v>
      </c>
      <c r="B469" s="86"/>
      <c r="C469" s="87"/>
      <c r="D469" s="83"/>
      <c r="E469" s="84"/>
    </row>
    <row r="470" spans="1:7" ht="15" customHeight="1" x14ac:dyDescent="0.35">
      <c r="A470" s="85" t="s">
        <v>54</v>
      </c>
      <c r="B470" s="86"/>
      <c r="C470" s="87"/>
      <c r="D470" s="83" t="s">
        <v>85</v>
      </c>
      <c r="E470" s="84"/>
    </row>
    <row r="471" spans="1:7" x14ac:dyDescent="0.35">
      <c r="A471" s="9"/>
      <c r="B471" s="9"/>
      <c r="C471" s="9"/>
      <c r="D471" s="77"/>
      <c r="E471" s="77"/>
    </row>
    <row r="472" spans="1:7" x14ac:dyDescent="0.35">
      <c r="B472" s="113" t="s">
        <v>24</v>
      </c>
    </row>
    <row r="473" spans="1:7" x14ac:dyDescent="0.35">
      <c r="A473" s="8" t="s">
        <v>69</v>
      </c>
      <c r="E473" s="8" t="s">
        <v>105</v>
      </c>
    </row>
    <row r="474" spans="1:7" x14ac:dyDescent="0.35">
      <c r="A474" s="8" t="s">
        <v>84</v>
      </c>
    </row>
    <row r="476" spans="1:7" ht="29" x14ac:dyDescent="0.35">
      <c r="A476" s="10" t="s">
        <v>3</v>
      </c>
      <c r="B476" s="6" t="s">
        <v>72</v>
      </c>
      <c r="C476" s="10" t="s">
        <v>61</v>
      </c>
      <c r="D476" s="10" t="s">
        <v>62</v>
      </c>
      <c r="E476" s="10" t="s">
        <v>73</v>
      </c>
      <c r="F476" s="10" t="s">
        <v>74</v>
      </c>
      <c r="G476" s="6" t="s">
        <v>75</v>
      </c>
    </row>
    <row r="477" spans="1:7" x14ac:dyDescent="0.35">
      <c r="A477" s="10">
        <v>1</v>
      </c>
      <c r="B477" s="10"/>
      <c r="C477" s="10"/>
      <c r="D477" s="10"/>
      <c r="E477" s="10"/>
      <c r="F477" s="10">
        <v>0</v>
      </c>
      <c r="G477" s="10"/>
    </row>
    <row r="478" spans="1:7" x14ac:dyDescent="0.35">
      <c r="A478" s="10"/>
      <c r="B478" s="10"/>
      <c r="C478" s="10"/>
      <c r="D478" s="10"/>
      <c r="E478" s="10"/>
      <c r="F478" s="10"/>
      <c r="G478" s="10"/>
    </row>
    <row r="479" spans="1:7" x14ac:dyDescent="0.35">
      <c r="A479" s="10"/>
      <c r="B479" s="10"/>
      <c r="C479" s="10"/>
      <c r="D479" s="10"/>
      <c r="E479" s="10"/>
      <c r="F479" s="10"/>
      <c r="G479" s="10"/>
    </row>
    <row r="480" spans="1:7" x14ac:dyDescent="0.35">
      <c r="A480" s="10"/>
      <c r="B480" s="10"/>
      <c r="C480" s="10"/>
      <c r="D480" s="10"/>
      <c r="E480" s="10"/>
      <c r="F480" s="10"/>
      <c r="G480" s="10"/>
    </row>
    <row r="481" spans="1:7" x14ac:dyDescent="0.35">
      <c r="A481" s="10"/>
      <c r="B481" s="10"/>
      <c r="C481" s="10"/>
      <c r="D481" s="10"/>
      <c r="E481" s="10"/>
      <c r="F481" s="10"/>
      <c r="G481" s="10"/>
    </row>
    <row r="482" spans="1:7" x14ac:dyDescent="0.35">
      <c r="A482" s="10"/>
      <c r="B482" s="10"/>
      <c r="C482" s="10"/>
      <c r="D482" s="10"/>
      <c r="E482" s="10"/>
      <c r="F482" s="10"/>
      <c r="G482" s="10"/>
    </row>
    <row r="486" spans="1:7" ht="15" customHeight="1" x14ac:dyDescent="0.35"/>
    <row r="487" spans="1:7" x14ac:dyDescent="0.35">
      <c r="A487" s="85" t="s">
        <v>51</v>
      </c>
      <c r="B487" s="86"/>
      <c r="C487" s="87"/>
      <c r="D487" s="83">
        <v>0</v>
      </c>
      <c r="E487" s="84"/>
    </row>
    <row r="488" spans="1:7" ht="15" customHeight="1" x14ac:dyDescent="0.35">
      <c r="A488" s="85" t="s">
        <v>55</v>
      </c>
      <c r="B488" s="86"/>
      <c r="C488" s="87"/>
      <c r="D488" s="78"/>
      <c r="E488" s="79"/>
    </row>
    <row r="489" spans="1:7" x14ac:dyDescent="0.35">
      <c r="A489" s="85" t="s">
        <v>53</v>
      </c>
      <c r="B489" s="86"/>
      <c r="C489" s="87"/>
      <c r="D489" s="78"/>
      <c r="E489" s="79"/>
    </row>
    <row r="490" spans="1:7" x14ac:dyDescent="0.35">
      <c r="A490" s="85" t="s">
        <v>54</v>
      </c>
      <c r="B490" s="86"/>
      <c r="C490" s="87"/>
      <c r="D490" s="83"/>
      <c r="E490" s="84"/>
    </row>
    <row r="491" spans="1:7" ht="15" customHeight="1" x14ac:dyDescent="0.35">
      <c r="B491" s="113"/>
    </row>
    <row r="492" spans="1:7" ht="15" customHeight="1" x14ac:dyDescent="0.35">
      <c r="B492" s="113" t="s">
        <v>25</v>
      </c>
    </row>
    <row r="493" spans="1:7" x14ac:dyDescent="0.35">
      <c r="A493" s="8" t="s">
        <v>69</v>
      </c>
      <c r="E493" s="8" t="s">
        <v>105</v>
      </c>
      <c r="F493" s="8" t="s">
        <v>121</v>
      </c>
    </row>
    <row r="494" spans="1:7" x14ac:dyDescent="0.35">
      <c r="A494" s="8" t="s">
        <v>84</v>
      </c>
      <c r="C494" s="8" t="s">
        <v>123</v>
      </c>
    </row>
    <row r="496" spans="1:7" ht="29" x14ac:dyDescent="0.35">
      <c r="A496" s="10" t="s">
        <v>3</v>
      </c>
      <c r="B496" s="6" t="s">
        <v>72</v>
      </c>
      <c r="C496" s="10" t="s">
        <v>61</v>
      </c>
      <c r="D496" s="10" t="s">
        <v>62</v>
      </c>
      <c r="E496" s="10" t="s">
        <v>73</v>
      </c>
      <c r="F496" s="10" t="s">
        <v>74</v>
      </c>
      <c r="G496" s="6" t="s">
        <v>75</v>
      </c>
    </row>
    <row r="497" spans="1:7" x14ac:dyDescent="0.35">
      <c r="A497" s="10">
        <v>1</v>
      </c>
      <c r="B497" s="10" t="s">
        <v>121</v>
      </c>
      <c r="C497" s="10"/>
      <c r="D497" s="10"/>
      <c r="E497" s="10"/>
      <c r="F497" s="10">
        <v>0</v>
      </c>
      <c r="G497" s="10"/>
    </row>
    <row r="498" spans="1:7" x14ac:dyDescent="0.35">
      <c r="A498" s="10"/>
      <c r="B498" s="10"/>
      <c r="C498" s="10"/>
      <c r="D498" s="10"/>
      <c r="E498" s="10"/>
      <c r="F498" s="10"/>
      <c r="G498" s="10"/>
    </row>
    <row r="499" spans="1:7" x14ac:dyDescent="0.35">
      <c r="A499" s="10"/>
      <c r="B499" s="10"/>
      <c r="C499" s="10"/>
      <c r="D499" s="10"/>
      <c r="E499" s="10"/>
      <c r="F499" s="10"/>
      <c r="G499" s="10"/>
    </row>
    <row r="500" spans="1:7" x14ac:dyDescent="0.35">
      <c r="A500" s="10"/>
      <c r="B500" s="10"/>
      <c r="C500" s="10"/>
      <c r="D500" s="10"/>
      <c r="E500" s="10"/>
      <c r="F500" s="10"/>
      <c r="G500" s="10"/>
    </row>
    <row r="501" spans="1:7" x14ac:dyDescent="0.35">
      <c r="A501" s="10"/>
      <c r="B501" s="10"/>
      <c r="C501" s="10"/>
      <c r="D501" s="10"/>
      <c r="E501" s="10"/>
      <c r="F501" s="10"/>
      <c r="G501" s="10"/>
    </row>
    <row r="502" spans="1:7" x14ac:dyDescent="0.35">
      <c r="A502" s="10"/>
      <c r="B502" s="10"/>
      <c r="C502" s="10"/>
      <c r="D502" s="10"/>
      <c r="E502" s="10"/>
      <c r="F502" s="10"/>
      <c r="G502" s="10"/>
    </row>
    <row r="507" spans="1:7" ht="15" customHeight="1" x14ac:dyDescent="0.35">
      <c r="A507" s="85" t="s">
        <v>51</v>
      </c>
      <c r="B507" s="86"/>
      <c r="C507" s="87"/>
      <c r="D507" s="83">
        <v>0</v>
      </c>
      <c r="E507" s="84"/>
    </row>
    <row r="508" spans="1:7" ht="15" customHeight="1" x14ac:dyDescent="0.35">
      <c r="A508" s="85" t="s">
        <v>55</v>
      </c>
      <c r="B508" s="86"/>
      <c r="C508" s="87"/>
      <c r="D508" s="78" t="s">
        <v>122</v>
      </c>
      <c r="E508" s="79"/>
    </row>
    <row r="509" spans="1:7" x14ac:dyDescent="0.35">
      <c r="A509" s="85" t="s">
        <v>53</v>
      </c>
      <c r="B509" s="86"/>
      <c r="C509" s="87"/>
      <c r="D509" s="78"/>
      <c r="E509" s="79"/>
    </row>
    <row r="510" spans="1:7" x14ac:dyDescent="0.35">
      <c r="A510" s="85" t="s">
        <v>54</v>
      </c>
      <c r="B510" s="86"/>
      <c r="C510" s="87"/>
      <c r="D510" s="83" t="s">
        <v>83</v>
      </c>
      <c r="E510" s="84"/>
    </row>
    <row r="511" spans="1:7" ht="15" customHeight="1" x14ac:dyDescent="0.35">
      <c r="A511" s="9"/>
      <c r="B511" s="9"/>
      <c r="C511" s="9"/>
      <c r="D511" s="77"/>
      <c r="E511" s="77"/>
    </row>
    <row r="512" spans="1:7" ht="15" customHeight="1" x14ac:dyDescent="0.35">
      <c r="B512" s="113" t="s">
        <v>26</v>
      </c>
    </row>
    <row r="513" spans="1:7" x14ac:dyDescent="0.35">
      <c r="A513" s="8" t="s">
        <v>69</v>
      </c>
      <c r="E513" s="8" t="s">
        <v>105</v>
      </c>
      <c r="G513" s="8" t="s">
        <v>26</v>
      </c>
    </row>
    <row r="514" spans="1:7" x14ac:dyDescent="0.35">
      <c r="A514" s="8" t="s">
        <v>84</v>
      </c>
      <c r="C514" s="8" t="s">
        <v>125</v>
      </c>
    </row>
    <row r="516" spans="1:7" ht="29" x14ac:dyDescent="0.35">
      <c r="A516" s="10" t="s">
        <v>3</v>
      </c>
      <c r="B516" s="6" t="s">
        <v>72</v>
      </c>
      <c r="C516" s="10" t="s">
        <v>61</v>
      </c>
      <c r="D516" s="10" t="s">
        <v>62</v>
      </c>
      <c r="E516" s="10" t="s">
        <v>73</v>
      </c>
      <c r="F516" s="10" t="s">
        <v>74</v>
      </c>
      <c r="G516" s="6" t="s">
        <v>75</v>
      </c>
    </row>
    <row r="517" spans="1:7" x14ac:dyDescent="0.35">
      <c r="A517" s="10"/>
      <c r="B517" s="10" t="s">
        <v>26</v>
      </c>
      <c r="C517" s="10"/>
      <c r="D517" s="10"/>
      <c r="E517" s="10"/>
      <c r="F517" s="10">
        <v>0</v>
      </c>
      <c r="G517" s="10"/>
    </row>
    <row r="518" spans="1:7" x14ac:dyDescent="0.35">
      <c r="A518" s="10"/>
      <c r="B518" s="10"/>
      <c r="C518" s="10"/>
      <c r="D518" s="10"/>
      <c r="E518" s="10"/>
      <c r="F518" s="10"/>
      <c r="G518" s="10"/>
    </row>
    <row r="519" spans="1:7" x14ac:dyDescent="0.35">
      <c r="A519" s="10"/>
      <c r="B519" s="10"/>
      <c r="C519" s="10"/>
      <c r="D519" s="10"/>
      <c r="E519" s="10"/>
      <c r="F519" s="10"/>
      <c r="G519" s="10"/>
    </row>
    <row r="520" spans="1:7" x14ac:dyDescent="0.35">
      <c r="A520" s="10"/>
      <c r="B520" s="10"/>
      <c r="C520" s="10"/>
      <c r="D520" s="10"/>
      <c r="E520" s="10"/>
      <c r="F520" s="10"/>
      <c r="G520" s="10"/>
    </row>
    <row r="521" spans="1:7" x14ac:dyDescent="0.35">
      <c r="A521" s="10"/>
      <c r="B521" s="10"/>
      <c r="C521" s="10"/>
      <c r="D521" s="10"/>
      <c r="E521" s="10"/>
      <c r="F521" s="10"/>
      <c r="G521" s="10"/>
    </row>
    <row r="522" spans="1:7" x14ac:dyDescent="0.35">
      <c r="A522" s="10"/>
      <c r="B522" s="10"/>
      <c r="C522" s="10"/>
      <c r="D522" s="10"/>
      <c r="E522" s="10"/>
      <c r="F522" s="10"/>
      <c r="G522" s="10"/>
    </row>
    <row r="527" spans="1:7" ht="15" customHeight="1" x14ac:dyDescent="0.35">
      <c r="A527" s="85" t="s">
        <v>51</v>
      </c>
      <c r="B527" s="86"/>
      <c r="C527" s="87"/>
      <c r="D527" s="83" t="s">
        <v>127</v>
      </c>
      <c r="E527" s="84"/>
    </row>
    <row r="528" spans="1:7" ht="15" customHeight="1" x14ac:dyDescent="0.35">
      <c r="A528" s="85" t="s">
        <v>55</v>
      </c>
      <c r="B528" s="86"/>
      <c r="C528" s="87"/>
      <c r="D528" s="83" t="s">
        <v>126</v>
      </c>
      <c r="E528" s="84"/>
    </row>
    <row r="529" spans="1:7" x14ac:dyDescent="0.35">
      <c r="A529" s="85" t="s">
        <v>53</v>
      </c>
      <c r="B529" s="86"/>
      <c r="C529" s="87"/>
      <c r="D529" s="83"/>
      <c r="E529" s="84"/>
    </row>
    <row r="530" spans="1:7" x14ac:dyDescent="0.35">
      <c r="A530" s="85" t="s">
        <v>54</v>
      </c>
      <c r="B530" s="86"/>
      <c r="C530" s="87"/>
      <c r="D530" s="83"/>
      <c r="E530" s="84"/>
    </row>
    <row r="531" spans="1:7" ht="15" customHeight="1" x14ac:dyDescent="0.35">
      <c r="A531" s="9"/>
      <c r="B531" s="9"/>
      <c r="C531" s="9"/>
      <c r="D531" s="77"/>
      <c r="E531" s="77"/>
    </row>
    <row r="532" spans="1:7" ht="15" customHeight="1" x14ac:dyDescent="0.35">
      <c r="B532" s="113" t="s">
        <v>27</v>
      </c>
    </row>
    <row r="533" spans="1:7" x14ac:dyDescent="0.35">
      <c r="A533" s="8" t="s">
        <v>69</v>
      </c>
      <c r="E533" s="8" t="s">
        <v>132</v>
      </c>
    </row>
    <row r="534" spans="1:7" x14ac:dyDescent="0.35">
      <c r="A534" s="8" t="s">
        <v>128</v>
      </c>
    </row>
    <row r="536" spans="1:7" ht="29" x14ac:dyDescent="0.35">
      <c r="A536" s="1" t="s">
        <v>3</v>
      </c>
      <c r="B536" s="2" t="s">
        <v>133</v>
      </c>
      <c r="C536" s="1" t="s">
        <v>61</v>
      </c>
      <c r="D536" s="1" t="s">
        <v>62</v>
      </c>
      <c r="E536" s="1" t="s">
        <v>73</v>
      </c>
      <c r="F536" s="1" t="s">
        <v>74</v>
      </c>
      <c r="G536" s="2" t="s">
        <v>75</v>
      </c>
    </row>
    <row r="537" spans="1:7" x14ac:dyDescent="0.35">
      <c r="A537" s="10">
        <v>1</v>
      </c>
      <c r="B537" s="10" t="s">
        <v>129</v>
      </c>
      <c r="C537" s="10" t="s">
        <v>94</v>
      </c>
      <c r="D537" s="10" t="s">
        <v>94</v>
      </c>
      <c r="E537" s="10" t="s">
        <v>94</v>
      </c>
      <c r="F537" s="116">
        <v>0</v>
      </c>
      <c r="G537" s="10" t="s">
        <v>94</v>
      </c>
    </row>
    <row r="541" spans="1:7" x14ac:dyDescent="0.35">
      <c r="A541" s="85" t="s">
        <v>51</v>
      </c>
      <c r="B541" s="86"/>
      <c r="C541" s="87"/>
      <c r="D541" s="73">
        <v>0</v>
      </c>
      <c r="E541" s="74"/>
    </row>
    <row r="542" spans="1:7" ht="15" customHeight="1" x14ac:dyDescent="0.35">
      <c r="A542" s="85" t="s">
        <v>55</v>
      </c>
      <c r="B542" s="86"/>
      <c r="C542" s="87"/>
      <c r="D542" s="78" t="s">
        <v>130</v>
      </c>
      <c r="E542" s="79"/>
    </row>
    <row r="543" spans="1:7" x14ac:dyDescent="0.35">
      <c r="A543" s="85" t="s">
        <v>53</v>
      </c>
      <c r="B543" s="86"/>
      <c r="C543" s="87"/>
      <c r="D543" s="83"/>
      <c r="E543" s="84"/>
    </row>
    <row r="544" spans="1:7" x14ac:dyDescent="0.35">
      <c r="A544" s="85" t="s">
        <v>54</v>
      </c>
      <c r="B544" s="86"/>
      <c r="C544" s="87"/>
      <c r="D544" s="83" t="s">
        <v>131</v>
      </c>
      <c r="E544" s="84"/>
    </row>
    <row r="545" spans="1:7" x14ac:dyDescent="0.35">
      <c r="A545" s="9"/>
      <c r="B545" s="9"/>
      <c r="C545" s="9"/>
      <c r="D545" s="77"/>
      <c r="E545" s="77"/>
    </row>
    <row r="546" spans="1:7" ht="15" customHeight="1" x14ac:dyDescent="0.35">
      <c r="B546" s="113" t="s">
        <v>28</v>
      </c>
    </row>
    <row r="547" spans="1:7" ht="15" customHeight="1" x14ac:dyDescent="0.35">
      <c r="A547" s="8" t="s">
        <v>69</v>
      </c>
      <c r="E547" s="8" t="s">
        <v>105</v>
      </c>
    </row>
    <row r="548" spans="1:7" x14ac:dyDescent="0.35">
      <c r="A548" s="8" t="s">
        <v>226</v>
      </c>
    </row>
    <row r="550" spans="1:7" ht="29" x14ac:dyDescent="0.35">
      <c r="A550" s="10" t="s">
        <v>3</v>
      </c>
      <c r="B550" s="6" t="s">
        <v>72</v>
      </c>
      <c r="C550" s="10" t="s">
        <v>61</v>
      </c>
      <c r="D550" s="10" t="s">
        <v>62</v>
      </c>
      <c r="E550" s="10" t="s">
        <v>73</v>
      </c>
      <c r="F550" s="10" t="s">
        <v>74</v>
      </c>
      <c r="G550" s="6" t="s">
        <v>75</v>
      </c>
    </row>
    <row r="551" spans="1:7" ht="15" customHeight="1" x14ac:dyDescent="0.35">
      <c r="A551" s="10">
        <v>1</v>
      </c>
      <c r="B551" s="10"/>
      <c r="C551" s="10">
        <v>0</v>
      </c>
      <c r="D551" s="10">
        <v>0</v>
      </c>
      <c r="E551" s="10">
        <v>0</v>
      </c>
      <c r="F551" s="10">
        <v>0</v>
      </c>
      <c r="G551" s="10">
        <v>0</v>
      </c>
    </row>
    <row r="552" spans="1:7" ht="15" customHeight="1" x14ac:dyDescent="0.35">
      <c r="A552" s="10"/>
      <c r="B552" s="10"/>
      <c r="C552" s="10"/>
      <c r="D552" s="10"/>
      <c r="E552" s="10"/>
      <c r="F552" s="10"/>
      <c r="G552" s="10"/>
    </row>
    <row r="553" spans="1:7" x14ac:dyDescent="0.35">
      <c r="A553" s="10"/>
      <c r="B553" s="10"/>
      <c r="C553" s="10"/>
      <c r="D553" s="10"/>
      <c r="E553" s="10"/>
      <c r="F553" s="10"/>
      <c r="G553" s="10"/>
    </row>
    <row r="554" spans="1:7" x14ac:dyDescent="0.35">
      <c r="A554" s="10"/>
      <c r="B554" s="10"/>
      <c r="C554" s="10"/>
      <c r="D554" s="10"/>
      <c r="E554" s="10"/>
      <c r="F554" s="10"/>
      <c r="G554" s="10"/>
    </row>
    <row r="555" spans="1:7" x14ac:dyDescent="0.35">
      <c r="A555" s="10"/>
      <c r="B555" s="10"/>
      <c r="C555" s="10"/>
      <c r="D555" s="10"/>
      <c r="E555" s="10"/>
      <c r="F555" s="10"/>
      <c r="G555" s="10"/>
    </row>
    <row r="556" spans="1:7" x14ac:dyDescent="0.35">
      <c r="A556" s="10"/>
      <c r="B556" s="10"/>
      <c r="C556" s="10"/>
      <c r="D556" s="10"/>
      <c r="E556" s="10"/>
      <c r="F556" s="10"/>
      <c r="G556" s="10"/>
    </row>
    <row r="561" spans="1:7" x14ac:dyDescent="0.35">
      <c r="A561" s="85" t="s">
        <v>51</v>
      </c>
      <c r="B561" s="86"/>
      <c r="C561" s="87"/>
      <c r="D561" s="83" t="s">
        <v>138</v>
      </c>
      <c r="E561" s="84"/>
    </row>
    <row r="562" spans="1:7" ht="15" customHeight="1" x14ac:dyDescent="0.35">
      <c r="A562" s="85" t="s">
        <v>55</v>
      </c>
      <c r="B562" s="86"/>
      <c r="C562" s="87"/>
      <c r="D562" s="83"/>
      <c r="E562" s="84"/>
    </row>
    <row r="563" spans="1:7" x14ac:dyDescent="0.35">
      <c r="A563" s="85" t="s">
        <v>53</v>
      </c>
      <c r="B563" s="86"/>
      <c r="C563" s="87"/>
      <c r="D563" s="83"/>
      <c r="E563" s="84"/>
    </row>
    <row r="564" spans="1:7" x14ac:dyDescent="0.35">
      <c r="A564" s="85" t="s">
        <v>54</v>
      </c>
      <c r="B564" s="86"/>
      <c r="C564" s="87"/>
      <c r="D564" s="83"/>
      <c r="E564" s="84"/>
    </row>
    <row r="565" spans="1:7" x14ac:dyDescent="0.35">
      <c r="B565" s="113"/>
    </row>
    <row r="566" spans="1:7" x14ac:dyDescent="0.35">
      <c r="B566" s="113" t="s">
        <v>29</v>
      </c>
    </row>
    <row r="567" spans="1:7" ht="15" customHeight="1" x14ac:dyDescent="0.35">
      <c r="A567" s="8" t="s">
        <v>69</v>
      </c>
      <c r="E567" s="8" t="s">
        <v>105</v>
      </c>
      <c r="F567" s="8" t="s">
        <v>134</v>
      </c>
    </row>
    <row r="568" spans="1:7" x14ac:dyDescent="0.35">
      <c r="A568" s="8" t="s">
        <v>137</v>
      </c>
    </row>
    <row r="570" spans="1:7" ht="29" x14ac:dyDescent="0.35">
      <c r="A570" s="10" t="s">
        <v>3</v>
      </c>
      <c r="B570" s="6" t="s">
        <v>72</v>
      </c>
      <c r="C570" s="10" t="s">
        <v>61</v>
      </c>
      <c r="D570" s="10" t="s">
        <v>62</v>
      </c>
      <c r="E570" s="10" t="s">
        <v>73</v>
      </c>
      <c r="F570" s="10" t="s">
        <v>74</v>
      </c>
      <c r="G570" s="6" t="s">
        <v>75</v>
      </c>
    </row>
    <row r="571" spans="1:7" ht="15" customHeight="1" x14ac:dyDescent="0.35">
      <c r="A571" s="10">
        <v>1</v>
      </c>
      <c r="B571" s="10" t="s">
        <v>134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</row>
    <row r="572" spans="1:7" ht="15" customHeight="1" x14ac:dyDescent="0.35">
      <c r="A572" s="10"/>
      <c r="B572" s="10"/>
      <c r="C572" s="10"/>
      <c r="D572" s="10"/>
      <c r="E572" s="10"/>
      <c r="F572" s="10"/>
      <c r="G572" s="10"/>
    </row>
    <row r="573" spans="1:7" x14ac:dyDescent="0.35">
      <c r="A573" s="10"/>
      <c r="B573" s="10"/>
      <c r="C573" s="10"/>
      <c r="D573" s="10"/>
      <c r="E573" s="10"/>
      <c r="F573" s="10"/>
      <c r="G573" s="10"/>
    </row>
    <row r="574" spans="1:7" x14ac:dyDescent="0.35">
      <c r="A574" s="10"/>
      <c r="B574" s="10"/>
      <c r="C574" s="10"/>
      <c r="D574" s="10"/>
      <c r="E574" s="10"/>
      <c r="F574" s="10"/>
      <c r="G574" s="10"/>
    </row>
    <row r="575" spans="1:7" x14ac:dyDescent="0.35">
      <c r="A575" s="10"/>
      <c r="B575" s="10"/>
      <c r="C575" s="10"/>
      <c r="D575" s="10"/>
      <c r="E575" s="10"/>
      <c r="F575" s="10"/>
      <c r="G575" s="10"/>
    </row>
    <row r="576" spans="1:7" x14ac:dyDescent="0.35">
      <c r="A576" s="10"/>
      <c r="B576" s="10"/>
      <c r="C576" s="10"/>
      <c r="D576" s="10"/>
      <c r="E576" s="10"/>
      <c r="F576" s="10"/>
      <c r="G576" s="10"/>
    </row>
    <row r="581" spans="1:7" x14ac:dyDescent="0.35">
      <c r="A581" s="85" t="s">
        <v>51</v>
      </c>
      <c r="B581" s="86"/>
      <c r="C581" s="87"/>
      <c r="D581" s="83" t="s">
        <v>138</v>
      </c>
      <c r="E581" s="84"/>
    </row>
    <row r="582" spans="1:7" ht="15" customHeight="1" x14ac:dyDescent="0.35">
      <c r="A582" s="85" t="s">
        <v>55</v>
      </c>
      <c r="B582" s="86"/>
      <c r="C582" s="87"/>
      <c r="D582" s="83" t="s">
        <v>135</v>
      </c>
      <c r="E582" s="84"/>
    </row>
    <row r="583" spans="1:7" x14ac:dyDescent="0.35">
      <c r="A583" s="85" t="s">
        <v>53</v>
      </c>
      <c r="B583" s="86"/>
      <c r="C583" s="87"/>
      <c r="D583" s="83"/>
      <c r="E583" s="84"/>
    </row>
    <row r="584" spans="1:7" x14ac:dyDescent="0.35">
      <c r="A584" s="85" t="s">
        <v>54</v>
      </c>
      <c r="B584" s="86"/>
      <c r="C584" s="87"/>
      <c r="D584" s="83" t="s">
        <v>136</v>
      </c>
      <c r="E584" s="84"/>
    </row>
    <row r="585" spans="1:7" x14ac:dyDescent="0.35">
      <c r="A585" s="9"/>
      <c r="B585" s="9"/>
      <c r="C585" s="9"/>
      <c r="D585" s="77"/>
      <c r="E585" s="77"/>
    </row>
    <row r="586" spans="1:7" x14ac:dyDescent="0.35">
      <c r="B586" s="113" t="s">
        <v>30</v>
      </c>
    </row>
    <row r="587" spans="1:7" ht="15" customHeight="1" x14ac:dyDescent="0.35">
      <c r="A587" s="8" t="s">
        <v>69</v>
      </c>
      <c r="E587" s="8" t="s">
        <v>105</v>
      </c>
      <c r="F587" s="8" t="s">
        <v>30</v>
      </c>
    </row>
    <row r="588" spans="1:7" x14ac:dyDescent="0.35">
      <c r="A588" s="8" t="s">
        <v>142</v>
      </c>
    </row>
    <row r="590" spans="1:7" ht="29" x14ac:dyDescent="0.35">
      <c r="A590" s="10" t="s">
        <v>3</v>
      </c>
      <c r="B590" s="6" t="s">
        <v>72</v>
      </c>
      <c r="C590" s="10" t="s">
        <v>61</v>
      </c>
      <c r="D590" s="10" t="s">
        <v>62</v>
      </c>
      <c r="E590" s="10" t="s">
        <v>73</v>
      </c>
      <c r="F590" s="10" t="s">
        <v>74</v>
      </c>
      <c r="G590" s="7" t="s">
        <v>75</v>
      </c>
    </row>
    <row r="591" spans="1:7" ht="15" customHeight="1" x14ac:dyDescent="0.35">
      <c r="A591" s="10">
        <v>1</v>
      </c>
      <c r="B591" s="10" t="s">
        <v>30</v>
      </c>
      <c r="C591" s="10">
        <v>0</v>
      </c>
      <c r="D591" s="10">
        <v>0</v>
      </c>
      <c r="E591" s="10">
        <v>0</v>
      </c>
      <c r="F591" s="10">
        <v>0</v>
      </c>
      <c r="G591" s="10">
        <v>0</v>
      </c>
    </row>
    <row r="592" spans="1:7" ht="15" customHeight="1" x14ac:dyDescent="0.35">
      <c r="A592" s="10"/>
      <c r="B592" s="10"/>
      <c r="C592" s="10"/>
      <c r="D592" s="10"/>
      <c r="E592" s="10"/>
      <c r="F592" s="10"/>
      <c r="G592" s="10"/>
    </row>
    <row r="593" spans="1:7" x14ac:dyDescent="0.35">
      <c r="A593" s="10"/>
      <c r="B593" s="10"/>
      <c r="C593" s="10"/>
      <c r="D593" s="10"/>
      <c r="E593" s="10"/>
      <c r="F593" s="10"/>
      <c r="G593" s="10"/>
    </row>
    <row r="594" spans="1:7" x14ac:dyDescent="0.35">
      <c r="A594" s="10"/>
      <c r="B594" s="10"/>
      <c r="C594" s="10"/>
      <c r="D594" s="10"/>
      <c r="E594" s="10"/>
      <c r="F594" s="10"/>
      <c r="G594" s="10"/>
    </row>
    <row r="595" spans="1:7" x14ac:dyDescent="0.35">
      <c r="A595" s="10"/>
      <c r="B595" s="10"/>
      <c r="C595" s="10"/>
      <c r="D595" s="10"/>
      <c r="E595" s="10"/>
      <c r="F595" s="10"/>
      <c r="G595" s="10"/>
    </row>
    <row r="596" spans="1:7" x14ac:dyDescent="0.35">
      <c r="A596" s="10"/>
      <c r="B596" s="10"/>
      <c r="C596" s="10"/>
      <c r="D596" s="10"/>
      <c r="E596" s="10"/>
      <c r="F596" s="10"/>
      <c r="G596" s="10"/>
    </row>
    <row r="601" spans="1:7" x14ac:dyDescent="0.35">
      <c r="A601" s="85" t="s">
        <v>51</v>
      </c>
      <c r="B601" s="86"/>
      <c r="C601" s="87"/>
      <c r="D601" s="83" t="s">
        <v>138</v>
      </c>
      <c r="E601" s="84"/>
    </row>
    <row r="602" spans="1:7" ht="15" customHeight="1" x14ac:dyDescent="0.35">
      <c r="A602" s="85" t="s">
        <v>55</v>
      </c>
      <c r="B602" s="86"/>
      <c r="C602" s="87"/>
      <c r="D602" s="83" t="s">
        <v>141</v>
      </c>
      <c r="E602" s="84"/>
    </row>
    <row r="603" spans="1:7" x14ac:dyDescent="0.35">
      <c r="A603" s="85" t="s">
        <v>53</v>
      </c>
      <c r="B603" s="86"/>
      <c r="C603" s="87"/>
      <c r="D603" s="83"/>
      <c r="E603" s="84"/>
    </row>
    <row r="604" spans="1:7" x14ac:dyDescent="0.35">
      <c r="A604" s="85" t="s">
        <v>54</v>
      </c>
      <c r="B604" s="86"/>
      <c r="C604" s="87"/>
      <c r="D604" s="89">
        <v>43187</v>
      </c>
      <c r="E604" s="90"/>
    </row>
    <row r="605" spans="1:7" x14ac:dyDescent="0.35">
      <c r="A605" s="9"/>
      <c r="B605" s="9"/>
      <c r="C605" s="9"/>
      <c r="D605" s="23"/>
      <c r="E605" s="23"/>
    </row>
    <row r="606" spans="1:7" x14ac:dyDescent="0.35">
      <c r="B606" s="113" t="s">
        <v>31</v>
      </c>
    </row>
    <row r="607" spans="1:7" ht="15" customHeight="1" x14ac:dyDescent="0.35">
      <c r="A607" s="8" t="s">
        <v>69</v>
      </c>
      <c r="E607" s="8" t="s">
        <v>145</v>
      </c>
    </row>
    <row r="608" spans="1:7" x14ac:dyDescent="0.35">
      <c r="A608" s="8" t="s">
        <v>84</v>
      </c>
    </row>
    <row r="610" spans="1:7" ht="29" x14ac:dyDescent="0.35">
      <c r="A610" s="10" t="s">
        <v>3</v>
      </c>
      <c r="B610" s="6" t="s">
        <v>72</v>
      </c>
      <c r="C610" s="10" t="s">
        <v>61</v>
      </c>
      <c r="D610" s="10" t="s">
        <v>62</v>
      </c>
      <c r="E610" s="10" t="s">
        <v>73</v>
      </c>
      <c r="F610" s="10" t="s">
        <v>74</v>
      </c>
      <c r="G610" s="6" t="s">
        <v>75</v>
      </c>
    </row>
    <row r="611" spans="1:7" ht="15" customHeight="1" x14ac:dyDescent="0.35">
      <c r="A611" s="10">
        <v>1</v>
      </c>
      <c r="B611" s="10" t="s">
        <v>143</v>
      </c>
      <c r="C611" s="10"/>
      <c r="D611" s="10"/>
      <c r="E611" s="10"/>
      <c r="F611" s="10">
        <v>0</v>
      </c>
      <c r="G611" s="10"/>
    </row>
    <row r="612" spans="1:7" ht="15" customHeight="1" x14ac:dyDescent="0.35">
      <c r="A612" s="10"/>
      <c r="B612" s="10"/>
      <c r="C612" s="10"/>
      <c r="D612" s="10"/>
      <c r="E612" s="10"/>
      <c r="F612" s="10"/>
      <c r="G612" s="10"/>
    </row>
    <row r="613" spans="1:7" x14ac:dyDescent="0.35">
      <c r="A613" s="10"/>
      <c r="B613" s="10"/>
      <c r="C613" s="10"/>
      <c r="D613" s="10"/>
      <c r="E613" s="10"/>
      <c r="F613" s="10"/>
      <c r="G613" s="10"/>
    </row>
    <row r="614" spans="1:7" x14ac:dyDescent="0.35">
      <c r="A614" s="10"/>
      <c r="B614" s="10"/>
      <c r="C614" s="10"/>
      <c r="D614" s="10"/>
      <c r="E614" s="10"/>
      <c r="F614" s="10"/>
      <c r="G614" s="10"/>
    </row>
    <row r="615" spans="1:7" x14ac:dyDescent="0.35">
      <c r="A615" s="10"/>
      <c r="B615" s="10"/>
      <c r="C615" s="10"/>
      <c r="D615" s="10"/>
      <c r="E615" s="10"/>
      <c r="F615" s="10"/>
      <c r="G615" s="10"/>
    </row>
    <row r="616" spans="1:7" x14ac:dyDescent="0.35">
      <c r="A616" s="10"/>
      <c r="B616" s="10"/>
      <c r="C616" s="10"/>
      <c r="D616" s="10"/>
      <c r="E616" s="10"/>
      <c r="F616" s="10"/>
      <c r="G616" s="10"/>
    </row>
    <row r="621" spans="1:7" x14ac:dyDescent="0.35">
      <c r="A621" s="85" t="s">
        <v>51</v>
      </c>
      <c r="B621" s="86"/>
      <c r="C621" s="87"/>
      <c r="D621" s="83">
        <v>0</v>
      </c>
      <c r="E621" s="84"/>
    </row>
    <row r="622" spans="1:7" ht="15" customHeight="1" x14ac:dyDescent="0.35">
      <c r="A622" s="85" t="s">
        <v>55</v>
      </c>
      <c r="B622" s="86"/>
      <c r="C622" s="87"/>
      <c r="D622" s="83" t="s">
        <v>144</v>
      </c>
      <c r="E622" s="84"/>
    </row>
    <row r="623" spans="1:7" x14ac:dyDescent="0.35">
      <c r="A623" s="85" t="s">
        <v>53</v>
      </c>
      <c r="B623" s="86"/>
      <c r="C623" s="87"/>
      <c r="D623" s="83"/>
      <c r="E623" s="84"/>
    </row>
    <row r="624" spans="1:7" x14ac:dyDescent="0.35">
      <c r="A624" s="85" t="s">
        <v>54</v>
      </c>
      <c r="B624" s="86"/>
      <c r="C624" s="87"/>
      <c r="D624" s="83"/>
      <c r="E624" s="84"/>
    </row>
    <row r="625" spans="1:7" x14ac:dyDescent="0.35">
      <c r="A625" s="9"/>
      <c r="B625" s="9"/>
      <c r="C625" s="9"/>
      <c r="D625" s="77"/>
      <c r="E625" s="77"/>
    </row>
    <row r="626" spans="1:7" x14ac:dyDescent="0.35">
      <c r="B626" s="113" t="s">
        <v>32</v>
      </c>
    </row>
    <row r="627" spans="1:7" ht="15" customHeight="1" x14ac:dyDescent="0.35">
      <c r="A627" s="8" t="s">
        <v>69</v>
      </c>
      <c r="E627" s="8" t="s">
        <v>148</v>
      </c>
    </row>
    <row r="628" spans="1:7" x14ac:dyDescent="0.35">
      <c r="A628" s="8" t="s">
        <v>149</v>
      </c>
    </row>
    <row r="630" spans="1:7" ht="29" x14ac:dyDescent="0.35">
      <c r="A630" s="10" t="s">
        <v>3</v>
      </c>
      <c r="B630" s="6" t="s">
        <v>72</v>
      </c>
      <c r="C630" s="10" t="s">
        <v>61</v>
      </c>
      <c r="D630" s="10" t="s">
        <v>62</v>
      </c>
      <c r="E630" s="10" t="s">
        <v>73</v>
      </c>
      <c r="F630" s="10" t="s">
        <v>74</v>
      </c>
      <c r="G630" s="6" t="s">
        <v>75</v>
      </c>
    </row>
    <row r="631" spans="1:7" ht="15" customHeight="1" x14ac:dyDescent="0.35">
      <c r="A631" s="10"/>
      <c r="B631" s="10"/>
      <c r="C631" s="10"/>
      <c r="D631" s="10"/>
      <c r="E631" s="10"/>
      <c r="F631" s="10"/>
      <c r="G631" s="10"/>
    </row>
    <row r="632" spans="1:7" ht="15" customHeight="1" x14ac:dyDescent="0.35">
      <c r="A632" s="10"/>
      <c r="B632" s="10"/>
      <c r="C632" s="10"/>
      <c r="D632" s="10"/>
      <c r="E632" s="10"/>
      <c r="F632" s="10"/>
      <c r="G632" s="10"/>
    </row>
    <row r="633" spans="1:7" x14ac:dyDescent="0.35">
      <c r="A633" s="10"/>
      <c r="B633" s="10"/>
      <c r="C633" s="10"/>
      <c r="D633" s="10"/>
      <c r="E633" s="10"/>
      <c r="F633" s="10"/>
      <c r="G633" s="10"/>
    </row>
    <row r="634" spans="1:7" x14ac:dyDescent="0.35">
      <c r="A634" s="10"/>
      <c r="B634" s="10"/>
      <c r="C634" s="10"/>
      <c r="D634" s="10"/>
      <c r="E634" s="10"/>
      <c r="F634" s="10"/>
      <c r="G634" s="10"/>
    </row>
    <row r="635" spans="1:7" x14ac:dyDescent="0.35">
      <c r="A635" s="10"/>
      <c r="B635" s="10"/>
      <c r="C635" s="10"/>
      <c r="D635" s="10"/>
      <c r="E635" s="10"/>
      <c r="F635" s="10"/>
      <c r="G635" s="10"/>
    </row>
    <row r="636" spans="1:7" x14ac:dyDescent="0.35">
      <c r="A636" s="10"/>
      <c r="B636" s="10"/>
      <c r="C636" s="10"/>
      <c r="D636" s="10"/>
      <c r="E636" s="10"/>
      <c r="F636" s="10"/>
      <c r="G636" s="10"/>
    </row>
    <row r="638" spans="1:7" x14ac:dyDescent="0.35">
      <c r="B638" s="96" t="s">
        <v>150</v>
      </c>
    </row>
    <row r="641" spans="1:7" x14ac:dyDescent="0.35">
      <c r="A641" s="85" t="s">
        <v>51</v>
      </c>
      <c r="B641" s="86"/>
      <c r="C641" s="87"/>
      <c r="D641" s="83"/>
      <c r="E641" s="84"/>
    </row>
    <row r="642" spans="1:7" ht="15" customHeight="1" x14ac:dyDescent="0.35">
      <c r="A642" s="85" t="s">
        <v>55</v>
      </c>
      <c r="B642" s="86"/>
      <c r="C642" s="87"/>
      <c r="D642" s="83" t="s">
        <v>146</v>
      </c>
      <c r="E642" s="84"/>
    </row>
    <row r="643" spans="1:7" x14ac:dyDescent="0.35">
      <c r="A643" s="85" t="s">
        <v>53</v>
      </c>
      <c r="B643" s="86"/>
      <c r="C643" s="87"/>
      <c r="D643" s="83"/>
      <c r="E643" s="84"/>
    </row>
    <row r="644" spans="1:7" x14ac:dyDescent="0.35">
      <c r="A644" s="85" t="s">
        <v>54</v>
      </c>
      <c r="B644" s="86"/>
      <c r="C644" s="87"/>
      <c r="D644" s="83" t="s">
        <v>147</v>
      </c>
      <c r="E644" s="84"/>
    </row>
    <row r="645" spans="1:7" x14ac:dyDescent="0.35">
      <c r="A645" s="9"/>
      <c r="B645" s="9"/>
      <c r="C645" s="9"/>
      <c r="D645" s="77"/>
      <c r="E645" s="77"/>
    </row>
    <row r="646" spans="1:7" x14ac:dyDescent="0.35">
      <c r="B646" s="113" t="s">
        <v>33</v>
      </c>
    </row>
    <row r="647" spans="1:7" ht="15" customHeight="1" x14ac:dyDescent="0.35">
      <c r="A647" s="8" t="s">
        <v>69</v>
      </c>
      <c r="E647" s="8" t="s">
        <v>151</v>
      </c>
    </row>
    <row r="648" spans="1:7" x14ac:dyDescent="0.35">
      <c r="A648" s="8" t="s">
        <v>84</v>
      </c>
    </row>
    <row r="650" spans="1:7" ht="29" x14ac:dyDescent="0.35">
      <c r="A650" s="10" t="s">
        <v>3</v>
      </c>
      <c r="B650" s="6" t="s">
        <v>72</v>
      </c>
      <c r="C650" s="10" t="s">
        <v>61</v>
      </c>
      <c r="D650" s="10" t="s">
        <v>62</v>
      </c>
      <c r="E650" s="10" t="s">
        <v>73</v>
      </c>
      <c r="F650" s="10" t="s">
        <v>74</v>
      </c>
      <c r="G650" s="6" t="s">
        <v>75</v>
      </c>
    </row>
    <row r="651" spans="1:7" ht="15" customHeight="1" x14ac:dyDescent="0.35">
      <c r="A651" s="10"/>
      <c r="B651" s="10"/>
      <c r="C651" s="10"/>
      <c r="D651" s="10"/>
      <c r="E651" s="10"/>
      <c r="F651" s="10"/>
      <c r="G651" s="10"/>
    </row>
    <row r="652" spans="1:7" ht="15" customHeight="1" x14ac:dyDescent="0.35">
      <c r="A652" s="10"/>
      <c r="B652" s="10"/>
      <c r="C652" s="10"/>
      <c r="D652" s="10"/>
      <c r="E652" s="10"/>
      <c r="F652" s="10"/>
      <c r="G652" s="10"/>
    </row>
    <row r="653" spans="1:7" x14ac:dyDescent="0.35">
      <c r="A653" s="10"/>
      <c r="B653" s="10"/>
      <c r="C653" s="10"/>
      <c r="D653" s="10"/>
      <c r="E653" s="10"/>
      <c r="F653" s="10"/>
      <c r="G653" s="10"/>
    </row>
    <row r="654" spans="1:7" ht="15" customHeight="1" x14ac:dyDescent="0.35">
      <c r="A654" s="10"/>
      <c r="B654" s="10"/>
      <c r="C654" s="10"/>
      <c r="D654" s="10"/>
      <c r="E654" s="10"/>
      <c r="F654" s="10"/>
      <c r="G654" s="10"/>
    </row>
    <row r="655" spans="1:7" x14ac:dyDescent="0.35">
      <c r="A655" s="10"/>
      <c r="B655" s="10"/>
      <c r="C655" s="10"/>
      <c r="D655" s="10"/>
      <c r="E655" s="10"/>
      <c r="F655" s="10"/>
      <c r="G655" s="10"/>
    </row>
    <row r="656" spans="1:7" x14ac:dyDescent="0.35">
      <c r="A656" s="10"/>
      <c r="B656" s="10"/>
      <c r="C656" s="10"/>
      <c r="D656" s="10"/>
      <c r="E656" s="10"/>
      <c r="F656" s="10"/>
      <c r="G656" s="10"/>
    </row>
    <row r="661" spans="1:7" x14ac:dyDescent="0.35">
      <c r="A661" s="85" t="s">
        <v>51</v>
      </c>
      <c r="B661" s="86"/>
      <c r="C661" s="87"/>
      <c r="D661" s="83">
        <v>0</v>
      </c>
      <c r="E661" s="84"/>
    </row>
    <row r="662" spans="1:7" ht="15" customHeight="1" x14ac:dyDescent="0.35">
      <c r="A662" s="85" t="s">
        <v>55</v>
      </c>
      <c r="B662" s="86"/>
      <c r="C662" s="87"/>
      <c r="D662" s="83" t="s">
        <v>152</v>
      </c>
      <c r="E662" s="84"/>
    </row>
    <row r="663" spans="1:7" x14ac:dyDescent="0.35">
      <c r="A663" s="85" t="s">
        <v>53</v>
      </c>
      <c r="B663" s="86"/>
      <c r="C663" s="87"/>
      <c r="D663" s="83"/>
      <c r="E663" s="84"/>
    </row>
    <row r="664" spans="1:7" x14ac:dyDescent="0.35">
      <c r="A664" s="85" t="s">
        <v>54</v>
      </c>
      <c r="B664" s="86"/>
      <c r="C664" s="87"/>
      <c r="D664" s="83"/>
      <c r="E664" s="84"/>
    </row>
    <row r="665" spans="1:7" x14ac:dyDescent="0.35">
      <c r="A665" s="9"/>
      <c r="B665" s="9"/>
      <c r="C665" s="9"/>
      <c r="D665" s="77"/>
      <c r="E665" s="77"/>
    </row>
    <row r="666" spans="1:7" x14ac:dyDescent="0.35">
      <c r="B666" s="113" t="s">
        <v>34</v>
      </c>
    </row>
    <row r="667" spans="1:7" ht="15" customHeight="1" x14ac:dyDescent="0.35">
      <c r="A667" s="8" t="s">
        <v>69</v>
      </c>
      <c r="E667" s="8" t="s">
        <v>154</v>
      </c>
    </row>
    <row r="668" spans="1:7" x14ac:dyDescent="0.35">
      <c r="A668" s="8" t="s">
        <v>84</v>
      </c>
    </row>
    <row r="670" spans="1:7" ht="29" x14ac:dyDescent="0.35">
      <c r="A670" s="10" t="s">
        <v>3</v>
      </c>
      <c r="B670" s="6" t="s">
        <v>72</v>
      </c>
      <c r="C670" s="10" t="s">
        <v>61</v>
      </c>
      <c r="D670" s="10" t="s">
        <v>62</v>
      </c>
      <c r="E670" s="10" t="s">
        <v>73</v>
      </c>
      <c r="F670" s="10" t="s">
        <v>74</v>
      </c>
      <c r="G670" s="6" t="s">
        <v>75</v>
      </c>
    </row>
    <row r="671" spans="1:7" ht="15" customHeight="1" x14ac:dyDescent="0.35">
      <c r="A671" s="75">
        <v>1</v>
      </c>
      <c r="B671" s="75" t="s">
        <v>34</v>
      </c>
      <c r="C671" s="11" t="s">
        <v>94</v>
      </c>
      <c r="D671" s="11" t="s">
        <v>94</v>
      </c>
      <c r="E671" s="11" t="s">
        <v>94</v>
      </c>
      <c r="F671" s="11" t="s">
        <v>94</v>
      </c>
      <c r="G671" s="11" t="s">
        <v>94</v>
      </c>
    </row>
    <row r="672" spans="1:7" ht="15" customHeight="1" x14ac:dyDescent="0.35">
      <c r="A672" s="10"/>
      <c r="B672" s="10"/>
      <c r="C672" s="10"/>
      <c r="D672" s="10"/>
      <c r="E672" s="10"/>
      <c r="F672" s="10"/>
      <c r="G672" s="10"/>
    </row>
    <row r="673" spans="1:7" x14ac:dyDescent="0.35">
      <c r="A673" s="10"/>
      <c r="B673" s="10"/>
      <c r="C673" s="10"/>
      <c r="D673" s="10"/>
      <c r="E673" s="10"/>
      <c r="F673" s="10"/>
      <c r="G673" s="10"/>
    </row>
    <row r="674" spans="1:7" x14ac:dyDescent="0.35">
      <c r="A674" s="10"/>
      <c r="B674" s="10"/>
      <c r="C674" s="10"/>
      <c r="D674" s="10"/>
      <c r="E674" s="10"/>
      <c r="F674" s="10"/>
      <c r="G674" s="10"/>
    </row>
    <row r="675" spans="1:7" x14ac:dyDescent="0.35">
      <c r="A675" s="10"/>
      <c r="B675" s="10"/>
      <c r="C675" s="10"/>
      <c r="D675" s="10"/>
      <c r="E675" s="10"/>
      <c r="F675" s="10"/>
      <c r="G675" s="10"/>
    </row>
    <row r="676" spans="1:7" x14ac:dyDescent="0.35">
      <c r="A676" s="10"/>
      <c r="B676" s="10"/>
      <c r="C676" s="10"/>
      <c r="D676" s="10"/>
      <c r="E676" s="10"/>
      <c r="F676" s="10"/>
      <c r="G676" s="10"/>
    </row>
    <row r="681" spans="1:7" x14ac:dyDescent="0.35">
      <c r="A681" s="85" t="s">
        <v>51</v>
      </c>
      <c r="B681" s="86"/>
      <c r="C681" s="87"/>
      <c r="D681" s="83">
        <v>0</v>
      </c>
      <c r="E681" s="84"/>
    </row>
    <row r="682" spans="1:7" ht="15" customHeight="1" x14ac:dyDescent="0.35">
      <c r="A682" s="85" t="s">
        <v>55</v>
      </c>
      <c r="B682" s="86"/>
      <c r="C682" s="87"/>
      <c r="D682" s="83" t="s">
        <v>153</v>
      </c>
      <c r="E682" s="84"/>
    </row>
    <row r="683" spans="1:7" x14ac:dyDescent="0.35">
      <c r="A683" s="85" t="s">
        <v>53</v>
      </c>
      <c r="B683" s="86"/>
      <c r="C683" s="87"/>
      <c r="D683" s="83"/>
      <c r="E683" s="84"/>
    </row>
    <row r="684" spans="1:7" x14ac:dyDescent="0.35">
      <c r="A684" s="85" t="s">
        <v>54</v>
      </c>
      <c r="B684" s="86"/>
      <c r="C684" s="87"/>
      <c r="D684" s="89">
        <v>43187</v>
      </c>
      <c r="E684" s="90"/>
    </row>
    <row r="685" spans="1:7" x14ac:dyDescent="0.35">
      <c r="A685" s="9"/>
      <c r="B685" s="9"/>
      <c r="C685" s="9"/>
      <c r="D685" s="23"/>
      <c r="E685" s="23"/>
    </row>
    <row r="686" spans="1:7" x14ac:dyDescent="0.35">
      <c r="B686" s="113" t="s">
        <v>35</v>
      </c>
    </row>
    <row r="687" spans="1:7" ht="15" customHeight="1" x14ac:dyDescent="0.35">
      <c r="A687" s="8" t="s">
        <v>69</v>
      </c>
      <c r="E687" s="8" t="s">
        <v>105</v>
      </c>
      <c r="F687" s="8" t="s">
        <v>35</v>
      </c>
    </row>
    <row r="688" spans="1:7" x14ac:dyDescent="0.35">
      <c r="A688" s="8" t="s">
        <v>84</v>
      </c>
      <c r="C688" s="8" t="s">
        <v>155</v>
      </c>
    </row>
    <row r="690" spans="1:7" ht="29" x14ac:dyDescent="0.35">
      <c r="A690" s="10" t="s">
        <v>3</v>
      </c>
      <c r="B690" s="6" t="s">
        <v>72</v>
      </c>
      <c r="C690" s="10" t="s">
        <v>61</v>
      </c>
      <c r="D690" s="10" t="s">
        <v>62</v>
      </c>
      <c r="E690" s="10" t="s">
        <v>73</v>
      </c>
      <c r="F690" s="10" t="s">
        <v>74</v>
      </c>
      <c r="G690" s="6" t="s">
        <v>75</v>
      </c>
    </row>
    <row r="691" spans="1:7" ht="15" customHeight="1" x14ac:dyDescent="0.35">
      <c r="A691" s="10">
        <v>0</v>
      </c>
      <c r="B691" s="10">
        <v>0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</row>
    <row r="692" spans="1:7" ht="15" customHeight="1" x14ac:dyDescent="0.35">
      <c r="A692" s="10"/>
      <c r="B692" s="10"/>
      <c r="C692" s="10"/>
      <c r="D692" s="10"/>
      <c r="E692" s="10"/>
      <c r="F692" s="10"/>
      <c r="G692" s="10"/>
    </row>
    <row r="693" spans="1:7" x14ac:dyDescent="0.35">
      <c r="A693" s="10"/>
      <c r="B693" s="10"/>
      <c r="C693" s="10"/>
      <c r="D693" s="10"/>
      <c r="E693" s="10"/>
      <c r="F693" s="10"/>
      <c r="G693" s="10"/>
    </row>
    <row r="694" spans="1:7" x14ac:dyDescent="0.35">
      <c r="A694" s="10"/>
      <c r="B694" s="10"/>
      <c r="C694" s="10"/>
      <c r="D694" s="10"/>
      <c r="E694" s="10"/>
      <c r="F694" s="10"/>
      <c r="G694" s="10"/>
    </row>
    <row r="695" spans="1:7" x14ac:dyDescent="0.35">
      <c r="A695" s="10"/>
      <c r="B695" s="10"/>
      <c r="C695" s="10"/>
      <c r="D695" s="10"/>
      <c r="E695" s="10"/>
      <c r="F695" s="10"/>
      <c r="G695" s="10"/>
    </row>
    <row r="696" spans="1:7" x14ac:dyDescent="0.35">
      <c r="A696" s="10"/>
      <c r="B696" s="10"/>
      <c r="C696" s="10"/>
      <c r="D696" s="10"/>
      <c r="E696" s="10"/>
      <c r="F696" s="10"/>
      <c r="G696" s="10"/>
    </row>
    <row r="699" spans="1:7" x14ac:dyDescent="0.35">
      <c r="A699" s="85" t="s">
        <v>51</v>
      </c>
      <c r="B699" s="86"/>
      <c r="C699" s="87"/>
      <c r="D699" s="83">
        <v>0</v>
      </c>
      <c r="E699" s="84"/>
    </row>
    <row r="700" spans="1:7" ht="15" customHeight="1" x14ac:dyDescent="0.35">
      <c r="A700" s="85" t="s">
        <v>55</v>
      </c>
      <c r="B700" s="86"/>
      <c r="C700" s="87"/>
      <c r="D700" s="83" t="s">
        <v>156</v>
      </c>
      <c r="E700" s="84"/>
    </row>
    <row r="701" spans="1:7" x14ac:dyDescent="0.35">
      <c r="A701" s="85" t="s">
        <v>53</v>
      </c>
      <c r="B701" s="86"/>
      <c r="C701" s="87"/>
      <c r="D701" s="83"/>
      <c r="E701" s="84"/>
    </row>
    <row r="702" spans="1:7" x14ac:dyDescent="0.35">
      <c r="A702" s="85" t="s">
        <v>54</v>
      </c>
      <c r="B702" s="86"/>
      <c r="C702" s="87"/>
      <c r="D702" s="89">
        <v>43217</v>
      </c>
      <c r="E702" s="90"/>
    </row>
    <row r="703" spans="1:7" x14ac:dyDescent="0.35">
      <c r="A703" s="9"/>
      <c r="B703" s="9"/>
      <c r="C703" s="9"/>
      <c r="D703" s="23"/>
      <c r="E703" s="23"/>
    </row>
    <row r="704" spans="1:7" x14ac:dyDescent="0.35">
      <c r="B704" s="113" t="s">
        <v>36</v>
      </c>
    </row>
    <row r="705" spans="1:7" ht="15" customHeight="1" x14ac:dyDescent="0.35">
      <c r="A705" s="8" t="s">
        <v>69</v>
      </c>
      <c r="E705" s="8" t="s">
        <v>158</v>
      </c>
    </row>
    <row r="706" spans="1:7" x14ac:dyDescent="0.35">
      <c r="A706" s="8" t="s">
        <v>159</v>
      </c>
    </row>
    <row r="707" spans="1:7" ht="15" customHeight="1" x14ac:dyDescent="0.35"/>
    <row r="708" spans="1:7" ht="29" x14ac:dyDescent="0.35">
      <c r="A708" s="10" t="s">
        <v>3</v>
      </c>
      <c r="B708" s="6" t="s">
        <v>72</v>
      </c>
      <c r="C708" s="10" t="s">
        <v>61</v>
      </c>
      <c r="D708" s="10" t="s">
        <v>62</v>
      </c>
      <c r="E708" s="10" t="s">
        <v>73</v>
      </c>
      <c r="F708" s="10" t="s">
        <v>74</v>
      </c>
      <c r="G708" s="6" t="s">
        <v>75</v>
      </c>
    </row>
    <row r="709" spans="1:7" x14ac:dyDescent="0.35">
      <c r="A709" s="10"/>
      <c r="B709" s="10"/>
      <c r="C709" s="10"/>
      <c r="D709" s="10"/>
      <c r="E709" s="10"/>
      <c r="F709" s="10"/>
      <c r="G709" s="10"/>
    </row>
    <row r="710" spans="1:7" x14ac:dyDescent="0.35">
      <c r="A710" s="10"/>
      <c r="B710" s="10"/>
      <c r="C710" s="10"/>
      <c r="D710" s="10"/>
      <c r="E710" s="10"/>
      <c r="F710" s="10"/>
      <c r="G710" s="10"/>
    </row>
    <row r="711" spans="1:7" x14ac:dyDescent="0.35">
      <c r="A711" s="10"/>
      <c r="B711" s="10"/>
      <c r="C711" s="10"/>
      <c r="D711" s="10"/>
      <c r="E711" s="10"/>
      <c r="F711" s="10"/>
      <c r="G711" s="10"/>
    </row>
    <row r="712" spans="1:7" x14ac:dyDescent="0.35">
      <c r="A712" s="10"/>
      <c r="B712" s="10"/>
      <c r="C712" s="10"/>
      <c r="D712" s="10"/>
      <c r="E712" s="10"/>
      <c r="F712" s="10"/>
      <c r="G712" s="10"/>
    </row>
    <row r="713" spans="1:7" x14ac:dyDescent="0.35">
      <c r="A713" s="10"/>
      <c r="B713" s="10"/>
      <c r="C713" s="10"/>
      <c r="D713" s="10"/>
      <c r="E713" s="10"/>
      <c r="F713" s="10"/>
      <c r="G713" s="10"/>
    </row>
    <row r="714" spans="1:7" x14ac:dyDescent="0.35">
      <c r="A714" s="10"/>
      <c r="B714" s="10"/>
      <c r="C714" s="10"/>
      <c r="D714" s="10"/>
      <c r="E714" s="10"/>
      <c r="F714" s="10"/>
      <c r="G714" s="10"/>
    </row>
    <row r="717" spans="1:7" x14ac:dyDescent="0.35">
      <c r="A717" s="85" t="s">
        <v>51</v>
      </c>
      <c r="B717" s="86"/>
      <c r="C717" s="87"/>
      <c r="D717" s="83"/>
      <c r="E717" s="84"/>
    </row>
    <row r="718" spans="1:7" ht="15" customHeight="1" x14ac:dyDescent="0.35">
      <c r="A718" s="85" t="s">
        <v>55</v>
      </c>
      <c r="B718" s="86"/>
      <c r="C718" s="87"/>
      <c r="D718" s="83" t="s">
        <v>157</v>
      </c>
      <c r="E718" s="84"/>
    </row>
    <row r="719" spans="1:7" x14ac:dyDescent="0.35">
      <c r="A719" s="85" t="s">
        <v>53</v>
      </c>
      <c r="B719" s="86"/>
      <c r="C719" s="87"/>
      <c r="D719" s="83"/>
      <c r="E719" s="84"/>
    </row>
    <row r="720" spans="1:7" x14ac:dyDescent="0.35">
      <c r="A720" s="85" t="s">
        <v>54</v>
      </c>
      <c r="B720" s="86"/>
      <c r="C720" s="87"/>
      <c r="D720" s="89">
        <v>43187</v>
      </c>
      <c r="E720" s="90"/>
    </row>
    <row r="721" spans="1:7" ht="15" customHeight="1" x14ac:dyDescent="0.35">
      <c r="A721" s="9"/>
      <c r="B721" s="9"/>
      <c r="C721" s="9"/>
      <c r="D721" s="23"/>
      <c r="E721" s="23"/>
    </row>
    <row r="722" spans="1:7" x14ac:dyDescent="0.35">
      <c r="B722" s="113" t="s">
        <v>37</v>
      </c>
    </row>
    <row r="723" spans="1:7" x14ac:dyDescent="0.35">
      <c r="A723" s="8" t="s">
        <v>69</v>
      </c>
      <c r="E723" s="8" t="s">
        <v>105</v>
      </c>
      <c r="F723" s="8" t="s">
        <v>37</v>
      </c>
    </row>
    <row r="724" spans="1:7" x14ac:dyDescent="0.35">
      <c r="A724" s="8" t="s">
        <v>84</v>
      </c>
    </row>
    <row r="725" spans="1:7" ht="15" customHeight="1" x14ac:dyDescent="0.35"/>
    <row r="726" spans="1:7" ht="29" x14ac:dyDescent="0.35">
      <c r="A726" s="10" t="s">
        <v>3</v>
      </c>
      <c r="B726" s="6" t="s">
        <v>72</v>
      </c>
      <c r="C726" s="10" t="s">
        <v>61</v>
      </c>
      <c r="D726" s="10" t="s">
        <v>62</v>
      </c>
      <c r="E726" s="10" t="s">
        <v>73</v>
      </c>
      <c r="F726" s="10" t="s">
        <v>74</v>
      </c>
      <c r="G726" s="6" t="s">
        <v>75</v>
      </c>
    </row>
    <row r="727" spans="1:7" x14ac:dyDescent="0.35">
      <c r="A727" s="10">
        <v>1</v>
      </c>
      <c r="B727" s="10" t="s">
        <v>37</v>
      </c>
      <c r="C727" s="10"/>
      <c r="D727" s="10"/>
      <c r="E727" s="10"/>
      <c r="F727" s="10">
        <v>0</v>
      </c>
      <c r="G727" s="10"/>
    </row>
    <row r="728" spans="1:7" x14ac:dyDescent="0.35">
      <c r="A728" s="10"/>
      <c r="B728" s="10"/>
      <c r="C728" s="10"/>
      <c r="D728" s="10"/>
      <c r="E728" s="10"/>
      <c r="F728" s="10"/>
      <c r="G728" s="10"/>
    </row>
    <row r="729" spans="1:7" x14ac:dyDescent="0.35">
      <c r="A729" s="10"/>
      <c r="B729" s="10"/>
      <c r="C729" s="10"/>
      <c r="D729" s="10"/>
      <c r="E729" s="10"/>
      <c r="F729" s="10"/>
      <c r="G729" s="10"/>
    </row>
    <row r="730" spans="1:7" x14ac:dyDescent="0.35">
      <c r="A730" s="10"/>
      <c r="B730" s="10"/>
      <c r="C730" s="10"/>
      <c r="D730" s="10"/>
      <c r="E730" s="10"/>
      <c r="F730" s="10"/>
      <c r="G730" s="10"/>
    </row>
    <row r="731" spans="1:7" x14ac:dyDescent="0.35">
      <c r="A731" s="10"/>
      <c r="B731" s="10"/>
      <c r="C731" s="10"/>
      <c r="D731" s="10"/>
      <c r="E731" s="10"/>
      <c r="F731" s="10"/>
      <c r="G731" s="10"/>
    </row>
    <row r="732" spans="1:7" x14ac:dyDescent="0.35">
      <c r="A732" s="10"/>
      <c r="B732" s="10"/>
      <c r="C732" s="10"/>
      <c r="D732" s="10"/>
      <c r="E732" s="10"/>
      <c r="F732" s="10"/>
      <c r="G732" s="10"/>
    </row>
    <row r="735" spans="1:7" x14ac:dyDescent="0.35">
      <c r="A735" s="85" t="s">
        <v>51</v>
      </c>
      <c r="B735" s="86"/>
      <c r="C735" s="87"/>
      <c r="D735" s="83">
        <v>0</v>
      </c>
      <c r="E735" s="84"/>
    </row>
    <row r="736" spans="1:7" ht="15" customHeight="1" x14ac:dyDescent="0.35">
      <c r="A736" s="85" t="s">
        <v>55</v>
      </c>
      <c r="B736" s="86"/>
      <c r="C736" s="87"/>
      <c r="D736" s="83" t="s">
        <v>160</v>
      </c>
      <c r="E736" s="84"/>
    </row>
    <row r="737" spans="1:7" x14ac:dyDescent="0.35">
      <c r="A737" s="85" t="s">
        <v>53</v>
      </c>
      <c r="B737" s="86"/>
      <c r="C737" s="87"/>
      <c r="D737" s="83"/>
      <c r="E737" s="84"/>
    </row>
    <row r="738" spans="1:7" x14ac:dyDescent="0.35">
      <c r="A738" s="85" t="s">
        <v>54</v>
      </c>
      <c r="B738" s="86"/>
      <c r="C738" s="87"/>
      <c r="D738" s="83" t="s">
        <v>161</v>
      </c>
      <c r="E738" s="84"/>
    </row>
    <row r="739" spans="1:7" ht="15" customHeight="1" x14ac:dyDescent="0.35">
      <c r="A739" s="9"/>
      <c r="B739" s="9"/>
      <c r="C739" s="9"/>
      <c r="D739" s="77"/>
      <c r="E739" s="77"/>
    </row>
    <row r="740" spans="1:7" x14ac:dyDescent="0.35">
      <c r="B740" s="113" t="s">
        <v>38</v>
      </c>
    </row>
    <row r="741" spans="1:7" x14ac:dyDescent="0.35">
      <c r="A741" s="8" t="s">
        <v>69</v>
      </c>
      <c r="E741" s="8" t="s">
        <v>163</v>
      </c>
    </row>
    <row r="742" spans="1:7" x14ac:dyDescent="0.35">
      <c r="A742" s="8" t="s">
        <v>164</v>
      </c>
    </row>
    <row r="743" spans="1:7" ht="15" customHeight="1" x14ac:dyDescent="0.35"/>
    <row r="744" spans="1:7" ht="15" customHeight="1" x14ac:dyDescent="0.35">
      <c r="A744" s="10" t="s">
        <v>3</v>
      </c>
      <c r="B744" s="6" t="s">
        <v>72</v>
      </c>
      <c r="C744" s="10" t="s">
        <v>61</v>
      </c>
      <c r="D744" s="10" t="s">
        <v>62</v>
      </c>
      <c r="E744" s="10" t="s">
        <v>73</v>
      </c>
      <c r="F744" s="10" t="s">
        <v>74</v>
      </c>
      <c r="G744" s="6" t="s">
        <v>75</v>
      </c>
    </row>
    <row r="745" spans="1:7" x14ac:dyDescent="0.35">
      <c r="A745" s="10">
        <v>1</v>
      </c>
      <c r="B745" s="10" t="s">
        <v>38</v>
      </c>
      <c r="C745" s="81" t="s">
        <v>80</v>
      </c>
      <c r="D745" s="81" t="s">
        <v>80</v>
      </c>
      <c r="E745" s="81" t="s">
        <v>80</v>
      </c>
      <c r="F745" s="81" t="s">
        <v>80</v>
      </c>
      <c r="G745" s="81" t="s">
        <v>80</v>
      </c>
    </row>
    <row r="746" spans="1:7" x14ac:dyDescent="0.35">
      <c r="A746" s="10"/>
      <c r="B746" s="10"/>
      <c r="C746" s="10"/>
      <c r="D746" s="10"/>
      <c r="E746" s="10"/>
      <c r="F746" s="10"/>
      <c r="G746" s="10"/>
    </row>
    <row r="747" spans="1:7" x14ac:dyDescent="0.35">
      <c r="A747" s="10"/>
      <c r="B747" s="10"/>
      <c r="C747" s="10"/>
      <c r="D747" s="10"/>
      <c r="E747" s="10"/>
      <c r="F747" s="10"/>
      <c r="G747" s="10"/>
    </row>
    <row r="748" spans="1:7" x14ac:dyDescent="0.35">
      <c r="A748" s="10"/>
      <c r="B748" s="10"/>
      <c r="C748" s="10"/>
      <c r="D748" s="10"/>
      <c r="E748" s="10"/>
      <c r="F748" s="10"/>
      <c r="G748" s="10"/>
    </row>
    <row r="749" spans="1:7" x14ac:dyDescent="0.35">
      <c r="A749" s="10"/>
      <c r="B749" s="10"/>
      <c r="C749" s="10"/>
      <c r="D749" s="10"/>
      <c r="E749" s="10"/>
      <c r="F749" s="10"/>
      <c r="G749" s="10"/>
    </row>
    <row r="750" spans="1:7" x14ac:dyDescent="0.35">
      <c r="A750" s="10"/>
      <c r="B750" s="10"/>
      <c r="C750" s="10"/>
      <c r="D750" s="10"/>
      <c r="E750" s="10"/>
      <c r="F750" s="10"/>
      <c r="G750" s="10"/>
    </row>
    <row r="753" spans="1:7" x14ac:dyDescent="0.35">
      <c r="A753" s="85" t="s">
        <v>51</v>
      </c>
      <c r="B753" s="86"/>
      <c r="C753" s="87"/>
      <c r="D753" s="83">
        <v>0</v>
      </c>
      <c r="E753" s="84"/>
    </row>
    <row r="754" spans="1:7" ht="15" customHeight="1" x14ac:dyDescent="0.35">
      <c r="A754" s="85" t="s">
        <v>55</v>
      </c>
      <c r="B754" s="86"/>
      <c r="C754" s="87"/>
      <c r="D754" s="83" t="s">
        <v>162</v>
      </c>
      <c r="E754" s="84"/>
    </row>
    <row r="755" spans="1:7" x14ac:dyDescent="0.35">
      <c r="A755" s="85" t="s">
        <v>53</v>
      </c>
      <c r="B755" s="86"/>
      <c r="C755" s="87"/>
      <c r="D755" s="83"/>
      <c r="E755" s="84"/>
    </row>
    <row r="756" spans="1:7" x14ac:dyDescent="0.35">
      <c r="A756" s="85" t="s">
        <v>54</v>
      </c>
      <c r="B756" s="86"/>
      <c r="C756" s="87"/>
      <c r="D756" s="83"/>
      <c r="E756" s="84"/>
    </row>
    <row r="757" spans="1:7" ht="15" customHeight="1" x14ac:dyDescent="0.35">
      <c r="A757" s="9"/>
      <c r="B757" s="9"/>
      <c r="C757" s="9"/>
      <c r="D757" s="77"/>
      <c r="E757" s="77"/>
    </row>
    <row r="758" spans="1:7" x14ac:dyDescent="0.35">
      <c r="B758" s="113" t="s">
        <v>39</v>
      </c>
    </row>
    <row r="759" spans="1:7" x14ac:dyDescent="0.35">
      <c r="A759" s="8" t="s">
        <v>69</v>
      </c>
      <c r="E759" s="8" t="s">
        <v>105</v>
      </c>
      <c r="F759" s="8" t="s">
        <v>39</v>
      </c>
    </row>
    <row r="760" spans="1:7" x14ac:dyDescent="0.35">
      <c r="A760" s="8" t="s">
        <v>84</v>
      </c>
      <c r="C760" s="8" t="s">
        <v>165</v>
      </c>
    </row>
    <row r="761" spans="1:7" ht="15" customHeight="1" x14ac:dyDescent="0.35"/>
    <row r="762" spans="1:7" ht="15" customHeight="1" x14ac:dyDescent="0.35">
      <c r="A762" s="10" t="s">
        <v>3</v>
      </c>
      <c r="B762" s="6" t="s">
        <v>72</v>
      </c>
      <c r="C762" s="10" t="s">
        <v>61</v>
      </c>
      <c r="D762" s="10" t="s">
        <v>62</v>
      </c>
      <c r="E762" s="10" t="s">
        <v>73</v>
      </c>
      <c r="F762" s="10" t="s">
        <v>74</v>
      </c>
      <c r="G762" s="6" t="s">
        <v>75</v>
      </c>
    </row>
    <row r="763" spans="1:7" x14ac:dyDescent="0.35">
      <c r="A763" s="10">
        <v>0</v>
      </c>
      <c r="B763" s="10">
        <v>0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</row>
    <row r="764" spans="1:7" x14ac:dyDescent="0.35">
      <c r="A764" s="10"/>
      <c r="B764" s="10"/>
      <c r="C764" s="10"/>
      <c r="D764" s="10"/>
      <c r="E764" s="10"/>
      <c r="F764" s="10"/>
      <c r="G764" s="10"/>
    </row>
    <row r="765" spans="1:7" x14ac:dyDescent="0.35">
      <c r="A765" s="10"/>
      <c r="B765" s="10"/>
      <c r="C765" s="10"/>
      <c r="D765" s="10"/>
      <c r="E765" s="10"/>
      <c r="F765" s="10"/>
      <c r="G765" s="10"/>
    </row>
    <row r="766" spans="1:7" x14ac:dyDescent="0.35">
      <c r="A766" s="10"/>
      <c r="B766" s="10"/>
      <c r="C766" s="10"/>
      <c r="D766" s="10"/>
      <c r="E766" s="10"/>
      <c r="F766" s="10"/>
      <c r="G766" s="10"/>
    </row>
    <row r="767" spans="1:7" x14ac:dyDescent="0.35">
      <c r="A767" s="10"/>
      <c r="B767" s="10"/>
      <c r="C767" s="10"/>
      <c r="D767" s="10"/>
      <c r="E767" s="10"/>
      <c r="F767" s="10"/>
      <c r="G767" s="10"/>
    </row>
    <row r="768" spans="1:7" x14ac:dyDescent="0.35">
      <c r="A768" s="10"/>
      <c r="B768" s="10"/>
      <c r="C768" s="10"/>
      <c r="D768" s="10"/>
      <c r="E768" s="10"/>
      <c r="F768" s="10"/>
      <c r="G768" s="10"/>
    </row>
    <row r="771" spans="1:7" x14ac:dyDescent="0.35">
      <c r="A771" s="85" t="s">
        <v>51</v>
      </c>
      <c r="B771" s="86"/>
      <c r="C771" s="87"/>
      <c r="D771" s="83"/>
      <c r="E771" s="84"/>
    </row>
    <row r="772" spans="1:7" ht="15" customHeight="1" x14ac:dyDescent="0.35">
      <c r="A772" s="85" t="s">
        <v>55</v>
      </c>
      <c r="B772" s="86"/>
      <c r="C772" s="87"/>
      <c r="D772" s="83"/>
      <c r="E772" s="84"/>
    </row>
    <row r="773" spans="1:7" x14ac:dyDescent="0.35">
      <c r="A773" s="85" t="s">
        <v>53</v>
      </c>
      <c r="B773" s="86"/>
      <c r="C773" s="87"/>
      <c r="D773" s="83"/>
      <c r="E773" s="84"/>
    </row>
    <row r="774" spans="1:7" x14ac:dyDescent="0.35">
      <c r="A774" s="85" t="s">
        <v>54</v>
      </c>
      <c r="B774" s="86"/>
      <c r="C774" s="87"/>
      <c r="D774" s="83"/>
      <c r="E774" s="84"/>
    </row>
    <row r="775" spans="1:7" ht="15" customHeight="1" x14ac:dyDescent="0.35">
      <c r="A775" s="9"/>
      <c r="B775" s="9"/>
      <c r="C775" s="9"/>
      <c r="D775" s="77"/>
      <c r="E775" s="77"/>
    </row>
    <row r="776" spans="1:7" x14ac:dyDescent="0.35">
      <c r="B776" s="113" t="s">
        <v>40</v>
      </c>
    </row>
    <row r="777" spans="1:7" x14ac:dyDescent="0.35">
      <c r="A777" s="8" t="s">
        <v>69</v>
      </c>
      <c r="E777" s="8" t="s">
        <v>167</v>
      </c>
    </row>
    <row r="778" spans="1:7" x14ac:dyDescent="0.35">
      <c r="A778" s="8" t="s">
        <v>168</v>
      </c>
    </row>
    <row r="779" spans="1:7" ht="15" customHeight="1" x14ac:dyDescent="0.35"/>
    <row r="780" spans="1:7" ht="15" customHeight="1" x14ac:dyDescent="0.35">
      <c r="A780" s="10" t="s">
        <v>3</v>
      </c>
      <c r="B780" s="6" t="s">
        <v>72</v>
      </c>
      <c r="C780" s="10" t="s">
        <v>61</v>
      </c>
      <c r="D780" s="10" t="s">
        <v>62</v>
      </c>
      <c r="E780" s="10" t="s">
        <v>73</v>
      </c>
      <c r="F780" s="10" t="s">
        <v>74</v>
      </c>
      <c r="G780" s="6" t="s">
        <v>75</v>
      </c>
    </row>
    <row r="781" spans="1:7" x14ac:dyDescent="0.35">
      <c r="A781" s="10"/>
      <c r="B781" s="10"/>
      <c r="C781" s="10"/>
      <c r="D781" s="10"/>
      <c r="E781" s="10"/>
      <c r="F781" s="10"/>
      <c r="G781" s="10"/>
    </row>
    <row r="782" spans="1:7" x14ac:dyDescent="0.35">
      <c r="A782" s="10"/>
      <c r="B782" s="10"/>
      <c r="C782" s="10"/>
      <c r="D782" s="10"/>
      <c r="E782" s="10"/>
      <c r="F782" s="10"/>
      <c r="G782" s="10"/>
    </row>
    <row r="783" spans="1:7" x14ac:dyDescent="0.35">
      <c r="A783" s="10"/>
      <c r="B783" s="10"/>
      <c r="C783" s="10"/>
      <c r="D783" s="10"/>
      <c r="E783" s="10"/>
      <c r="F783" s="10"/>
      <c r="G783" s="10"/>
    </row>
    <row r="784" spans="1:7" x14ac:dyDescent="0.35">
      <c r="A784" s="10"/>
      <c r="B784" s="10"/>
      <c r="C784" s="10"/>
      <c r="D784" s="10"/>
      <c r="E784" s="10"/>
      <c r="F784" s="10"/>
      <c r="G784" s="10"/>
    </row>
    <row r="785" spans="1:7" x14ac:dyDescent="0.35">
      <c r="A785" s="10"/>
      <c r="B785" s="10"/>
      <c r="C785" s="10"/>
      <c r="D785" s="10"/>
      <c r="E785" s="10"/>
      <c r="F785" s="10"/>
      <c r="G785" s="10"/>
    </row>
    <row r="786" spans="1:7" x14ac:dyDescent="0.35">
      <c r="A786" s="10"/>
      <c r="B786" s="10"/>
      <c r="C786" s="10"/>
      <c r="D786" s="10"/>
      <c r="E786" s="10"/>
      <c r="F786" s="10"/>
      <c r="G786" s="10"/>
    </row>
    <row r="789" spans="1:7" x14ac:dyDescent="0.35">
      <c r="A789" s="85" t="s">
        <v>51</v>
      </c>
      <c r="B789" s="86"/>
      <c r="C789" s="87"/>
      <c r="D789" s="83"/>
      <c r="E789" s="84"/>
    </row>
    <row r="790" spans="1:7" ht="15" customHeight="1" x14ac:dyDescent="0.35">
      <c r="A790" s="85" t="s">
        <v>55</v>
      </c>
      <c r="B790" s="86"/>
      <c r="C790" s="87"/>
      <c r="D790" s="83" t="s">
        <v>166</v>
      </c>
      <c r="E790" s="84"/>
    </row>
    <row r="791" spans="1:7" x14ac:dyDescent="0.35">
      <c r="A791" s="85" t="s">
        <v>53</v>
      </c>
      <c r="B791" s="86"/>
      <c r="C791" s="87"/>
      <c r="D791" s="83"/>
      <c r="E791" s="84"/>
    </row>
    <row r="792" spans="1:7" x14ac:dyDescent="0.35">
      <c r="A792" s="85" t="s">
        <v>54</v>
      </c>
      <c r="B792" s="86"/>
      <c r="C792" s="87"/>
      <c r="D792" s="89">
        <v>43206</v>
      </c>
      <c r="E792" s="90"/>
    </row>
    <row r="793" spans="1:7" ht="15" customHeight="1" x14ac:dyDescent="0.35">
      <c r="A793" s="9"/>
      <c r="B793" s="9"/>
      <c r="C793" s="9"/>
      <c r="D793" s="23"/>
      <c r="E793" s="23"/>
    </row>
    <row r="794" spans="1:7" x14ac:dyDescent="0.35">
      <c r="B794" s="113" t="s">
        <v>41</v>
      </c>
    </row>
    <row r="795" spans="1:7" x14ac:dyDescent="0.35">
      <c r="A795" s="8" t="s">
        <v>69</v>
      </c>
      <c r="E795" s="8" t="s">
        <v>171</v>
      </c>
    </row>
    <row r="796" spans="1:7" x14ac:dyDescent="0.35">
      <c r="A796" s="8" t="s">
        <v>169</v>
      </c>
    </row>
    <row r="797" spans="1:7" ht="15.75" customHeight="1" x14ac:dyDescent="0.35"/>
    <row r="798" spans="1:7" ht="15.75" customHeight="1" x14ac:dyDescent="0.35">
      <c r="A798" s="10" t="s">
        <v>3</v>
      </c>
      <c r="B798" s="6" t="s">
        <v>72</v>
      </c>
      <c r="C798" s="10" t="s">
        <v>61</v>
      </c>
      <c r="D798" s="10" t="s">
        <v>62</v>
      </c>
      <c r="E798" s="10" t="s">
        <v>73</v>
      </c>
      <c r="F798" s="10" t="s">
        <v>74</v>
      </c>
      <c r="G798" s="7" t="s">
        <v>75</v>
      </c>
    </row>
    <row r="799" spans="1:7" x14ac:dyDescent="0.35">
      <c r="A799" s="10"/>
      <c r="B799" s="10"/>
      <c r="C799" s="10"/>
      <c r="D799" s="10"/>
      <c r="E799" s="10"/>
      <c r="F799" s="10"/>
      <c r="G799" s="10"/>
    </row>
    <row r="800" spans="1:7" x14ac:dyDescent="0.35">
      <c r="A800" s="10"/>
      <c r="B800" s="10"/>
      <c r="C800" s="10"/>
      <c r="D800" s="10"/>
      <c r="E800" s="10"/>
      <c r="F800" s="10"/>
      <c r="G800" s="10"/>
    </row>
    <row r="801" spans="1:7" x14ac:dyDescent="0.35">
      <c r="A801" s="10"/>
      <c r="B801" s="10"/>
      <c r="C801" s="10"/>
      <c r="D801" s="10"/>
      <c r="E801" s="10"/>
      <c r="F801" s="10"/>
      <c r="G801" s="10"/>
    </row>
    <row r="802" spans="1:7" x14ac:dyDescent="0.35">
      <c r="A802" s="10"/>
      <c r="B802" s="10"/>
      <c r="C802" s="10"/>
      <c r="D802" s="10"/>
      <c r="E802" s="10"/>
      <c r="F802" s="10"/>
      <c r="G802" s="10"/>
    </row>
    <row r="803" spans="1:7" x14ac:dyDescent="0.35">
      <c r="A803" s="10"/>
      <c r="B803" s="10"/>
      <c r="C803" s="10"/>
      <c r="D803" s="10"/>
      <c r="E803" s="10"/>
      <c r="F803" s="10"/>
      <c r="G803" s="10"/>
    </row>
    <row r="804" spans="1:7" x14ac:dyDescent="0.35">
      <c r="A804" s="10"/>
      <c r="B804" s="10"/>
      <c r="C804" s="10"/>
      <c r="D804" s="10"/>
      <c r="E804" s="10"/>
      <c r="F804" s="10"/>
      <c r="G804" s="10"/>
    </row>
    <row r="807" spans="1:7" x14ac:dyDescent="0.35">
      <c r="A807" s="85" t="s">
        <v>51</v>
      </c>
      <c r="B807" s="86"/>
      <c r="C807" s="87"/>
      <c r="D807" s="83">
        <v>0</v>
      </c>
      <c r="E807" s="84"/>
    </row>
    <row r="808" spans="1:7" ht="15" customHeight="1" x14ac:dyDescent="0.35">
      <c r="A808" s="85" t="s">
        <v>55</v>
      </c>
      <c r="B808" s="86"/>
      <c r="C808" s="87"/>
      <c r="D808" s="83" t="s">
        <v>170</v>
      </c>
      <c r="E808" s="84"/>
    </row>
    <row r="809" spans="1:7" x14ac:dyDescent="0.35">
      <c r="A809" s="85" t="s">
        <v>53</v>
      </c>
      <c r="B809" s="86"/>
      <c r="C809" s="87"/>
      <c r="D809" s="83"/>
      <c r="E809" s="84"/>
    </row>
    <row r="810" spans="1:7" x14ac:dyDescent="0.35">
      <c r="A810" s="85" t="s">
        <v>54</v>
      </c>
      <c r="B810" s="86"/>
      <c r="C810" s="87"/>
      <c r="D810" s="83" t="s">
        <v>83</v>
      </c>
      <c r="E810" s="84"/>
    </row>
    <row r="811" spans="1:7" x14ac:dyDescent="0.35">
      <c r="A811" s="9"/>
      <c r="B811" s="9"/>
      <c r="C811" s="9"/>
      <c r="D811" s="77"/>
      <c r="E811" s="77"/>
    </row>
    <row r="812" spans="1:7" x14ac:dyDescent="0.35">
      <c r="B812" s="113" t="s">
        <v>42</v>
      </c>
    </row>
    <row r="813" spans="1:7" ht="15" customHeight="1" x14ac:dyDescent="0.35">
      <c r="A813" s="8" t="s">
        <v>69</v>
      </c>
      <c r="E813" s="8" t="s">
        <v>105</v>
      </c>
    </row>
    <row r="814" spans="1:7" x14ac:dyDescent="0.35">
      <c r="A814" s="8" t="s">
        <v>84</v>
      </c>
    </row>
    <row r="816" spans="1:7" ht="29" x14ac:dyDescent="0.35">
      <c r="A816" s="10" t="s">
        <v>3</v>
      </c>
      <c r="B816" s="6" t="s">
        <v>72</v>
      </c>
      <c r="C816" s="10" t="s">
        <v>61</v>
      </c>
      <c r="D816" s="10" t="s">
        <v>62</v>
      </c>
      <c r="E816" s="10" t="s">
        <v>73</v>
      </c>
      <c r="F816" s="10" t="s">
        <v>74</v>
      </c>
      <c r="G816" s="6" t="s">
        <v>75</v>
      </c>
    </row>
    <row r="817" spans="1:7" ht="15" customHeight="1" x14ac:dyDescent="0.35">
      <c r="A817" s="10"/>
      <c r="B817" s="10"/>
      <c r="C817" s="10"/>
      <c r="D817" s="10"/>
      <c r="E817" s="10"/>
      <c r="F817" s="10"/>
      <c r="G817" s="10"/>
    </row>
    <row r="818" spans="1:7" ht="15" customHeight="1" x14ac:dyDescent="0.35">
      <c r="A818" s="10"/>
      <c r="B818" s="10"/>
      <c r="C818" s="10"/>
      <c r="D818" s="10"/>
      <c r="E818" s="10"/>
      <c r="F818" s="10"/>
      <c r="G818" s="10"/>
    </row>
    <row r="819" spans="1:7" x14ac:dyDescent="0.35">
      <c r="A819" s="10"/>
      <c r="B819" s="10"/>
      <c r="C819" s="10"/>
      <c r="D819" s="10"/>
      <c r="E819" s="10"/>
      <c r="F819" s="10"/>
      <c r="G819" s="10"/>
    </row>
    <row r="820" spans="1:7" x14ac:dyDescent="0.35">
      <c r="A820" s="10"/>
      <c r="B820" s="10"/>
      <c r="C820" s="10"/>
      <c r="D820" s="10"/>
      <c r="E820" s="10"/>
      <c r="F820" s="10"/>
      <c r="G820" s="10"/>
    </row>
    <row r="821" spans="1:7" x14ac:dyDescent="0.35">
      <c r="A821" s="10"/>
      <c r="B821" s="10"/>
      <c r="C821" s="10"/>
      <c r="D821" s="10"/>
      <c r="E821" s="10"/>
      <c r="F821" s="10"/>
      <c r="G821" s="10"/>
    </row>
    <row r="822" spans="1:7" x14ac:dyDescent="0.35">
      <c r="A822" s="10"/>
      <c r="B822" s="10"/>
      <c r="C822" s="10"/>
      <c r="D822" s="10"/>
      <c r="E822" s="10"/>
      <c r="F822" s="10"/>
      <c r="G822" s="10"/>
    </row>
    <row r="825" spans="1:7" x14ac:dyDescent="0.35">
      <c r="A825" s="85" t="s">
        <v>51</v>
      </c>
      <c r="B825" s="86"/>
      <c r="C825" s="87"/>
      <c r="D825" s="83">
        <v>0</v>
      </c>
      <c r="E825" s="84"/>
    </row>
    <row r="826" spans="1:7" ht="15" customHeight="1" x14ac:dyDescent="0.35">
      <c r="A826" s="85" t="s">
        <v>55</v>
      </c>
      <c r="B826" s="86"/>
      <c r="C826" s="87"/>
      <c r="D826" s="83" t="s">
        <v>172</v>
      </c>
      <c r="E826" s="84"/>
    </row>
    <row r="827" spans="1:7" x14ac:dyDescent="0.35">
      <c r="A827" s="85" t="s">
        <v>53</v>
      </c>
      <c r="B827" s="86"/>
      <c r="C827" s="87"/>
      <c r="D827" s="83"/>
      <c r="E827" s="84"/>
    </row>
    <row r="828" spans="1:7" x14ac:dyDescent="0.35">
      <c r="A828" s="85" t="s">
        <v>54</v>
      </c>
      <c r="B828" s="86"/>
      <c r="C828" s="87"/>
      <c r="D828" s="89">
        <v>43182</v>
      </c>
      <c r="E828" s="90"/>
    </row>
    <row r="829" spans="1:7" x14ac:dyDescent="0.35">
      <c r="A829" s="9"/>
      <c r="B829" s="9"/>
      <c r="C829" s="9"/>
      <c r="D829" s="23"/>
      <c r="E829" s="23"/>
    </row>
    <row r="830" spans="1:7" x14ac:dyDescent="0.35">
      <c r="B830" s="113" t="s">
        <v>43</v>
      </c>
    </row>
    <row r="831" spans="1:7" ht="15" customHeight="1" x14ac:dyDescent="0.35">
      <c r="A831" s="117" t="s">
        <v>69</v>
      </c>
      <c r="B831" s="117"/>
      <c r="C831" s="117"/>
      <c r="D831" s="117"/>
      <c r="E831" s="117" t="s">
        <v>173</v>
      </c>
      <c r="F831" s="117"/>
      <c r="G831" s="117"/>
    </row>
    <row r="832" spans="1:7" x14ac:dyDescent="0.35">
      <c r="A832" s="117" t="s">
        <v>175</v>
      </c>
      <c r="B832" s="117"/>
      <c r="C832" s="117"/>
      <c r="D832" s="117"/>
      <c r="E832" s="117"/>
      <c r="F832" s="117"/>
      <c r="G832" s="117"/>
    </row>
    <row r="833" spans="1:7" ht="15" thickBot="1" x14ac:dyDescent="0.4">
      <c r="A833" s="118"/>
      <c r="B833" s="118"/>
      <c r="C833" s="118"/>
      <c r="D833" s="118"/>
      <c r="E833" s="118"/>
      <c r="F833" s="118"/>
      <c r="G833" s="118"/>
    </row>
    <row r="834" spans="1:7" ht="29.5" thickBot="1" x14ac:dyDescent="0.4">
      <c r="A834" s="12" t="s">
        <v>3</v>
      </c>
      <c r="B834" s="13" t="s">
        <v>72</v>
      </c>
      <c r="C834" s="14" t="s">
        <v>61</v>
      </c>
      <c r="D834" s="14" t="s">
        <v>62</v>
      </c>
      <c r="E834" s="14" t="s">
        <v>73</v>
      </c>
      <c r="F834" s="14" t="s">
        <v>74</v>
      </c>
      <c r="G834" s="21" t="s">
        <v>75</v>
      </c>
    </row>
    <row r="835" spans="1:7" ht="15" customHeight="1" x14ac:dyDescent="0.35">
      <c r="A835" s="119"/>
      <c r="B835" s="120"/>
      <c r="C835" s="120"/>
      <c r="D835" s="120"/>
      <c r="E835" s="120"/>
      <c r="F835" s="120"/>
      <c r="G835" s="121"/>
    </row>
    <row r="836" spans="1:7" ht="15" customHeight="1" x14ac:dyDescent="0.35">
      <c r="A836" s="122"/>
      <c r="B836" s="123"/>
      <c r="C836" s="123"/>
      <c r="D836" s="123"/>
      <c r="E836" s="123"/>
      <c r="F836" s="123"/>
      <c r="G836" s="124"/>
    </row>
    <row r="837" spans="1:7" x14ac:dyDescent="0.35">
      <c r="A837" s="122"/>
      <c r="B837" s="123"/>
      <c r="C837" s="123"/>
      <c r="D837" s="123"/>
      <c r="E837" s="123"/>
      <c r="F837" s="123"/>
      <c r="G837" s="124"/>
    </row>
    <row r="838" spans="1:7" x14ac:dyDescent="0.35">
      <c r="A838" s="122"/>
      <c r="B838" s="123"/>
      <c r="C838" s="123"/>
      <c r="D838" s="123"/>
      <c r="E838" s="123"/>
      <c r="F838" s="123"/>
      <c r="G838" s="124"/>
    </row>
    <row r="839" spans="1:7" x14ac:dyDescent="0.35">
      <c r="A839" s="122"/>
      <c r="B839" s="123"/>
      <c r="C839" s="123"/>
      <c r="D839" s="123"/>
      <c r="E839" s="123"/>
      <c r="F839" s="123"/>
      <c r="G839" s="124"/>
    </row>
    <row r="840" spans="1:7" ht="15" thickBot="1" x14ac:dyDescent="0.4">
      <c r="A840" s="125"/>
      <c r="B840" s="126"/>
      <c r="C840" s="126"/>
      <c r="D840" s="126"/>
      <c r="E840" s="126"/>
      <c r="F840" s="126"/>
      <c r="G840" s="127"/>
    </row>
    <row r="842" spans="1:7" ht="15" thickBot="1" x14ac:dyDescent="0.4"/>
    <row r="843" spans="1:7" x14ac:dyDescent="0.35">
      <c r="A843" s="56" t="s">
        <v>51</v>
      </c>
      <c r="B843" s="57"/>
      <c r="C843" s="58"/>
      <c r="D843" s="59">
        <v>0</v>
      </c>
      <c r="E843" s="60"/>
      <c r="F843" s="128"/>
      <c r="G843" s="128"/>
    </row>
    <row r="844" spans="1:7" ht="15" customHeight="1" x14ac:dyDescent="0.35">
      <c r="A844" s="63" t="s">
        <v>55</v>
      </c>
      <c r="B844" s="64"/>
      <c r="C844" s="65"/>
      <c r="D844" s="61" t="s">
        <v>174</v>
      </c>
      <c r="E844" s="62"/>
      <c r="F844" s="128"/>
      <c r="G844" s="128"/>
    </row>
    <row r="845" spans="1:7" x14ac:dyDescent="0.35">
      <c r="A845" s="63" t="s">
        <v>53</v>
      </c>
      <c r="B845" s="64"/>
      <c r="C845" s="65"/>
      <c r="D845" s="66"/>
      <c r="E845" s="67"/>
      <c r="F845" s="128"/>
      <c r="G845" s="128"/>
    </row>
    <row r="846" spans="1:7" ht="15" thickBot="1" x14ac:dyDescent="0.4">
      <c r="A846" s="68" t="s">
        <v>54</v>
      </c>
      <c r="B846" s="69"/>
      <c r="C846" s="70"/>
      <c r="D846" s="71" t="s">
        <v>97</v>
      </c>
      <c r="E846" s="72"/>
      <c r="F846" s="128"/>
      <c r="G846" s="128"/>
    </row>
    <row r="847" spans="1:7" x14ac:dyDescent="0.35">
      <c r="A847" s="29"/>
      <c r="B847" s="29"/>
      <c r="C847" s="29"/>
      <c r="D847" s="30"/>
      <c r="E847" s="30"/>
      <c r="F847" s="128"/>
      <c r="G847" s="128"/>
    </row>
    <row r="848" spans="1:7" x14ac:dyDescent="0.35">
      <c r="B848" s="113" t="s">
        <v>44</v>
      </c>
    </row>
    <row r="849" spans="1:7" ht="15" customHeight="1" x14ac:dyDescent="0.35">
      <c r="A849" s="8" t="s">
        <v>69</v>
      </c>
      <c r="E849" s="8" t="s">
        <v>176</v>
      </c>
    </row>
    <row r="850" spans="1:7" x14ac:dyDescent="0.35">
      <c r="A850" s="8" t="s">
        <v>177</v>
      </c>
    </row>
    <row r="852" spans="1:7" ht="29" x14ac:dyDescent="0.35">
      <c r="A852" s="10" t="s">
        <v>3</v>
      </c>
      <c r="B852" s="6" t="s">
        <v>72</v>
      </c>
      <c r="C852" s="10" t="s">
        <v>61</v>
      </c>
      <c r="D852" s="10" t="s">
        <v>62</v>
      </c>
      <c r="E852" s="10" t="s">
        <v>73</v>
      </c>
      <c r="F852" s="10" t="s">
        <v>74</v>
      </c>
      <c r="G852" s="6" t="s">
        <v>75</v>
      </c>
    </row>
    <row r="853" spans="1:7" ht="15" customHeight="1" x14ac:dyDescent="0.35">
      <c r="A853" s="10">
        <v>1</v>
      </c>
      <c r="B853" s="10" t="s">
        <v>44</v>
      </c>
      <c r="C853" s="10"/>
      <c r="D853" s="10"/>
      <c r="E853" s="10"/>
      <c r="F853" s="10">
        <v>0</v>
      </c>
      <c r="G853" s="10"/>
    </row>
    <row r="854" spans="1:7" ht="15" customHeight="1" x14ac:dyDescent="0.35">
      <c r="A854" s="10"/>
      <c r="B854" s="10"/>
      <c r="C854" s="10"/>
      <c r="D854" s="10"/>
      <c r="E854" s="10"/>
      <c r="F854" s="10"/>
      <c r="G854" s="10"/>
    </row>
    <row r="855" spans="1:7" x14ac:dyDescent="0.35">
      <c r="A855" s="10"/>
      <c r="B855" s="10"/>
      <c r="C855" s="10"/>
      <c r="D855" s="10"/>
      <c r="E855" s="10"/>
      <c r="F855" s="10"/>
      <c r="G855" s="10"/>
    </row>
    <row r="856" spans="1:7" x14ac:dyDescent="0.35">
      <c r="A856" s="10"/>
      <c r="B856" s="10"/>
      <c r="C856" s="10"/>
      <c r="D856" s="10"/>
      <c r="E856" s="10"/>
      <c r="F856" s="10"/>
      <c r="G856" s="10"/>
    </row>
    <row r="857" spans="1:7" x14ac:dyDescent="0.35">
      <c r="A857" s="10"/>
      <c r="B857" s="10"/>
      <c r="C857" s="10"/>
      <c r="D857" s="10"/>
      <c r="E857" s="10"/>
      <c r="F857" s="10"/>
      <c r="G857" s="10"/>
    </row>
    <row r="858" spans="1:7" x14ac:dyDescent="0.35">
      <c r="A858" s="10"/>
      <c r="B858" s="10"/>
      <c r="C858" s="10"/>
      <c r="D858" s="10"/>
      <c r="E858" s="10"/>
      <c r="F858" s="10"/>
      <c r="G858" s="10"/>
    </row>
    <row r="861" spans="1:7" x14ac:dyDescent="0.35">
      <c r="A861" s="85" t="s">
        <v>51</v>
      </c>
      <c r="B861" s="86"/>
      <c r="C861" s="87"/>
      <c r="D861" s="83">
        <v>0</v>
      </c>
      <c r="E861" s="84"/>
    </row>
    <row r="862" spans="1:7" ht="15" customHeight="1" x14ac:dyDescent="0.35">
      <c r="A862" s="85" t="s">
        <v>55</v>
      </c>
      <c r="B862" s="86"/>
      <c r="C862" s="87"/>
      <c r="D862" s="83" t="s">
        <v>178</v>
      </c>
      <c r="E862" s="84"/>
    </row>
    <row r="863" spans="1:7" x14ac:dyDescent="0.35">
      <c r="A863" s="85" t="s">
        <v>53</v>
      </c>
      <c r="B863" s="86"/>
      <c r="C863" s="87"/>
      <c r="D863" s="83"/>
      <c r="E863" s="84"/>
    </row>
    <row r="864" spans="1:7" x14ac:dyDescent="0.35">
      <c r="A864" s="85" t="s">
        <v>54</v>
      </c>
      <c r="B864" s="86"/>
      <c r="C864" s="87"/>
      <c r="D864" s="89">
        <v>43189</v>
      </c>
      <c r="E864" s="90"/>
    </row>
    <row r="865" spans="1:7" ht="15" customHeight="1" x14ac:dyDescent="0.35">
      <c r="A865" s="9"/>
      <c r="B865" s="9"/>
      <c r="C865" s="9"/>
      <c r="D865" s="23"/>
      <c r="E865" s="23"/>
    </row>
    <row r="866" spans="1:7" x14ac:dyDescent="0.35">
      <c r="B866" s="113" t="s">
        <v>45</v>
      </c>
    </row>
    <row r="867" spans="1:7" x14ac:dyDescent="0.35">
      <c r="A867" s="129" t="s">
        <v>69</v>
      </c>
      <c r="B867" s="129"/>
      <c r="C867" s="129"/>
      <c r="D867" s="129"/>
      <c r="E867" s="129" t="s">
        <v>105</v>
      </c>
      <c r="F867" s="129"/>
      <c r="G867" s="129"/>
    </row>
    <row r="868" spans="1:7" ht="15" customHeight="1" x14ac:dyDescent="0.35">
      <c r="A868" s="129" t="s">
        <v>84</v>
      </c>
      <c r="B868" s="129"/>
      <c r="C868" s="129"/>
      <c r="D868" s="129"/>
      <c r="E868" s="129"/>
      <c r="F868" s="129"/>
      <c r="G868" s="129"/>
    </row>
    <row r="869" spans="1:7" x14ac:dyDescent="0.35">
      <c r="A869" s="129"/>
      <c r="B869" s="129"/>
      <c r="C869" s="129"/>
      <c r="D869" s="129"/>
      <c r="E869" s="129"/>
      <c r="F869" s="129"/>
      <c r="G869" s="129"/>
    </row>
    <row r="870" spans="1:7" ht="22" x14ac:dyDescent="0.35">
      <c r="A870" s="130" t="s">
        <v>3</v>
      </c>
      <c r="B870" s="15" t="s">
        <v>72</v>
      </c>
      <c r="C870" s="130" t="s">
        <v>61</v>
      </c>
      <c r="D870" s="130" t="s">
        <v>62</v>
      </c>
      <c r="E870" s="130" t="s">
        <v>73</v>
      </c>
      <c r="F870" s="130" t="s">
        <v>74</v>
      </c>
      <c r="G870" s="130" t="s">
        <v>75</v>
      </c>
    </row>
    <row r="871" spans="1:7" x14ac:dyDescent="0.35">
      <c r="A871" s="130">
        <v>1</v>
      </c>
      <c r="B871" s="130" t="s">
        <v>179</v>
      </c>
      <c r="C871" s="130" t="s">
        <v>182</v>
      </c>
      <c r="D871" s="130" t="s">
        <v>182</v>
      </c>
      <c r="E871" s="130" t="s">
        <v>182</v>
      </c>
      <c r="F871" s="130">
        <v>0</v>
      </c>
      <c r="G871" s="130" t="s">
        <v>182</v>
      </c>
    </row>
    <row r="872" spans="1:7" x14ac:dyDescent="0.35">
      <c r="A872" s="130"/>
      <c r="B872" s="130"/>
      <c r="C872" s="130"/>
      <c r="D872" s="130"/>
      <c r="E872" s="130"/>
      <c r="F872" s="130"/>
      <c r="G872" s="130"/>
    </row>
    <row r="873" spans="1:7" x14ac:dyDescent="0.35">
      <c r="A873" s="130"/>
      <c r="B873" s="130"/>
      <c r="C873" s="130"/>
      <c r="D873" s="130"/>
      <c r="E873" s="130"/>
      <c r="F873" s="130"/>
      <c r="G873" s="130"/>
    </row>
    <row r="874" spans="1:7" x14ac:dyDescent="0.35">
      <c r="A874" s="130"/>
      <c r="B874" s="130"/>
      <c r="C874" s="130"/>
      <c r="D874" s="130"/>
      <c r="E874" s="130"/>
      <c r="F874" s="130"/>
      <c r="G874" s="130"/>
    </row>
    <row r="875" spans="1:7" x14ac:dyDescent="0.35">
      <c r="A875" s="130"/>
      <c r="B875" s="130"/>
      <c r="C875" s="130"/>
      <c r="D875" s="130"/>
      <c r="E875" s="130"/>
      <c r="F875" s="130"/>
      <c r="G875" s="130"/>
    </row>
    <row r="876" spans="1:7" x14ac:dyDescent="0.35">
      <c r="A876" s="130"/>
      <c r="B876" s="130"/>
      <c r="C876" s="130"/>
      <c r="D876" s="130"/>
      <c r="E876" s="130"/>
      <c r="F876" s="130"/>
      <c r="G876" s="130"/>
    </row>
    <row r="877" spans="1:7" x14ac:dyDescent="0.35">
      <c r="A877" s="129"/>
      <c r="B877" s="129"/>
      <c r="C877" s="129"/>
      <c r="D877" s="129"/>
      <c r="E877" s="129"/>
      <c r="F877" s="129"/>
      <c r="G877" s="129"/>
    </row>
    <row r="878" spans="1:7" x14ac:dyDescent="0.35">
      <c r="A878" s="129"/>
      <c r="B878" s="129"/>
      <c r="C878" s="129"/>
      <c r="D878" s="129"/>
      <c r="E878" s="129"/>
      <c r="F878" s="129"/>
      <c r="G878" s="129"/>
    </row>
    <row r="879" spans="1:7" x14ac:dyDescent="0.35">
      <c r="A879" s="129"/>
      <c r="B879" s="129"/>
      <c r="C879" s="129"/>
      <c r="D879" s="129"/>
      <c r="E879" s="129"/>
      <c r="F879" s="129"/>
      <c r="G879" s="129"/>
    </row>
    <row r="880" spans="1:7" x14ac:dyDescent="0.35">
      <c r="A880" s="129"/>
      <c r="B880" s="129"/>
      <c r="C880" s="129"/>
      <c r="D880" s="129"/>
      <c r="E880" s="129"/>
      <c r="F880" s="129"/>
      <c r="G880" s="129"/>
    </row>
    <row r="881" spans="1:7" x14ac:dyDescent="0.35">
      <c r="A881" s="51" t="s">
        <v>51</v>
      </c>
      <c r="B881" s="52"/>
      <c r="C881" s="53"/>
      <c r="D881" s="54">
        <v>0</v>
      </c>
      <c r="E881" s="55"/>
      <c r="F881" s="129"/>
      <c r="G881" s="129"/>
    </row>
    <row r="882" spans="1:7" ht="15" customHeight="1" x14ac:dyDescent="0.35">
      <c r="A882" s="51" t="s">
        <v>55</v>
      </c>
      <c r="B882" s="52"/>
      <c r="C882" s="53"/>
      <c r="D882" s="54" t="s">
        <v>180</v>
      </c>
      <c r="E882" s="55"/>
      <c r="F882" s="129"/>
      <c r="G882" s="129"/>
    </row>
    <row r="883" spans="1:7" x14ac:dyDescent="0.35">
      <c r="A883" s="51" t="s">
        <v>53</v>
      </c>
      <c r="B883" s="52"/>
      <c r="C883" s="53"/>
      <c r="D883" s="54"/>
      <c r="E883" s="55"/>
      <c r="F883" s="129"/>
      <c r="G883" s="129"/>
    </row>
    <row r="884" spans="1:7" ht="15" customHeight="1" x14ac:dyDescent="0.35">
      <c r="A884" s="51" t="s">
        <v>54</v>
      </c>
      <c r="B884" s="52"/>
      <c r="C884" s="53"/>
      <c r="D884" s="54" t="s">
        <v>181</v>
      </c>
      <c r="E884" s="55"/>
      <c r="F884" s="129"/>
      <c r="G884" s="129"/>
    </row>
    <row r="885" spans="1:7" x14ac:dyDescent="0.35">
      <c r="A885" s="27"/>
      <c r="B885" s="27"/>
      <c r="C885" s="27"/>
      <c r="D885" s="28"/>
      <c r="E885" s="28"/>
      <c r="F885" s="129"/>
      <c r="G885" s="129"/>
    </row>
    <row r="886" spans="1:7" x14ac:dyDescent="0.35">
      <c r="B886" s="113" t="s">
        <v>46</v>
      </c>
    </row>
    <row r="887" spans="1:7" x14ac:dyDescent="0.35">
      <c r="A887" s="8" t="s">
        <v>69</v>
      </c>
      <c r="E887" s="8" t="s">
        <v>185</v>
      </c>
    </row>
    <row r="888" spans="1:7" ht="15" customHeight="1" x14ac:dyDescent="0.35">
      <c r="A888" s="8" t="s">
        <v>186</v>
      </c>
      <c r="C888" s="8" t="s">
        <v>183</v>
      </c>
    </row>
    <row r="890" spans="1:7" ht="29" x14ac:dyDescent="0.35">
      <c r="A890" s="10" t="s">
        <v>3</v>
      </c>
      <c r="B890" s="6" t="s">
        <v>72</v>
      </c>
      <c r="C890" s="10" t="s">
        <v>61</v>
      </c>
      <c r="D890" s="10" t="s">
        <v>62</v>
      </c>
      <c r="E890" s="10" t="s">
        <v>73</v>
      </c>
      <c r="F890" s="10" t="s">
        <v>74</v>
      </c>
      <c r="G890" s="6" t="s">
        <v>75</v>
      </c>
    </row>
    <row r="891" spans="1:7" x14ac:dyDescent="0.35">
      <c r="A891" s="75" t="s">
        <v>140</v>
      </c>
      <c r="B891" s="75" t="s">
        <v>140</v>
      </c>
      <c r="C891" s="75" t="s">
        <v>140</v>
      </c>
      <c r="D891" s="75" t="s">
        <v>140</v>
      </c>
      <c r="E891" s="75" t="s">
        <v>140</v>
      </c>
      <c r="F891" s="75">
        <v>0</v>
      </c>
      <c r="G891" s="75" t="s">
        <v>140</v>
      </c>
    </row>
    <row r="892" spans="1:7" x14ac:dyDescent="0.35">
      <c r="A892" s="75" t="s">
        <v>140</v>
      </c>
      <c r="B892" s="75" t="s">
        <v>140</v>
      </c>
      <c r="C892" s="75" t="s">
        <v>140</v>
      </c>
      <c r="D892" s="75" t="s">
        <v>140</v>
      </c>
      <c r="E892" s="75" t="s">
        <v>140</v>
      </c>
      <c r="F892" s="75">
        <v>0</v>
      </c>
      <c r="G892" s="75" t="s">
        <v>140</v>
      </c>
    </row>
    <row r="893" spans="1:7" x14ac:dyDescent="0.35">
      <c r="A893" s="75" t="s">
        <v>140</v>
      </c>
      <c r="B893" s="75" t="s">
        <v>140</v>
      </c>
      <c r="C893" s="75" t="s">
        <v>140</v>
      </c>
      <c r="D893" s="75" t="s">
        <v>140</v>
      </c>
      <c r="E893" s="75" t="s">
        <v>140</v>
      </c>
      <c r="F893" s="75">
        <v>0</v>
      </c>
      <c r="G893" s="75" t="s">
        <v>140</v>
      </c>
    </row>
    <row r="894" spans="1:7" x14ac:dyDescent="0.35">
      <c r="A894" s="75" t="s">
        <v>140</v>
      </c>
      <c r="B894" s="75" t="s">
        <v>140</v>
      </c>
      <c r="C894" s="75" t="s">
        <v>140</v>
      </c>
      <c r="D894" s="75" t="s">
        <v>140</v>
      </c>
      <c r="E894" s="75" t="s">
        <v>140</v>
      </c>
      <c r="F894" s="75">
        <v>0</v>
      </c>
      <c r="G894" s="75" t="s">
        <v>140</v>
      </c>
    </row>
    <row r="895" spans="1:7" x14ac:dyDescent="0.35">
      <c r="A895" s="75" t="s">
        <v>140</v>
      </c>
      <c r="B895" s="75" t="s">
        <v>140</v>
      </c>
      <c r="C895" s="75" t="s">
        <v>140</v>
      </c>
      <c r="D895" s="75" t="s">
        <v>140</v>
      </c>
      <c r="E895" s="75" t="s">
        <v>140</v>
      </c>
      <c r="F895" s="75">
        <v>0</v>
      </c>
      <c r="G895" s="75" t="s">
        <v>140</v>
      </c>
    </row>
    <row r="896" spans="1:7" x14ac:dyDescent="0.35">
      <c r="A896" s="75" t="s">
        <v>140</v>
      </c>
      <c r="B896" s="75" t="s">
        <v>140</v>
      </c>
      <c r="C896" s="75" t="s">
        <v>140</v>
      </c>
      <c r="D896" s="75" t="s">
        <v>140</v>
      </c>
      <c r="E896" s="75" t="s">
        <v>140</v>
      </c>
      <c r="F896" s="75">
        <v>0</v>
      </c>
      <c r="G896" s="75" t="s">
        <v>140</v>
      </c>
    </row>
    <row r="901" spans="1:7" x14ac:dyDescent="0.35">
      <c r="A901" s="85" t="s">
        <v>51</v>
      </c>
      <c r="B901" s="86"/>
      <c r="C901" s="87"/>
      <c r="D901" s="83">
        <v>0</v>
      </c>
      <c r="E901" s="84"/>
    </row>
    <row r="902" spans="1:7" ht="15.75" customHeight="1" x14ac:dyDescent="0.35">
      <c r="A902" s="85" t="s">
        <v>55</v>
      </c>
      <c r="B902" s="86"/>
      <c r="C902" s="87"/>
      <c r="D902" s="49" t="s">
        <v>184</v>
      </c>
      <c r="E902" s="50"/>
    </row>
    <row r="903" spans="1:7" x14ac:dyDescent="0.35">
      <c r="A903" s="85" t="s">
        <v>53</v>
      </c>
      <c r="B903" s="86"/>
      <c r="C903" s="87"/>
      <c r="D903" s="83"/>
      <c r="E903" s="84"/>
    </row>
    <row r="904" spans="1:7" ht="15.5" x14ac:dyDescent="0.35">
      <c r="A904" s="85" t="s">
        <v>54</v>
      </c>
      <c r="B904" s="86"/>
      <c r="C904" s="87"/>
      <c r="D904" s="42">
        <v>43206</v>
      </c>
      <c r="E904" s="43"/>
    </row>
    <row r="905" spans="1:7" ht="15.5" x14ac:dyDescent="0.35">
      <c r="A905" s="9"/>
      <c r="B905" s="9"/>
      <c r="C905" s="9"/>
      <c r="D905" s="26"/>
      <c r="E905" s="26"/>
    </row>
    <row r="906" spans="1:7" x14ac:dyDescent="0.35">
      <c r="B906" s="113" t="s">
        <v>47</v>
      </c>
    </row>
    <row r="907" spans="1:7" x14ac:dyDescent="0.35">
      <c r="A907" s="8" t="s">
        <v>69</v>
      </c>
      <c r="E907" s="88" t="s">
        <v>188</v>
      </c>
      <c r="F907" s="88"/>
      <c r="G907" s="88"/>
    </row>
    <row r="908" spans="1:7" x14ac:dyDescent="0.35">
      <c r="A908" s="82" t="s">
        <v>189</v>
      </c>
      <c r="B908" s="82"/>
      <c r="C908" s="82"/>
      <c r="D908" s="82"/>
      <c r="E908" s="82"/>
      <c r="F908" s="82"/>
      <c r="G908" s="82"/>
    </row>
    <row r="910" spans="1:7" ht="29" x14ac:dyDescent="0.35">
      <c r="A910" s="10" t="s">
        <v>3</v>
      </c>
      <c r="B910" s="6" t="s">
        <v>72</v>
      </c>
      <c r="C910" s="10" t="s">
        <v>61</v>
      </c>
      <c r="D910" s="10" t="s">
        <v>62</v>
      </c>
      <c r="E910" s="10" t="s">
        <v>73</v>
      </c>
      <c r="F910" s="10" t="s">
        <v>74</v>
      </c>
      <c r="G910" s="6" t="s">
        <v>75</v>
      </c>
    </row>
    <row r="911" spans="1:7" x14ac:dyDescent="0.35">
      <c r="A911" s="10">
        <v>1</v>
      </c>
      <c r="B911" s="10" t="s">
        <v>47</v>
      </c>
      <c r="C911" s="10">
        <v>0</v>
      </c>
      <c r="D911" s="10">
        <v>0</v>
      </c>
      <c r="E911" s="10">
        <v>0</v>
      </c>
      <c r="F911" s="10">
        <v>0</v>
      </c>
      <c r="G911" s="10">
        <v>0</v>
      </c>
    </row>
    <row r="912" spans="1:7" x14ac:dyDescent="0.35">
      <c r="A912" s="10"/>
      <c r="B912" s="10"/>
      <c r="C912" s="10"/>
      <c r="D912" s="10"/>
      <c r="E912" s="10"/>
      <c r="F912" s="10"/>
      <c r="G912" s="10"/>
    </row>
    <row r="913" spans="1:7" x14ac:dyDescent="0.35">
      <c r="A913" s="10"/>
      <c r="B913" s="10"/>
      <c r="C913" s="10"/>
      <c r="D913" s="10"/>
      <c r="E913" s="10"/>
      <c r="F913" s="10"/>
      <c r="G913" s="10"/>
    </row>
    <row r="914" spans="1:7" x14ac:dyDescent="0.35">
      <c r="A914" s="10"/>
      <c r="B914" s="10"/>
      <c r="C914" s="10"/>
      <c r="D914" s="10"/>
      <c r="E914" s="10"/>
      <c r="F914" s="10"/>
      <c r="G914" s="10"/>
    </row>
    <row r="915" spans="1:7" x14ac:dyDescent="0.35">
      <c r="A915" s="10"/>
      <c r="B915" s="10"/>
      <c r="C915" s="10"/>
      <c r="D915" s="10"/>
      <c r="E915" s="10"/>
      <c r="F915" s="10"/>
      <c r="G915" s="10"/>
    </row>
    <row r="916" spans="1:7" x14ac:dyDescent="0.35">
      <c r="A916" s="10"/>
      <c r="B916" s="10"/>
      <c r="C916" s="10"/>
      <c r="D916" s="10"/>
      <c r="E916" s="10"/>
      <c r="F916" s="10"/>
      <c r="G916" s="10"/>
    </row>
    <row r="919" spans="1:7" x14ac:dyDescent="0.35">
      <c r="A919" s="85" t="s">
        <v>51</v>
      </c>
      <c r="B919" s="86"/>
      <c r="C919" s="87"/>
      <c r="D919" s="83">
        <v>0</v>
      </c>
      <c r="E919" s="84"/>
    </row>
    <row r="920" spans="1:7" ht="15" customHeight="1" x14ac:dyDescent="0.35">
      <c r="A920" s="85" t="s">
        <v>55</v>
      </c>
      <c r="B920" s="86"/>
      <c r="C920" s="87"/>
      <c r="D920" s="83" t="s">
        <v>187</v>
      </c>
      <c r="E920" s="84"/>
    </row>
    <row r="921" spans="1:7" x14ac:dyDescent="0.35">
      <c r="A921" s="85" t="s">
        <v>53</v>
      </c>
      <c r="B921" s="86"/>
      <c r="C921" s="87"/>
      <c r="D921" s="83"/>
      <c r="E921" s="84"/>
    </row>
    <row r="922" spans="1:7" x14ac:dyDescent="0.35">
      <c r="A922" s="85" t="s">
        <v>54</v>
      </c>
      <c r="B922" s="86"/>
      <c r="C922" s="87"/>
      <c r="D922" s="83" t="s">
        <v>85</v>
      </c>
      <c r="E922" s="84"/>
    </row>
    <row r="923" spans="1:7" x14ac:dyDescent="0.35">
      <c r="A923" s="9"/>
      <c r="B923" s="9"/>
      <c r="C923" s="9"/>
      <c r="D923" s="77"/>
      <c r="E923" s="77"/>
    </row>
    <row r="924" spans="1:7" x14ac:dyDescent="0.35">
      <c r="B924" s="113" t="s">
        <v>48</v>
      </c>
    </row>
    <row r="925" spans="1:7" x14ac:dyDescent="0.35">
      <c r="A925" s="8" t="s">
        <v>69</v>
      </c>
      <c r="E925" s="8" t="s">
        <v>193</v>
      </c>
    </row>
    <row r="926" spans="1:7" x14ac:dyDescent="0.35">
      <c r="A926" s="8" t="s">
        <v>194</v>
      </c>
    </row>
    <row r="928" spans="1:7" ht="29" x14ac:dyDescent="0.35">
      <c r="A928" s="10" t="s">
        <v>3</v>
      </c>
      <c r="B928" s="6" t="s">
        <v>72</v>
      </c>
      <c r="C928" s="10" t="s">
        <v>61</v>
      </c>
      <c r="D928" s="10" t="s">
        <v>62</v>
      </c>
      <c r="E928" s="10" t="s">
        <v>73</v>
      </c>
      <c r="F928" s="10" t="s">
        <v>74</v>
      </c>
      <c r="G928" s="6" t="s">
        <v>75</v>
      </c>
    </row>
    <row r="929" spans="1:7" x14ac:dyDescent="0.35">
      <c r="A929" s="10"/>
      <c r="B929" s="10"/>
      <c r="C929" s="10"/>
      <c r="D929" s="10"/>
      <c r="E929" s="10"/>
      <c r="F929" s="10"/>
      <c r="G929" s="10"/>
    </row>
    <row r="930" spans="1:7" x14ac:dyDescent="0.35">
      <c r="A930" s="10"/>
      <c r="B930" s="10"/>
      <c r="C930" s="10"/>
      <c r="D930" s="10"/>
      <c r="E930" s="10"/>
      <c r="F930" s="10"/>
      <c r="G930" s="10"/>
    </row>
    <row r="931" spans="1:7" s="22" customFormat="1" x14ac:dyDescent="0.35">
      <c r="A931" s="10"/>
      <c r="B931" s="10"/>
      <c r="C931" s="10"/>
      <c r="D931" s="10"/>
      <c r="E931" s="10"/>
      <c r="F931" s="10"/>
      <c r="G931" s="10"/>
    </row>
    <row r="932" spans="1:7" x14ac:dyDescent="0.35">
      <c r="A932" s="10"/>
      <c r="B932" s="10"/>
      <c r="C932" s="10"/>
      <c r="D932" s="10"/>
      <c r="E932" s="10"/>
      <c r="F932" s="10"/>
      <c r="G932" s="10"/>
    </row>
    <row r="933" spans="1:7" x14ac:dyDescent="0.35">
      <c r="A933" s="10"/>
      <c r="B933" s="10"/>
      <c r="C933" s="10"/>
      <c r="D933" s="10"/>
      <c r="E933" s="10"/>
      <c r="F933" s="10"/>
      <c r="G933" s="10"/>
    </row>
    <row r="934" spans="1:7" x14ac:dyDescent="0.35">
      <c r="A934" s="10"/>
      <c r="B934" s="10"/>
      <c r="C934" s="10"/>
      <c r="D934" s="10"/>
      <c r="E934" s="10"/>
      <c r="F934" s="10"/>
      <c r="G934" s="10"/>
    </row>
    <row r="937" spans="1:7" x14ac:dyDescent="0.35">
      <c r="A937" s="85" t="s">
        <v>51</v>
      </c>
      <c r="B937" s="86"/>
      <c r="C937" s="87"/>
      <c r="D937" s="83"/>
      <c r="E937" s="84"/>
    </row>
    <row r="938" spans="1:7" ht="15" customHeight="1" x14ac:dyDescent="0.35">
      <c r="A938" s="85" t="s">
        <v>55</v>
      </c>
      <c r="B938" s="86"/>
      <c r="C938" s="87"/>
      <c r="D938" s="83" t="s">
        <v>195</v>
      </c>
      <c r="E938" s="84"/>
    </row>
    <row r="939" spans="1:7" x14ac:dyDescent="0.35">
      <c r="A939" s="85" t="s">
        <v>53</v>
      </c>
      <c r="B939" s="86"/>
      <c r="C939" s="87"/>
      <c r="D939" s="83"/>
      <c r="E939" s="84"/>
    </row>
    <row r="940" spans="1:7" x14ac:dyDescent="0.35">
      <c r="A940" s="85" t="s">
        <v>54</v>
      </c>
      <c r="B940" s="86"/>
      <c r="C940" s="87"/>
      <c r="D940" s="89">
        <v>43186</v>
      </c>
      <c r="E940" s="90"/>
    </row>
    <row r="941" spans="1:7" x14ac:dyDescent="0.35">
      <c r="A941" s="9"/>
      <c r="B941" s="9"/>
      <c r="C941" s="9"/>
      <c r="D941" s="23"/>
      <c r="E941" s="23"/>
    </row>
    <row r="942" spans="1:7" x14ac:dyDescent="0.35">
      <c r="B942" s="113" t="s">
        <v>49</v>
      </c>
    </row>
    <row r="943" spans="1:7" x14ac:dyDescent="0.35">
      <c r="A943" s="8" t="s">
        <v>69</v>
      </c>
      <c r="E943" s="8" t="s">
        <v>192</v>
      </c>
    </row>
    <row r="944" spans="1:7" x14ac:dyDescent="0.35">
      <c r="A944" s="8" t="s">
        <v>190</v>
      </c>
    </row>
    <row r="946" spans="1:7" ht="29" x14ac:dyDescent="0.35">
      <c r="A946" s="10" t="s">
        <v>3</v>
      </c>
      <c r="B946" s="6" t="s">
        <v>72</v>
      </c>
      <c r="C946" s="10" t="s">
        <v>61</v>
      </c>
      <c r="D946" s="10" t="s">
        <v>62</v>
      </c>
      <c r="E946" s="10" t="s">
        <v>73</v>
      </c>
      <c r="F946" s="10" t="s">
        <v>74</v>
      </c>
      <c r="G946" s="6" t="s">
        <v>75</v>
      </c>
    </row>
    <row r="947" spans="1:7" x14ac:dyDescent="0.35">
      <c r="A947" s="10">
        <v>1</v>
      </c>
      <c r="B947" s="10" t="s">
        <v>49</v>
      </c>
      <c r="C947" s="10"/>
      <c r="D947" s="10"/>
      <c r="E947" s="10"/>
      <c r="F947" s="10">
        <v>0</v>
      </c>
      <c r="G947" s="10"/>
    </row>
    <row r="948" spans="1:7" x14ac:dyDescent="0.35">
      <c r="A948" s="10"/>
      <c r="B948" s="10"/>
      <c r="C948" s="10"/>
      <c r="D948" s="10"/>
      <c r="E948" s="10"/>
      <c r="F948" s="10"/>
      <c r="G948" s="10"/>
    </row>
    <row r="949" spans="1:7" x14ac:dyDescent="0.35">
      <c r="A949" s="10"/>
      <c r="B949" s="10"/>
      <c r="C949" s="10"/>
      <c r="D949" s="10"/>
      <c r="E949" s="10"/>
      <c r="F949" s="10"/>
      <c r="G949" s="10"/>
    </row>
    <row r="950" spans="1:7" x14ac:dyDescent="0.35">
      <c r="A950" s="10"/>
      <c r="B950" s="10"/>
      <c r="C950" s="10"/>
      <c r="D950" s="10"/>
      <c r="E950" s="10"/>
      <c r="F950" s="10"/>
      <c r="G950" s="10"/>
    </row>
    <row r="951" spans="1:7" x14ac:dyDescent="0.35">
      <c r="A951" s="10"/>
      <c r="B951" s="10"/>
      <c r="C951" s="10"/>
      <c r="D951" s="10"/>
      <c r="E951" s="10"/>
      <c r="F951" s="10"/>
      <c r="G951" s="10"/>
    </row>
    <row r="952" spans="1:7" x14ac:dyDescent="0.35">
      <c r="A952" s="10"/>
      <c r="B952" s="10"/>
      <c r="C952" s="10"/>
      <c r="D952" s="10"/>
      <c r="E952" s="10"/>
      <c r="F952" s="10"/>
      <c r="G952" s="10"/>
    </row>
    <row r="955" spans="1:7" x14ac:dyDescent="0.35">
      <c r="A955" s="85" t="s">
        <v>51</v>
      </c>
      <c r="B955" s="86"/>
      <c r="C955" s="87"/>
      <c r="D955" s="83">
        <v>0</v>
      </c>
      <c r="E955" s="84"/>
    </row>
    <row r="956" spans="1:7" ht="15" customHeight="1" x14ac:dyDescent="0.35">
      <c r="A956" s="85" t="s">
        <v>55</v>
      </c>
      <c r="B956" s="86"/>
      <c r="C956" s="87"/>
      <c r="D956" s="78" t="s">
        <v>191</v>
      </c>
      <c r="E956" s="79"/>
    </row>
    <row r="957" spans="1:7" x14ac:dyDescent="0.35">
      <c r="A957" s="85" t="s">
        <v>53</v>
      </c>
      <c r="B957" s="86"/>
      <c r="C957" s="87"/>
      <c r="D957" s="83"/>
      <c r="E957" s="84"/>
    </row>
    <row r="958" spans="1:7" x14ac:dyDescent="0.35">
      <c r="A958" s="85" t="s">
        <v>54</v>
      </c>
      <c r="B958" s="86"/>
      <c r="C958" s="87"/>
      <c r="D958" s="83"/>
      <c r="E958" s="84"/>
    </row>
    <row r="959" spans="1:7" x14ac:dyDescent="0.35">
      <c r="A959" s="9"/>
      <c r="B959" s="9"/>
      <c r="C959" s="9"/>
      <c r="D959" s="77"/>
      <c r="E959" s="77"/>
    </row>
    <row r="960" spans="1:7" x14ac:dyDescent="0.35">
      <c r="B960" s="113" t="s">
        <v>50</v>
      </c>
    </row>
    <row r="961" spans="1:7" x14ac:dyDescent="0.35">
      <c r="A961" s="131" t="s">
        <v>69</v>
      </c>
      <c r="B961" s="131"/>
      <c r="C961" s="131"/>
      <c r="D961" s="131"/>
      <c r="E961" s="131" t="s">
        <v>105</v>
      </c>
      <c r="F961" s="131" t="s">
        <v>196</v>
      </c>
      <c r="G961" s="131"/>
    </row>
    <row r="962" spans="1:7" x14ac:dyDescent="0.35">
      <c r="A962" s="131" t="s">
        <v>112</v>
      </c>
      <c r="B962" s="131"/>
      <c r="C962" s="131"/>
      <c r="D962" s="131"/>
      <c r="E962" s="131"/>
      <c r="F962" s="131"/>
      <c r="G962" s="131"/>
    </row>
    <row r="963" spans="1:7" x14ac:dyDescent="0.35">
      <c r="A963" s="131"/>
      <c r="B963" s="131"/>
      <c r="C963" s="131"/>
      <c r="D963" s="131"/>
      <c r="E963" s="131"/>
      <c r="F963" s="131"/>
      <c r="G963" s="131"/>
    </row>
    <row r="964" spans="1:7" ht="26.5" x14ac:dyDescent="0.35">
      <c r="A964" s="132" t="s">
        <v>3</v>
      </c>
      <c r="B964" s="16" t="s">
        <v>72</v>
      </c>
      <c r="C964" s="132" t="s">
        <v>61</v>
      </c>
      <c r="D964" s="132" t="s">
        <v>62</v>
      </c>
      <c r="E964" s="132" t="s">
        <v>73</v>
      </c>
      <c r="F964" s="132" t="s">
        <v>74</v>
      </c>
      <c r="G964" s="16" t="s">
        <v>75</v>
      </c>
    </row>
    <row r="965" spans="1:7" x14ac:dyDescent="0.35">
      <c r="A965" s="132">
        <v>1</v>
      </c>
      <c r="B965" s="132" t="s">
        <v>196</v>
      </c>
      <c r="C965" s="132"/>
      <c r="D965" s="132"/>
      <c r="E965" s="132"/>
      <c r="F965" s="132">
        <v>0</v>
      </c>
      <c r="G965" s="132"/>
    </row>
    <row r="966" spans="1:7" x14ac:dyDescent="0.35">
      <c r="A966" s="132"/>
      <c r="B966" s="132"/>
      <c r="C966" s="132"/>
      <c r="D966" s="132"/>
      <c r="E966" s="132"/>
      <c r="F966" s="132"/>
      <c r="G966" s="132"/>
    </row>
    <row r="967" spans="1:7" x14ac:dyDescent="0.35">
      <c r="A967" s="132"/>
      <c r="B967" s="132"/>
      <c r="C967" s="132"/>
      <c r="D967" s="132"/>
      <c r="E967" s="132"/>
      <c r="F967" s="132"/>
      <c r="G967" s="132"/>
    </row>
    <row r="968" spans="1:7" x14ac:dyDescent="0.35">
      <c r="A968" s="132"/>
      <c r="B968" s="132"/>
      <c r="C968" s="132"/>
      <c r="D968" s="132"/>
      <c r="E968" s="132"/>
      <c r="F968" s="132"/>
      <c r="G968" s="132"/>
    </row>
    <row r="969" spans="1:7" x14ac:dyDescent="0.35">
      <c r="A969" s="132"/>
      <c r="B969" s="132"/>
      <c r="C969" s="132"/>
      <c r="D969" s="132"/>
      <c r="E969" s="132"/>
      <c r="F969" s="132"/>
      <c r="G969" s="132"/>
    </row>
    <row r="970" spans="1:7" x14ac:dyDescent="0.35">
      <c r="A970" s="132"/>
      <c r="B970" s="132"/>
      <c r="C970" s="132"/>
      <c r="D970" s="132"/>
      <c r="E970" s="132"/>
      <c r="F970" s="132"/>
      <c r="G970" s="132"/>
    </row>
    <row r="971" spans="1:7" x14ac:dyDescent="0.35">
      <c r="A971" s="131"/>
      <c r="B971" s="131"/>
      <c r="C971" s="131"/>
      <c r="D971" s="131"/>
      <c r="E971" s="131"/>
      <c r="F971" s="131"/>
      <c r="G971" s="131"/>
    </row>
    <row r="972" spans="1:7" x14ac:dyDescent="0.35">
      <c r="A972" s="44" t="s">
        <v>51</v>
      </c>
      <c r="B972" s="45"/>
      <c r="C972" s="46"/>
      <c r="D972" s="47">
        <v>0</v>
      </c>
      <c r="E972" s="48"/>
      <c r="F972" s="131"/>
      <c r="G972" s="131"/>
    </row>
    <row r="973" spans="1:7" ht="15" customHeight="1" x14ac:dyDescent="0.35">
      <c r="A973" s="44" t="s">
        <v>55</v>
      </c>
      <c r="B973" s="45"/>
      <c r="C973" s="46"/>
      <c r="D973" s="47" t="s">
        <v>197</v>
      </c>
      <c r="E973" s="48"/>
      <c r="F973" s="131"/>
      <c r="G973" s="131"/>
    </row>
    <row r="974" spans="1:7" x14ac:dyDescent="0.35">
      <c r="A974" s="44" t="s">
        <v>53</v>
      </c>
      <c r="B974" s="45"/>
      <c r="C974" s="46"/>
      <c r="D974" s="47"/>
      <c r="E974" s="48"/>
      <c r="F974" s="131"/>
      <c r="G974" s="131"/>
    </row>
    <row r="975" spans="1:7" x14ac:dyDescent="0.35">
      <c r="A975" s="44" t="s">
        <v>54</v>
      </c>
      <c r="B975" s="45"/>
      <c r="C975" s="46"/>
      <c r="D975" s="47"/>
      <c r="E975" s="48"/>
      <c r="F975" s="131"/>
      <c r="G975" s="131"/>
    </row>
    <row r="976" spans="1:7" x14ac:dyDescent="0.35">
      <c r="A976" s="31"/>
      <c r="B976" s="31"/>
      <c r="C976" s="31"/>
      <c r="D976" s="32"/>
      <c r="E976" s="32"/>
      <c r="F976" s="131"/>
      <c r="G976" s="131"/>
    </row>
    <row r="977" spans="1:7" x14ac:dyDescent="0.35">
      <c r="A977" s="31"/>
      <c r="B977" s="31"/>
      <c r="C977" s="31"/>
      <c r="D977" s="32"/>
      <c r="E977" s="32"/>
      <c r="F977" s="131"/>
      <c r="G977" s="131"/>
    </row>
    <row r="978" spans="1:7" x14ac:dyDescent="0.35">
      <c r="B978" s="96" t="s">
        <v>208</v>
      </c>
    </row>
    <row r="979" spans="1:7" x14ac:dyDescent="0.35">
      <c r="A979" s="8" t="s">
        <v>69</v>
      </c>
      <c r="E979" s="8" t="s">
        <v>105</v>
      </c>
      <c r="G979" s="8" t="s">
        <v>209</v>
      </c>
    </row>
    <row r="980" spans="1:7" x14ac:dyDescent="0.35">
      <c r="A980" s="8" t="s">
        <v>210</v>
      </c>
    </row>
    <row r="982" spans="1:7" ht="29" x14ac:dyDescent="0.35">
      <c r="A982" s="10" t="s">
        <v>3</v>
      </c>
      <c r="B982" s="6" t="s">
        <v>72</v>
      </c>
      <c r="C982" s="10" t="s">
        <v>61</v>
      </c>
      <c r="D982" s="10" t="s">
        <v>62</v>
      </c>
      <c r="E982" s="10" t="s">
        <v>73</v>
      </c>
      <c r="F982" s="10" t="s">
        <v>74</v>
      </c>
      <c r="G982" s="6" t="s">
        <v>75</v>
      </c>
    </row>
    <row r="983" spans="1:7" x14ac:dyDescent="0.35">
      <c r="A983" s="10"/>
      <c r="B983" s="10"/>
      <c r="C983" s="10"/>
      <c r="D983" s="10"/>
      <c r="E983" s="10"/>
      <c r="F983" s="10"/>
      <c r="G983" s="10"/>
    </row>
    <row r="984" spans="1:7" x14ac:dyDescent="0.35">
      <c r="A984" s="10"/>
      <c r="B984" s="10"/>
      <c r="C984" s="10"/>
      <c r="D984" s="10"/>
      <c r="E984" s="10"/>
      <c r="F984" s="10"/>
      <c r="G984" s="10"/>
    </row>
    <row r="985" spans="1:7" x14ac:dyDescent="0.35">
      <c r="A985" s="10"/>
      <c r="B985" s="83" t="s">
        <v>211</v>
      </c>
      <c r="C985" s="91"/>
      <c r="D985" s="91"/>
      <c r="E985" s="84"/>
      <c r="F985" s="10"/>
      <c r="G985" s="10"/>
    </row>
    <row r="986" spans="1:7" x14ac:dyDescent="0.35">
      <c r="A986" s="10"/>
      <c r="B986" s="10"/>
      <c r="C986" s="10"/>
      <c r="D986" s="10"/>
      <c r="E986" s="10"/>
      <c r="F986" s="10"/>
      <c r="G986" s="10"/>
    </row>
    <row r="987" spans="1:7" x14ac:dyDescent="0.35">
      <c r="A987" s="10"/>
      <c r="B987" s="10"/>
      <c r="C987" s="10"/>
      <c r="D987" s="10"/>
      <c r="E987" s="10"/>
      <c r="F987" s="10"/>
      <c r="G987" s="10"/>
    </row>
    <row r="988" spans="1:7" x14ac:dyDescent="0.35">
      <c r="A988" s="10"/>
      <c r="B988" s="10"/>
      <c r="C988" s="10"/>
      <c r="D988" s="10"/>
      <c r="E988" s="10"/>
      <c r="F988" s="10"/>
      <c r="G988" s="10"/>
    </row>
    <row r="991" spans="1:7" x14ac:dyDescent="0.35">
      <c r="A991" s="85" t="s">
        <v>51</v>
      </c>
      <c r="B991" s="86"/>
      <c r="C991" s="87"/>
      <c r="D991" s="83"/>
      <c r="E991" s="84"/>
    </row>
    <row r="992" spans="1:7" ht="15" customHeight="1" x14ac:dyDescent="0.35">
      <c r="A992" s="85" t="s">
        <v>55</v>
      </c>
      <c r="B992" s="86"/>
      <c r="C992" s="87"/>
      <c r="D992" s="83"/>
      <c r="E992" s="84"/>
    </row>
    <row r="993" spans="1:7" x14ac:dyDescent="0.35">
      <c r="A993" s="85" t="s">
        <v>53</v>
      </c>
      <c r="B993" s="86"/>
      <c r="C993" s="87"/>
      <c r="D993" s="83"/>
      <c r="E993" s="84"/>
    </row>
    <row r="994" spans="1:7" x14ac:dyDescent="0.35">
      <c r="A994" s="85" t="s">
        <v>54</v>
      </c>
      <c r="B994" s="86"/>
      <c r="C994" s="87"/>
      <c r="D994" s="83"/>
      <c r="E994" s="84"/>
    </row>
    <row r="996" spans="1:7" x14ac:dyDescent="0.35">
      <c r="B996" s="96" t="s">
        <v>223</v>
      </c>
    </row>
    <row r="997" spans="1:7" x14ac:dyDescent="0.35">
      <c r="A997" s="8" t="s">
        <v>69</v>
      </c>
      <c r="E997" s="8" t="s">
        <v>105</v>
      </c>
    </row>
    <row r="998" spans="1:7" x14ac:dyDescent="0.35">
      <c r="A998" s="133" t="s">
        <v>2</v>
      </c>
      <c r="B998" s="134"/>
      <c r="C998" s="134"/>
      <c r="D998" s="134"/>
      <c r="E998" s="134"/>
      <c r="F998" s="134"/>
      <c r="G998" s="134"/>
    </row>
    <row r="1000" spans="1:7" ht="29" x14ac:dyDescent="0.35">
      <c r="A1000" s="10" t="s">
        <v>3</v>
      </c>
      <c r="B1000" s="6" t="s">
        <v>72</v>
      </c>
      <c r="C1000" s="10" t="s">
        <v>61</v>
      </c>
      <c r="D1000" s="10" t="s">
        <v>62</v>
      </c>
      <c r="E1000" s="10" t="s">
        <v>73</v>
      </c>
      <c r="F1000" s="10" t="s">
        <v>74</v>
      </c>
      <c r="G1000" s="6" t="s">
        <v>75</v>
      </c>
    </row>
    <row r="1001" spans="1:7" x14ac:dyDescent="0.35">
      <c r="A1001" s="10"/>
      <c r="B1001" s="10" t="s">
        <v>222</v>
      </c>
      <c r="C1001" s="10" t="s">
        <v>236</v>
      </c>
      <c r="D1001" s="10" t="s">
        <v>237</v>
      </c>
      <c r="E1001" s="10" t="s">
        <v>238</v>
      </c>
      <c r="F1001" s="10">
        <v>13000</v>
      </c>
      <c r="G1001" s="75" t="s">
        <v>239</v>
      </c>
    </row>
    <row r="1002" spans="1:7" x14ac:dyDescent="0.35">
      <c r="A1002" s="10"/>
      <c r="B1002" s="10"/>
      <c r="C1002" s="10"/>
      <c r="D1002" s="10"/>
      <c r="E1002" s="10"/>
      <c r="F1002" s="10"/>
      <c r="G1002" s="75" t="s">
        <v>90</v>
      </c>
    </row>
    <row r="1003" spans="1:7" x14ac:dyDescent="0.35">
      <c r="A1003" s="10"/>
      <c r="B1003" s="10"/>
      <c r="C1003" s="10"/>
      <c r="D1003" s="10"/>
      <c r="E1003" s="10"/>
      <c r="F1003" s="10"/>
      <c r="G1003" s="75" t="s">
        <v>139</v>
      </c>
    </row>
    <row r="1004" spans="1:7" x14ac:dyDescent="0.35">
      <c r="A1004" s="10"/>
      <c r="B1004" s="10"/>
      <c r="C1004" s="10" t="s">
        <v>240</v>
      </c>
      <c r="D1004" s="10" t="s">
        <v>241</v>
      </c>
      <c r="E1004" s="10" t="s">
        <v>238</v>
      </c>
      <c r="F1004" s="10">
        <v>16000</v>
      </c>
      <c r="G1004" s="75" t="s">
        <v>124</v>
      </c>
    </row>
    <row r="1005" spans="1:7" x14ac:dyDescent="0.35">
      <c r="A1005" s="10"/>
      <c r="B1005" s="10"/>
      <c r="C1005" s="10"/>
      <c r="D1005" s="10"/>
      <c r="E1005" s="10"/>
      <c r="F1005" s="10"/>
      <c r="G1005" s="75" t="s">
        <v>100</v>
      </c>
    </row>
    <row r="1006" spans="1:7" x14ac:dyDescent="0.35">
      <c r="A1006" s="10"/>
      <c r="B1006" s="10"/>
      <c r="C1006" s="10"/>
      <c r="D1006" s="10"/>
      <c r="E1006" s="10"/>
      <c r="F1006" s="10"/>
      <c r="G1006" s="75" t="s">
        <v>242</v>
      </c>
    </row>
    <row r="1007" spans="1:7" x14ac:dyDescent="0.35">
      <c r="A1007" s="10"/>
      <c r="B1007" s="10"/>
      <c r="C1007" s="10"/>
      <c r="D1007" s="10"/>
      <c r="E1007" s="10"/>
      <c r="F1007" s="10"/>
      <c r="G1007" s="10"/>
    </row>
    <row r="1009" spans="1:6" x14ac:dyDescent="0.35">
      <c r="B1009" s="88"/>
      <c r="C1009" s="88"/>
      <c r="D1009" s="88"/>
      <c r="E1009" s="88"/>
    </row>
    <row r="1012" spans="1:6" x14ac:dyDescent="0.35">
      <c r="A1012" s="85" t="s">
        <v>51</v>
      </c>
      <c r="B1012" s="86"/>
      <c r="C1012" s="87"/>
      <c r="D1012" s="83">
        <v>29000</v>
      </c>
      <c r="E1012" s="84"/>
    </row>
    <row r="1013" spans="1:6" ht="15" customHeight="1" x14ac:dyDescent="0.35">
      <c r="A1013" s="85" t="s">
        <v>55</v>
      </c>
      <c r="B1013" s="86"/>
      <c r="C1013" s="87"/>
      <c r="D1013" s="83"/>
      <c r="E1013" s="84"/>
    </row>
    <row r="1014" spans="1:6" x14ac:dyDescent="0.35">
      <c r="A1014" s="85" t="s">
        <v>53</v>
      </c>
      <c r="B1014" s="86"/>
      <c r="C1014" s="87"/>
      <c r="D1014" s="83"/>
      <c r="E1014" s="84"/>
    </row>
    <row r="1015" spans="1:6" x14ac:dyDescent="0.35">
      <c r="A1015" s="85" t="s">
        <v>54</v>
      </c>
      <c r="B1015" s="86"/>
      <c r="C1015" s="87"/>
      <c r="D1015" s="83"/>
      <c r="E1015" s="84"/>
    </row>
    <row r="1017" spans="1:6" x14ac:dyDescent="0.35">
      <c r="B1017" s="96" t="s">
        <v>235</v>
      </c>
      <c r="C1017" s="96"/>
      <c r="D1017" s="96"/>
      <c r="E1017" s="96" t="s">
        <v>228</v>
      </c>
      <c r="F1017" s="96"/>
    </row>
    <row r="1018" spans="1:6" x14ac:dyDescent="0.35">
      <c r="B1018" s="96"/>
      <c r="C1018" s="96"/>
      <c r="D1018" s="96"/>
      <c r="E1018" s="96" t="s">
        <v>113</v>
      </c>
      <c r="F1018" s="96"/>
    </row>
    <row r="1019" spans="1:6" x14ac:dyDescent="0.35">
      <c r="B1019" s="96"/>
      <c r="C1019" s="96"/>
      <c r="D1019" s="96"/>
      <c r="E1019" s="96"/>
      <c r="F1019" s="96"/>
    </row>
    <row r="1020" spans="1:6" x14ac:dyDescent="0.35">
      <c r="B1020" s="96" t="s">
        <v>227</v>
      </c>
      <c r="C1020" s="96"/>
      <c r="D1020" s="96"/>
      <c r="E1020" s="96" t="s">
        <v>229</v>
      </c>
      <c r="F1020" s="96"/>
    </row>
    <row r="1021" spans="1:6" x14ac:dyDescent="0.35">
      <c r="B1021" s="96" t="s">
        <v>244</v>
      </c>
      <c r="C1021" s="96"/>
      <c r="D1021" s="96"/>
      <c r="E1021" s="96"/>
      <c r="F1021" s="96"/>
    </row>
    <row r="1022" spans="1:6" x14ac:dyDescent="0.35">
      <c r="B1022" s="96"/>
      <c r="C1022" s="96"/>
      <c r="D1022" s="96"/>
      <c r="E1022" s="96" t="s">
        <v>230</v>
      </c>
      <c r="F1022" s="96"/>
    </row>
  </sheetData>
  <mergeCells count="2">
    <mergeCell ref="C63:D63"/>
    <mergeCell ref="C64:D6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A3E6-408D-4A63-9B09-CBB83C75B985}">
  <dimension ref="A2:L1103"/>
  <sheetViews>
    <sheetView workbookViewId="0">
      <selection activeCell="C1102" sqref="C1102"/>
    </sheetView>
  </sheetViews>
  <sheetFormatPr defaultRowHeight="14.5" x14ac:dyDescent="0.35"/>
  <cols>
    <col min="1" max="1" width="3.26953125" customWidth="1"/>
    <col min="2" max="7" width="20.26953125" customWidth="1"/>
    <col min="8" max="8" width="20.26953125" style="8" customWidth="1"/>
  </cols>
  <sheetData>
    <row r="2" spans="1:8" ht="16.5" x14ac:dyDescent="0.35">
      <c r="F2" s="3"/>
      <c r="G2" s="3" t="s">
        <v>442</v>
      </c>
    </row>
    <row r="3" spans="1:8" ht="16.5" x14ac:dyDescent="0.35">
      <c r="F3" s="4"/>
      <c r="G3" s="4" t="s">
        <v>0</v>
      </c>
    </row>
    <row r="4" spans="1:8" ht="16.5" x14ac:dyDescent="0.35">
      <c r="F4" s="4"/>
      <c r="G4" s="4"/>
    </row>
    <row r="5" spans="1:8" ht="18.5" x14ac:dyDescent="0.45">
      <c r="A5" s="443" t="s">
        <v>441</v>
      </c>
      <c r="B5" s="272"/>
      <c r="C5" s="272"/>
      <c r="D5" s="272"/>
      <c r="E5" s="272"/>
      <c r="F5" s="272"/>
      <c r="G5" s="272"/>
      <c r="H5" s="92"/>
    </row>
    <row r="6" spans="1:8" ht="18.5" x14ac:dyDescent="0.45">
      <c r="A6" s="272"/>
      <c r="B6" s="443"/>
      <c r="C6" s="443" t="s">
        <v>440</v>
      </c>
      <c r="D6" s="443"/>
      <c r="E6" s="272"/>
      <c r="F6" s="272"/>
      <c r="G6" s="272"/>
      <c r="H6" s="92"/>
    </row>
    <row r="8" spans="1:8" ht="16.5" x14ac:dyDescent="0.35">
      <c r="A8" s="271" t="s">
        <v>1</v>
      </c>
    </row>
    <row r="9" spans="1:8" ht="16.5" x14ac:dyDescent="0.35">
      <c r="A9" s="271" t="s">
        <v>2</v>
      </c>
    </row>
    <row r="10" spans="1:8" ht="15" thickBot="1" x14ac:dyDescent="0.4">
      <c r="A10" s="250"/>
      <c r="B10" s="250"/>
      <c r="C10" s="250"/>
      <c r="D10" s="250"/>
      <c r="E10" s="250"/>
      <c r="F10" s="250"/>
      <c r="G10" s="250"/>
      <c r="H10" s="93"/>
    </row>
    <row r="11" spans="1:8" ht="25.5" thickBot="1" x14ac:dyDescent="0.4">
      <c r="A11" s="267" t="s">
        <v>3</v>
      </c>
      <c r="B11" s="442" t="s">
        <v>439</v>
      </c>
      <c r="C11" s="266" t="s">
        <v>61</v>
      </c>
      <c r="D11" s="266" t="s">
        <v>62</v>
      </c>
      <c r="E11" s="266" t="s">
        <v>63</v>
      </c>
      <c r="F11" s="441" t="s">
        <v>438</v>
      </c>
      <c r="G11" s="267" t="s">
        <v>437</v>
      </c>
      <c r="H11" s="94" t="s">
        <v>436</v>
      </c>
    </row>
    <row r="12" spans="1:8" ht="15" thickBot="1" x14ac:dyDescent="0.4">
      <c r="A12" s="439">
        <v>1</v>
      </c>
      <c r="B12" s="438" t="s">
        <v>4</v>
      </c>
      <c r="C12" s="437" t="s">
        <v>150</v>
      </c>
      <c r="D12" s="437"/>
      <c r="E12" s="437"/>
      <c r="F12" s="440"/>
      <c r="G12" s="440"/>
      <c r="H12" s="95"/>
    </row>
    <row r="13" spans="1:8" ht="15" thickBot="1" x14ac:dyDescent="0.4">
      <c r="A13" s="439">
        <f>A12+1</f>
        <v>2</v>
      </c>
      <c r="B13" s="438" t="s">
        <v>5</v>
      </c>
      <c r="C13" s="437" t="s">
        <v>150</v>
      </c>
      <c r="D13" s="437"/>
      <c r="E13" s="437"/>
      <c r="F13" s="436"/>
      <c r="G13" s="436"/>
      <c r="H13" s="95"/>
    </row>
    <row r="14" spans="1:8" ht="15" thickBot="1" x14ac:dyDescent="0.4">
      <c r="A14" s="439">
        <f>A13+1</f>
        <v>3</v>
      </c>
      <c r="B14" s="438" t="s">
        <v>6</v>
      </c>
      <c r="C14" s="437" t="s">
        <v>150</v>
      </c>
      <c r="D14" s="437"/>
      <c r="E14" s="437"/>
      <c r="F14" s="436"/>
      <c r="G14" s="436"/>
      <c r="H14" s="95"/>
    </row>
    <row r="15" spans="1:8" ht="15" thickBot="1" x14ac:dyDescent="0.4">
      <c r="A15" s="439">
        <f>A14+1</f>
        <v>4</v>
      </c>
      <c r="B15" s="438" t="s">
        <v>7</v>
      </c>
      <c r="C15" s="437" t="s">
        <v>150</v>
      </c>
      <c r="D15" s="437"/>
      <c r="E15" s="437"/>
      <c r="F15" s="436"/>
      <c r="G15" s="436"/>
      <c r="H15" s="95"/>
    </row>
    <row r="16" spans="1:8" ht="15" thickBot="1" x14ac:dyDescent="0.4">
      <c r="A16" s="439">
        <f>A15+1</f>
        <v>5</v>
      </c>
      <c r="B16" s="438" t="s">
        <v>8</v>
      </c>
      <c r="C16" s="437" t="s">
        <v>150</v>
      </c>
      <c r="D16" s="437"/>
      <c r="E16" s="437"/>
      <c r="F16" s="436"/>
      <c r="G16" s="436"/>
      <c r="H16" s="95"/>
    </row>
    <row r="17" spans="1:8" ht="15" thickBot="1" x14ac:dyDescent="0.4">
      <c r="A17" s="439">
        <f>A16+1</f>
        <v>6</v>
      </c>
      <c r="B17" s="438" t="s">
        <v>9</v>
      </c>
      <c r="C17" s="437" t="s">
        <v>150</v>
      </c>
      <c r="D17" s="437"/>
      <c r="E17" s="437"/>
      <c r="F17" s="436"/>
      <c r="G17" s="436"/>
      <c r="H17" s="95"/>
    </row>
    <row r="18" spans="1:8" ht="15" thickBot="1" x14ac:dyDescent="0.4">
      <c r="A18" s="439">
        <f>A17+1</f>
        <v>7</v>
      </c>
      <c r="B18" s="438" t="s">
        <v>10</v>
      </c>
      <c r="C18" s="437" t="s">
        <v>150</v>
      </c>
      <c r="D18" s="437"/>
      <c r="E18" s="437"/>
      <c r="F18" s="436"/>
      <c r="G18" s="436"/>
      <c r="H18" s="95"/>
    </row>
    <row r="19" spans="1:8" ht="15" thickBot="1" x14ac:dyDescent="0.4">
      <c r="A19" s="439">
        <f>A18+1</f>
        <v>8</v>
      </c>
      <c r="B19" s="438" t="s">
        <v>11</v>
      </c>
      <c r="C19" s="437" t="s">
        <v>150</v>
      </c>
      <c r="D19" s="437"/>
      <c r="E19" s="437"/>
      <c r="F19" s="436"/>
      <c r="G19" s="436"/>
      <c r="H19" s="95"/>
    </row>
    <row r="20" spans="1:8" ht="15" thickBot="1" x14ac:dyDescent="0.4">
      <c r="A20" s="439">
        <f>A19+1</f>
        <v>9</v>
      </c>
      <c r="B20" s="438" t="s">
        <v>12</v>
      </c>
      <c r="C20" s="437" t="s">
        <v>150</v>
      </c>
      <c r="D20" s="437"/>
      <c r="E20" s="437"/>
      <c r="F20" s="436"/>
      <c r="G20" s="436"/>
      <c r="H20" s="95"/>
    </row>
    <row r="21" spans="1:8" ht="15" thickBot="1" x14ac:dyDescent="0.4">
      <c r="A21" s="439">
        <f>A20+1</f>
        <v>10</v>
      </c>
      <c r="B21" s="438" t="s">
        <v>13</v>
      </c>
      <c r="C21" s="437" t="s">
        <v>150</v>
      </c>
      <c r="D21" s="437"/>
      <c r="E21" s="437"/>
      <c r="F21" s="436"/>
      <c r="G21" s="436"/>
      <c r="H21" s="95"/>
    </row>
    <row r="22" spans="1:8" ht="15" thickBot="1" x14ac:dyDescent="0.4">
      <c r="A22" s="439">
        <f>A21+1</f>
        <v>11</v>
      </c>
      <c r="B22" s="438" t="s">
        <v>14</v>
      </c>
      <c r="C22" s="437" t="s">
        <v>150</v>
      </c>
      <c r="D22" s="437"/>
      <c r="E22" s="437"/>
      <c r="F22" s="436"/>
      <c r="G22" s="436"/>
      <c r="H22" s="95"/>
    </row>
    <row r="23" spans="1:8" ht="15" thickBot="1" x14ac:dyDescent="0.4">
      <c r="A23" s="439">
        <f>A22+1</f>
        <v>12</v>
      </c>
      <c r="B23" s="438" t="s">
        <v>15</v>
      </c>
      <c r="C23" s="437" t="s">
        <v>150</v>
      </c>
      <c r="D23" s="437"/>
      <c r="E23" s="437"/>
      <c r="F23" s="436"/>
      <c r="G23" s="436"/>
      <c r="H23" s="95"/>
    </row>
    <row r="24" spans="1:8" ht="15" thickBot="1" x14ac:dyDescent="0.4">
      <c r="A24" s="439">
        <f>A23+1</f>
        <v>13</v>
      </c>
      <c r="B24" s="438" t="s">
        <v>16</v>
      </c>
      <c r="C24" s="437" t="s">
        <v>150</v>
      </c>
      <c r="D24" s="437"/>
      <c r="E24" s="437"/>
      <c r="F24" s="436"/>
      <c r="G24" s="436"/>
      <c r="H24" s="95"/>
    </row>
    <row r="25" spans="1:8" ht="15" thickBot="1" x14ac:dyDescent="0.4">
      <c r="A25" s="439">
        <f>A24+1</f>
        <v>14</v>
      </c>
      <c r="B25" s="438" t="s">
        <v>17</v>
      </c>
      <c r="C25" s="437" t="s">
        <v>150</v>
      </c>
      <c r="D25" s="437"/>
      <c r="E25" s="437"/>
      <c r="F25" s="436"/>
      <c r="G25" s="436"/>
      <c r="H25" s="95"/>
    </row>
    <row r="26" spans="1:8" ht="15" thickBot="1" x14ac:dyDescent="0.4">
      <c r="A26" s="439">
        <f>A25+1</f>
        <v>15</v>
      </c>
      <c r="B26" s="438" t="s">
        <v>18</v>
      </c>
      <c r="C26" s="437" t="s">
        <v>150</v>
      </c>
      <c r="D26" s="437"/>
      <c r="E26" s="437"/>
      <c r="F26" s="436"/>
      <c r="G26" s="436"/>
      <c r="H26" s="95"/>
    </row>
    <row r="27" spans="1:8" ht="15" thickBot="1" x14ac:dyDescent="0.4">
      <c r="A27" s="439">
        <f>A26+1</f>
        <v>16</v>
      </c>
      <c r="B27" s="438" t="s">
        <v>19</v>
      </c>
      <c r="C27" s="437" t="s">
        <v>150</v>
      </c>
      <c r="D27" s="437"/>
      <c r="E27" s="437"/>
      <c r="F27" s="436"/>
      <c r="G27" s="436"/>
      <c r="H27" s="95"/>
    </row>
    <row r="28" spans="1:8" ht="15" thickBot="1" x14ac:dyDescent="0.4">
      <c r="A28" s="439">
        <f>A27+1</f>
        <v>17</v>
      </c>
      <c r="B28" s="438" t="s">
        <v>20</v>
      </c>
      <c r="C28" s="437" t="s">
        <v>150</v>
      </c>
      <c r="D28" s="437"/>
      <c r="E28" s="437"/>
      <c r="F28" s="436"/>
      <c r="G28" s="436"/>
      <c r="H28" s="95"/>
    </row>
    <row r="29" spans="1:8" ht="15" thickBot="1" x14ac:dyDescent="0.4">
      <c r="A29" s="439">
        <f>A28+1</f>
        <v>18</v>
      </c>
      <c r="B29" s="438" t="s">
        <v>21</v>
      </c>
      <c r="C29" s="437" t="s">
        <v>150</v>
      </c>
      <c r="D29" s="437"/>
      <c r="E29" s="437"/>
      <c r="F29" s="436"/>
      <c r="G29" s="436"/>
      <c r="H29" s="95"/>
    </row>
    <row r="30" spans="1:8" ht="15" thickBot="1" x14ac:dyDescent="0.4">
      <c r="A30" s="439">
        <f>A29+1</f>
        <v>19</v>
      </c>
      <c r="B30" s="438" t="s">
        <v>22</v>
      </c>
      <c r="C30" s="437" t="s">
        <v>150</v>
      </c>
      <c r="D30" s="437"/>
      <c r="E30" s="437"/>
      <c r="F30" s="436"/>
      <c r="G30" s="436"/>
      <c r="H30" s="95"/>
    </row>
    <row r="31" spans="1:8" ht="15" thickBot="1" x14ac:dyDescent="0.4">
      <c r="A31" s="439">
        <f>A30+1</f>
        <v>20</v>
      </c>
      <c r="B31" s="438" t="s">
        <v>23</v>
      </c>
      <c r="C31" s="437" t="s">
        <v>150</v>
      </c>
      <c r="D31" s="437"/>
      <c r="E31" s="437"/>
      <c r="F31" s="436"/>
      <c r="G31" s="436"/>
      <c r="H31" s="95"/>
    </row>
    <row r="32" spans="1:8" ht="15" thickBot="1" x14ac:dyDescent="0.4">
      <c r="A32" s="439">
        <f>A31+1</f>
        <v>21</v>
      </c>
      <c r="B32" s="438" t="s">
        <v>24</v>
      </c>
      <c r="C32" s="437" t="s">
        <v>150</v>
      </c>
      <c r="D32" s="437"/>
      <c r="E32" s="437"/>
      <c r="F32" s="436"/>
      <c r="G32" s="436"/>
      <c r="H32" s="95"/>
    </row>
    <row r="33" spans="1:8" ht="15" thickBot="1" x14ac:dyDescent="0.4">
      <c r="A33" s="439">
        <f>A32+1</f>
        <v>22</v>
      </c>
      <c r="B33" s="438" t="s">
        <v>25</v>
      </c>
      <c r="C33" s="437" t="s">
        <v>150</v>
      </c>
      <c r="D33" s="437"/>
      <c r="E33" s="437"/>
      <c r="F33" s="436"/>
      <c r="G33" s="436"/>
      <c r="H33" s="95"/>
    </row>
    <row r="34" spans="1:8" ht="15" thickBot="1" x14ac:dyDescent="0.4">
      <c r="A34" s="439">
        <f>A33+1</f>
        <v>23</v>
      </c>
      <c r="B34" s="438" t="s">
        <v>26</v>
      </c>
      <c r="C34" s="437" t="s">
        <v>150</v>
      </c>
      <c r="D34" s="437"/>
      <c r="E34" s="437"/>
      <c r="F34" s="436"/>
      <c r="G34" s="436"/>
      <c r="H34" s="95"/>
    </row>
    <row r="35" spans="1:8" ht="15" thickBot="1" x14ac:dyDescent="0.4">
      <c r="A35" s="439">
        <f>A34+1</f>
        <v>24</v>
      </c>
      <c r="B35" s="438" t="s">
        <v>27</v>
      </c>
      <c r="C35" s="437" t="s">
        <v>150</v>
      </c>
      <c r="D35" s="437"/>
      <c r="E35" s="437"/>
      <c r="F35" s="436"/>
      <c r="G35" s="436"/>
      <c r="H35" s="95"/>
    </row>
    <row r="36" spans="1:8" ht="15" thickBot="1" x14ac:dyDescent="0.4">
      <c r="A36" s="439">
        <f>A35+1</f>
        <v>25</v>
      </c>
      <c r="B36" s="438" t="s">
        <v>28</v>
      </c>
      <c r="C36" s="437" t="s">
        <v>150</v>
      </c>
      <c r="D36" s="437"/>
      <c r="E36" s="437"/>
      <c r="F36" s="436"/>
      <c r="G36" s="436"/>
      <c r="H36" s="95"/>
    </row>
    <row r="37" spans="1:8" ht="15" thickBot="1" x14ac:dyDescent="0.4">
      <c r="A37" s="439">
        <f>A36+1</f>
        <v>26</v>
      </c>
      <c r="B37" s="438" t="s">
        <v>29</v>
      </c>
      <c r="C37" s="437" t="s">
        <v>150</v>
      </c>
      <c r="D37" s="437"/>
      <c r="E37" s="437"/>
      <c r="F37" s="436"/>
      <c r="G37" s="436"/>
      <c r="H37" s="95"/>
    </row>
    <row r="38" spans="1:8" ht="15" thickBot="1" x14ac:dyDescent="0.4">
      <c r="A38" s="439">
        <f>A37+1</f>
        <v>27</v>
      </c>
      <c r="B38" s="438" t="s">
        <v>30</v>
      </c>
      <c r="C38" s="437" t="s">
        <v>150</v>
      </c>
      <c r="D38" s="437"/>
      <c r="E38" s="437"/>
      <c r="F38" s="436"/>
      <c r="G38" s="436"/>
      <c r="H38" s="95"/>
    </row>
    <row r="39" spans="1:8" ht="15" thickBot="1" x14ac:dyDescent="0.4">
      <c r="A39" s="439">
        <f>A38+1</f>
        <v>28</v>
      </c>
      <c r="B39" s="438" t="s">
        <v>31</v>
      </c>
      <c r="C39" s="437" t="s">
        <v>150</v>
      </c>
      <c r="D39" s="437"/>
      <c r="E39" s="437"/>
      <c r="F39" s="436"/>
      <c r="G39" s="436"/>
      <c r="H39" s="95"/>
    </row>
    <row r="40" spans="1:8" ht="15" thickBot="1" x14ac:dyDescent="0.4">
      <c r="A40" s="439">
        <f>A39+1</f>
        <v>29</v>
      </c>
      <c r="B40" s="438" t="s">
        <v>32</v>
      </c>
      <c r="C40" s="437" t="s">
        <v>150</v>
      </c>
      <c r="D40" s="437"/>
      <c r="E40" s="437"/>
      <c r="F40" s="436"/>
      <c r="G40" s="436"/>
      <c r="H40" s="95"/>
    </row>
    <row r="41" spans="1:8" ht="15" thickBot="1" x14ac:dyDescent="0.4">
      <c r="A41" s="439">
        <f>A40+1</f>
        <v>30</v>
      </c>
      <c r="B41" s="438" t="s">
        <v>33</v>
      </c>
      <c r="C41" s="437" t="s">
        <v>150</v>
      </c>
      <c r="D41" s="437"/>
      <c r="E41" s="437"/>
      <c r="F41" s="436"/>
      <c r="G41" s="436"/>
      <c r="H41" s="95"/>
    </row>
    <row r="42" spans="1:8" ht="15" thickBot="1" x14ac:dyDescent="0.4">
      <c r="A42" s="439">
        <f>A41+1</f>
        <v>31</v>
      </c>
      <c r="B42" s="438" t="s">
        <v>34</v>
      </c>
      <c r="C42" s="437" t="s">
        <v>150</v>
      </c>
      <c r="D42" s="437"/>
      <c r="E42" s="437"/>
      <c r="F42" s="436"/>
      <c r="G42" s="436"/>
      <c r="H42" s="95"/>
    </row>
    <row r="43" spans="1:8" ht="15" thickBot="1" x14ac:dyDescent="0.4">
      <c r="A43" s="439">
        <f>A42+1</f>
        <v>32</v>
      </c>
      <c r="B43" s="438" t="s">
        <v>35</v>
      </c>
      <c r="C43" s="437" t="s">
        <v>150</v>
      </c>
      <c r="D43" s="437"/>
      <c r="E43" s="437"/>
      <c r="F43" s="436"/>
      <c r="G43" s="436"/>
      <c r="H43" s="95"/>
    </row>
    <row r="44" spans="1:8" ht="15" thickBot="1" x14ac:dyDescent="0.4">
      <c r="A44" s="439">
        <f>A43+1</f>
        <v>33</v>
      </c>
      <c r="B44" s="438" t="s">
        <v>36</v>
      </c>
      <c r="C44" s="437" t="s">
        <v>150</v>
      </c>
      <c r="D44" s="437"/>
      <c r="E44" s="437"/>
      <c r="F44" s="436"/>
      <c r="G44" s="436"/>
      <c r="H44" s="95"/>
    </row>
    <row r="45" spans="1:8" ht="15" thickBot="1" x14ac:dyDescent="0.4">
      <c r="A45" s="439">
        <f>A44+1</f>
        <v>34</v>
      </c>
      <c r="B45" s="438" t="s">
        <v>37</v>
      </c>
      <c r="C45" s="437" t="s">
        <v>150</v>
      </c>
      <c r="D45" s="437"/>
      <c r="E45" s="437"/>
      <c r="F45" s="436"/>
      <c r="G45" s="436"/>
      <c r="H45" s="95"/>
    </row>
    <row r="46" spans="1:8" ht="15" thickBot="1" x14ac:dyDescent="0.4">
      <c r="A46" s="439">
        <f>A45+1</f>
        <v>35</v>
      </c>
      <c r="B46" s="438" t="s">
        <v>38</v>
      </c>
      <c r="C46" s="437" t="s">
        <v>150</v>
      </c>
      <c r="D46" s="437"/>
      <c r="E46" s="437"/>
      <c r="F46" s="436"/>
      <c r="G46" s="436"/>
      <c r="H46" s="95"/>
    </row>
    <row r="47" spans="1:8" ht="15" thickBot="1" x14ac:dyDescent="0.4">
      <c r="A47" s="439">
        <f>A46+1</f>
        <v>36</v>
      </c>
      <c r="B47" s="438" t="s">
        <v>39</v>
      </c>
      <c r="C47" s="437" t="s">
        <v>150</v>
      </c>
      <c r="D47" s="437"/>
      <c r="E47" s="437"/>
      <c r="F47" s="436"/>
      <c r="G47" s="436"/>
      <c r="H47" s="95"/>
    </row>
    <row r="48" spans="1:8" ht="15" thickBot="1" x14ac:dyDescent="0.4">
      <c r="A48" s="439">
        <f>A47+1</f>
        <v>37</v>
      </c>
      <c r="B48" s="438" t="s">
        <v>40</v>
      </c>
      <c r="C48" s="437" t="s">
        <v>150</v>
      </c>
      <c r="D48" s="437"/>
      <c r="E48" s="437"/>
      <c r="F48" s="436"/>
      <c r="G48" s="436"/>
      <c r="H48" s="95"/>
    </row>
    <row r="49" spans="1:8" ht="15" thickBot="1" x14ac:dyDescent="0.4">
      <c r="A49" s="439">
        <f>A48+1</f>
        <v>38</v>
      </c>
      <c r="B49" s="438" t="s">
        <v>41</v>
      </c>
      <c r="C49" s="437" t="s">
        <v>150</v>
      </c>
      <c r="D49" s="437"/>
      <c r="E49" s="437"/>
      <c r="F49" s="436"/>
      <c r="G49" s="436"/>
      <c r="H49" s="95"/>
    </row>
    <row r="50" spans="1:8" ht="15" thickBot="1" x14ac:dyDescent="0.4">
      <c r="A50" s="439">
        <f>A49+1</f>
        <v>39</v>
      </c>
      <c r="B50" s="438" t="s">
        <v>42</v>
      </c>
      <c r="C50" s="437" t="s">
        <v>150</v>
      </c>
      <c r="D50" s="437"/>
      <c r="E50" s="437"/>
      <c r="F50" s="436"/>
      <c r="G50" s="436"/>
      <c r="H50" s="95"/>
    </row>
    <row r="51" spans="1:8" ht="15" thickBot="1" x14ac:dyDescent="0.4">
      <c r="A51" s="439">
        <f>A50+1</f>
        <v>40</v>
      </c>
      <c r="B51" s="438" t="s">
        <v>43</v>
      </c>
      <c r="C51" s="437" t="s">
        <v>150</v>
      </c>
      <c r="D51" s="437"/>
      <c r="E51" s="437"/>
      <c r="F51" s="436"/>
      <c r="G51" s="436"/>
      <c r="H51" s="95"/>
    </row>
    <row r="52" spans="1:8" ht="15" thickBot="1" x14ac:dyDescent="0.4">
      <c r="A52" s="439">
        <f>A51+1</f>
        <v>41</v>
      </c>
      <c r="B52" s="438" t="s">
        <v>44</v>
      </c>
      <c r="C52" s="437" t="s">
        <v>150</v>
      </c>
      <c r="D52" s="437"/>
      <c r="E52" s="437"/>
      <c r="F52" s="436"/>
      <c r="G52" s="436"/>
      <c r="H52" s="95"/>
    </row>
    <row r="53" spans="1:8" ht="15" thickBot="1" x14ac:dyDescent="0.4">
      <c r="A53" s="439">
        <f>A52+1</f>
        <v>42</v>
      </c>
      <c r="B53" s="438" t="s">
        <v>45</v>
      </c>
      <c r="C53" s="437" t="s">
        <v>150</v>
      </c>
      <c r="D53" s="437"/>
      <c r="E53" s="437"/>
      <c r="F53" s="436"/>
      <c r="G53" s="436"/>
      <c r="H53" s="95"/>
    </row>
    <row r="54" spans="1:8" ht="15" thickBot="1" x14ac:dyDescent="0.4">
      <c r="A54" s="439">
        <f>A53+1</f>
        <v>43</v>
      </c>
      <c r="B54" s="438" t="s">
        <v>46</v>
      </c>
      <c r="C54" s="437" t="s">
        <v>150</v>
      </c>
      <c r="D54" s="437"/>
      <c r="E54" s="437"/>
      <c r="F54" s="436"/>
      <c r="G54" s="436"/>
      <c r="H54" s="95"/>
    </row>
    <row r="55" spans="1:8" ht="15" thickBot="1" x14ac:dyDescent="0.4">
      <c r="A55" s="439">
        <f>A54+1</f>
        <v>44</v>
      </c>
      <c r="B55" s="438" t="s">
        <v>47</v>
      </c>
      <c r="C55" s="437" t="s">
        <v>150</v>
      </c>
      <c r="D55" s="437"/>
      <c r="E55" s="437"/>
      <c r="F55" s="436"/>
      <c r="G55" s="436"/>
      <c r="H55" s="95"/>
    </row>
    <row r="56" spans="1:8" ht="15" thickBot="1" x14ac:dyDescent="0.4">
      <c r="A56" s="439">
        <f>A55+1</f>
        <v>45</v>
      </c>
      <c r="B56" s="438" t="s">
        <v>48</v>
      </c>
      <c r="C56" s="437" t="s">
        <v>150</v>
      </c>
      <c r="D56" s="437"/>
      <c r="E56" s="437"/>
      <c r="F56" s="436"/>
      <c r="G56" s="436"/>
      <c r="H56" s="95"/>
    </row>
    <row r="57" spans="1:8" ht="15" thickBot="1" x14ac:dyDescent="0.4">
      <c r="A57" s="439">
        <f>A56+1</f>
        <v>46</v>
      </c>
      <c r="B57" s="438" t="s">
        <v>49</v>
      </c>
      <c r="C57" s="437" t="s">
        <v>150</v>
      </c>
      <c r="D57" s="437"/>
      <c r="E57" s="437"/>
      <c r="F57" s="436"/>
      <c r="G57" s="436"/>
      <c r="H57" s="95"/>
    </row>
    <row r="58" spans="1:8" ht="15" thickBot="1" x14ac:dyDescent="0.4">
      <c r="A58" s="439">
        <f>A57+1</f>
        <v>47</v>
      </c>
      <c r="B58" s="438" t="s">
        <v>50</v>
      </c>
      <c r="C58" s="437" t="s">
        <v>150</v>
      </c>
      <c r="D58" s="437"/>
      <c r="E58" s="437"/>
      <c r="F58" s="436"/>
      <c r="G58" s="436"/>
      <c r="H58" s="95"/>
    </row>
    <row r="59" spans="1:8" ht="15" thickBot="1" x14ac:dyDescent="0.4">
      <c r="A59" s="439">
        <f>A58+1</f>
        <v>48</v>
      </c>
      <c r="B59" s="438" t="s">
        <v>221</v>
      </c>
      <c r="C59" s="437" t="s">
        <v>150</v>
      </c>
      <c r="D59" s="437"/>
      <c r="E59" s="437"/>
      <c r="F59" s="436"/>
      <c r="G59" s="436"/>
      <c r="H59" s="95"/>
    </row>
    <row r="62" spans="1:8" ht="15" thickBot="1" x14ac:dyDescent="0.4">
      <c r="A62" s="250"/>
      <c r="B62" s="250"/>
      <c r="C62" s="250"/>
    </row>
    <row r="63" spans="1:8" ht="15" thickBot="1" x14ac:dyDescent="0.4">
      <c r="A63" s="250"/>
      <c r="B63" s="435" t="s">
        <v>51</v>
      </c>
      <c r="C63" s="363">
        <f>SUM(F12:F59)</f>
        <v>0</v>
      </c>
      <c r="D63" s="364"/>
    </row>
    <row r="64" spans="1:8" ht="62.25" customHeight="1" thickBot="1" x14ac:dyDescent="0.4">
      <c r="A64" s="250"/>
      <c r="B64" s="5" t="s">
        <v>52</v>
      </c>
      <c r="C64" s="310" t="s">
        <v>373</v>
      </c>
      <c r="D64" s="312"/>
    </row>
    <row r="65" spans="1:8" ht="51" customHeight="1" thickBot="1" x14ac:dyDescent="0.4">
      <c r="A65" s="250"/>
      <c r="B65" s="5" t="s">
        <v>53</v>
      </c>
      <c r="C65" s="434"/>
      <c r="D65" s="433"/>
    </row>
    <row r="66" spans="1:8" ht="15" thickBot="1" x14ac:dyDescent="0.4">
      <c r="A66" s="250"/>
      <c r="B66" s="5" t="s">
        <v>54</v>
      </c>
      <c r="C66" s="432" t="s">
        <v>244</v>
      </c>
      <c r="D66" s="431"/>
    </row>
    <row r="68" spans="1:8" ht="18.5" x14ac:dyDescent="0.35">
      <c r="A68" s="271" t="s">
        <v>435</v>
      </c>
    </row>
    <row r="69" spans="1:8" ht="16.5" x14ac:dyDescent="0.35">
      <c r="A69" s="271" t="s">
        <v>434</v>
      </c>
    </row>
    <row r="70" spans="1:8" ht="16.5" x14ac:dyDescent="0.35">
      <c r="A70" s="271" t="s">
        <v>433</v>
      </c>
    </row>
    <row r="71" spans="1:8" ht="27.75" customHeight="1" x14ac:dyDescent="0.35"/>
    <row r="73" spans="1:8" x14ac:dyDescent="0.35">
      <c r="B73" s="153" t="s">
        <v>4</v>
      </c>
    </row>
    <row r="74" spans="1:8" x14ac:dyDescent="0.35">
      <c r="A74" s="18" t="s">
        <v>69</v>
      </c>
      <c r="B74" s="18"/>
      <c r="C74" s="18"/>
      <c r="D74" s="18"/>
      <c r="E74" s="18" t="s">
        <v>432</v>
      </c>
      <c r="F74" s="18"/>
      <c r="G74" s="18"/>
      <c r="H74" s="18"/>
    </row>
    <row r="75" spans="1:8" x14ac:dyDescent="0.35">
      <c r="A75" s="18" t="s">
        <v>214</v>
      </c>
      <c r="B75" s="18"/>
      <c r="C75" s="18"/>
      <c r="D75" s="18"/>
      <c r="E75" s="18"/>
      <c r="F75" s="18"/>
      <c r="G75" s="18"/>
      <c r="H75" s="18"/>
    </row>
    <row r="76" spans="1:8" x14ac:dyDescent="0.35">
      <c r="A76" s="18"/>
      <c r="B76" s="18"/>
      <c r="C76" s="18"/>
      <c r="D76" s="18"/>
      <c r="E76" s="18"/>
      <c r="F76" s="18"/>
      <c r="G76" s="18"/>
      <c r="H76" s="18"/>
    </row>
    <row r="77" spans="1:8" ht="43.5" x14ac:dyDescent="0.35">
      <c r="A77" s="17" t="s">
        <v>3</v>
      </c>
      <c r="B77" s="19" t="s">
        <v>396</v>
      </c>
      <c r="C77" s="17" t="s">
        <v>61</v>
      </c>
      <c r="D77" s="17" t="s">
        <v>62</v>
      </c>
      <c r="E77" s="17" t="s">
        <v>73</v>
      </c>
      <c r="F77" s="17" t="s">
        <v>395</v>
      </c>
      <c r="G77" s="17" t="s">
        <v>394</v>
      </c>
      <c r="H77" s="19" t="s">
        <v>393</v>
      </c>
    </row>
    <row r="78" spans="1:8" x14ac:dyDescent="0.35">
      <c r="A78" s="17"/>
      <c r="B78" s="17"/>
      <c r="C78" s="17"/>
      <c r="D78" s="17"/>
      <c r="E78" s="17"/>
      <c r="F78" s="17"/>
      <c r="G78" s="17"/>
      <c r="H78" s="19"/>
    </row>
    <row r="79" spans="1:8" x14ac:dyDescent="0.35">
      <c r="A79" s="17"/>
      <c r="B79" s="17"/>
      <c r="C79" s="17"/>
      <c r="D79" s="17"/>
      <c r="E79" s="17"/>
      <c r="F79" s="17"/>
      <c r="G79" s="17"/>
      <c r="H79" s="19"/>
    </row>
    <row r="80" spans="1:8" x14ac:dyDescent="0.35">
      <c r="A80" s="17"/>
      <c r="B80" s="17"/>
      <c r="C80" s="17"/>
      <c r="D80" s="17"/>
      <c r="E80" s="17"/>
      <c r="F80" s="17"/>
      <c r="G80" s="17"/>
      <c r="H80" s="19"/>
    </row>
    <row r="81" spans="1:8" x14ac:dyDescent="0.35">
      <c r="A81" s="17"/>
      <c r="B81" s="17"/>
      <c r="C81" s="17"/>
      <c r="D81" s="17"/>
      <c r="E81" s="17"/>
      <c r="F81" s="17"/>
      <c r="G81" s="17"/>
      <c r="H81" s="19"/>
    </row>
    <row r="82" spans="1:8" x14ac:dyDescent="0.35">
      <c r="A82" s="17"/>
      <c r="B82" s="17"/>
      <c r="C82" s="17"/>
      <c r="D82" s="17"/>
      <c r="E82" s="17"/>
      <c r="F82" s="17"/>
      <c r="G82" s="17"/>
      <c r="H82" s="19"/>
    </row>
    <row r="83" spans="1:8" x14ac:dyDescent="0.35">
      <c r="A83" s="17"/>
      <c r="B83" s="17"/>
      <c r="C83" s="17"/>
      <c r="D83" s="17"/>
      <c r="E83" s="17"/>
      <c r="F83" s="17"/>
      <c r="G83" s="17"/>
      <c r="H83" s="19"/>
    </row>
    <row r="84" spans="1:8" x14ac:dyDescent="0.35">
      <c r="A84" s="18"/>
      <c r="B84" s="18"/>
      <c r="C84" s="18"/>
      <c r="D84" s="18"/>
      <c r="E84" s="18"/>
      <c r="F84" s="18"/>
      <c r="G84" s="18"/>
      <c r="H84" s="429"/>
    </row>
    <row r="85" spans="1:8" x14ac:dyDescent="0.35">
      <c r="A85" s="18"/>
      <c r="B85" s="18"/>
      <c r="C85" s="18"/>
      <c r="D85" s="18"/>
      <c r="E85" s="18"/>
      <c r="F85" s="18"/>
      <c r="G85" s="18"/>
      <c r="H85" s="429"/>
    </row>
    <row r="86" spans="1:8" ht="15" customHeight="1" x14ac:dyDescent="0.35">
      <c r="A86" s="430" t="s">
        <v>392</v>
      </c>
      <c r="B86" s="430"/>
      <c r="C86" s="430"/>
      <c r="D86" s="430"/>
      <c r="E86" s="430"/>
      <c r="F86" s="430"/>
      <c r="G86" s="430"/>
      <c r="H86" s="429"/>
    </row>
    <row r="87" spans="1:8" x14ac:dyDescent="0.35">
      <c r="A87" s="18"/>
      <c r="B87" s="18"/>
      <c r="C87" s="18"/>
      <c r="D87" s="18"/>
      <c r="E87" s="18"/>
      <c r="F87" s="18"/>
      <c r="G87" s="18"/>
      <c r="H87" s="429"/>
    </row>
    <row r="88" spans="1:8" x14ac:dyDescent="0.35">
      <c r="A88" s="18"/>
      <c r="B88" s="18"/>
      <c r="C88" s="18"/>
      <c r="D88" s="18"/>
      <c r="E88" s="18"/>
      <c r="F88" s="18"/>
      <c r="G88" s="18"/>
      <c r="H88" s="429"/>
    </row>
    <row r="89" spans="1:8" x14ac:dyDescent="0.35">
      <c r="A89" s="243" t="s">
        <v>51</v>
      </c>
      <c r="B89" s="243"/>
      <c r="C89" s="243"/>
      <c r="D89" s="245">
        <v>0</v>
      </c>
      <c r="E89" s="245"/>
      <c r="F89" s="18"/>
      <c r="G89" s="18"/>
      <c r="H89" s="429"/>
    </row>
    <row r="90" spans="1:8" ht="15" customHeight="1" x14ac:dyDescent="0.35">
      <c r="A90" s="246" t="s">
        <v>212</v>
      </c>
      <c r="B90" s="246"/>
      <c r="C90" s="246"/>
      <c r="D90" s="245" t="s">
        <v>215</v>
      </c>
      <c r="E90" s="245"/>
      <c r="F90" s="18"/>
      <c r="G90" s="18"/>
      <c r="H90" s="429"/>
    </row>
    <row r="91" spans="1:8" x14ac:dyDescent="0.35">
      <c r="A91" s="243" t="s">
        <v>53</v>
      </c>
      <c r="B91" s="243"/>
      <c r="C91" s="243"/>
      <c r="D91" s="244"/>
      <c r="E91" s="244"/>
      <c r="F91" s="18"/>
      <c r="G91" s="18"/>
      <c r="H91" s="429"/>
    </row>
    <row r="92" spans="1:8" x14ac:dyDescent="0.35">
      <c r="A92" s="243" t="s">
        <v>54</v>
      </c>
      <c r="B92" s="243"/>
      <c r="C92" s="243"/>
      <c r="D92" s="242">
        <v>43194</v>
      </c>
      <c r="E92" s="242"/>
      <c r="F92" s="18"/>
      <c r="G92" s="18"/>
      <c r="H92" s="429"/>
    </row>
    <row r="93" spans="1:8" x14ac:dyDescent="0.35">
      <c r="A93" s="24"/>
      <c r="B93" s="24"/>
      <c r="C93" s="24"/>
      <c r="D93" s="25"/>
      <c r="E93" s="25"/>
      <c r="F93" s="18"/>
      <c r="G93" s="18"/>
      <c r="H93" s="429"/>
    </row>
    <row r="94" spans="1:8" x14ac:dyDescent="0.35">
      <c r="B94" s="153" t="s">
        <v>5</v>
      </c>
      <c r="H94" s="365"/>
    </row>
    <row r="95" spans="1:8" x14ac:dyDescent="0.35">
      <c r="A95" t="s">
        <v>69</v>
      </c>
      <c r="E95" t="s">
        <v>431</v>
      </c>
      <c r="H95" s="365"/>
    </row>
    <row r="96" spans="1:8" x14ac:dyDescent="0.35">
      <c r="A96" t="s">
        <v>71</v>
      </c>
      <c r="H96" s="365"/>
    </row>
    <row r="97" spans="1:8" x14ac:dyDescent="0.35">
      <c r="H97" s="365"/>
    </row>
    <row r="98" spans="1:8" ht="43.5" x14ac:dyDescent="0.35">
      <c r="A98" s="141" t="s">
        <v>3</v>
      </c>
      <c r="B98" s="6" t="s">
        <v>396</v>
      </c>
      <c r="C98" s="141" t="s">
        <v>61</v>
      </c>
      <c r="D98" s="141" t="s">
        <v>62</v>
      </c>
      <c r="E98" s="141" t="s">
        <v>73</v>
      </c>
      <c r="F98" s="141" t="s">
        <v>395</v>
      </c>
      <c r="G98" s="141" t="s">
        <v>394</v>
      </c>
      <c r="H98" s="7" t="s">
        <v>393</v>
      </c>
    </row>
    <row r="99" spans="1:8" x14ac:dyDescent="0.35">
      <c r="A99" s="141"/>
      <c r="B99" s="141"/>
      <c r="C99" s="141"/>
      <c r="D99" s="141"/>
      <c r="E99" s="141"/>
      <c r="F99" s="141"/>
      <c r="G99" s="141"/>
      <c r="H99" s="6"/>
    </row>
    <row r="100" spans="1:8" x14ac:dyDescent="0.35">
      <c r="A100" s="141"/>
      <c r="B100" s="141"/>
      <c r="C100" s="141"/>
      <c r="D100" s="141"/>
      <c r="E100" s="141"/>
      <c r="F100" s="141"/>
      <c r="G100" s="141"/>
      <c r="H100" s="6"/>
    </row>
    <row r="101" spans="1:8" x14ac:dyDescent="0.35">
      <c r="A101" s="141"/>
      <c r="B101" s="141"/>
      <c r="C101" s="141"/>
      <c r="D101" s="141"/>
      <c r="E101" s="141"/>
      <c r="F101" s="141"/>
      <c r="G101" s="141"/>
      <c r="H101" s="6"/>
    </row>
    <row r="102" spans="1:8" x14ac:dyDescent="0.35">
      <c r="A102" s="141"/>
      <c r="B102" s="141"/>
      <c r="C102" s="141"/>
      <c r="D102" s="141"/>
      <c r="E102" s="141"/>
      <c r="F102" s="141"/>
      <c r="G102" s="141"/>
      <c r="H102" s="6"/>
    </row>
    <row r="103" spans="1:8" x14ac:dyDescent="0.35">
      <c r="A103" s="141"/>
      <c r="B103" s="141"/>
      <c r="C103" s="141"/>
      <c r="D103" s="141"/>
      <c r="E103" s="141"/>
      <c r="F103" s="141"/>
      <c r="G103" s="141"/>
      <c r="H103" s="6"/>
    </row>
    <row r="104" spans="1:8" x14ac:dyDescent="0.35">
      <c r="A104" s="141"/>
      <c r="B104" s="141"/>
      <c r="C104" s="141"/>
      <c r="D104" s="141"/>
      <c r="E104" s="141"/>
      <c r="F104" s="141"/>
      <c r="G104" s="141"/>
      <c r="H104" s="6"/>
    </row>
    <row r="105" spans="1:8" x14ac:dyDescent="0.35">
      <c r="H105" s="365"/>
    </row>
    <row r="106" spans="1:8" x14ac:dyDescent="0.35">
      <c r="H106" s="365"/>
    </row>
    <row r="107" spans="1:8" ht="15" customHeight="1" x14ac:dyDescent="0.35">
      <c r="A107" s="366" t="s">
        <v>392</v>
      </c>
      <c r="B107" s="366"/>
      <c r="C107" s="366"/>
      <c r="D107" s="366"/>
      <c r="E107" s="366"/>
      <c r="F107" s="366"/>
      <c r="G107" s="366"/>
      <c r="H107" s="365"/>
    </row>
    <row r="108" spans="1:8" x14ac:dyDescent="0.35">
      <c r="H108" s="365"/>
    </row>
    <row r="109" spans="1:8" x14ac:dyDescent="0.35">
      <c r="H109" s="365"/>
    </row>
    <row r="110" spans="1:8" x14ac:dyDescent="0.35">
      <c r="A110" s="140" t="s">
        <v>51</v>
      </c>
      <c r="B110" s="140"/>
      <c r="C110" s="140"/>
      <c r="D110" s="139">
        <v>0</v>
      </c>
      <c r="E110" s="139"/>
      <c r="H110" s="365"/>
    </row>
    <row r="111" spans="1:8" ht="15" customHeight="1" x14ac:dyDescent="0.35">
      <c r="A111" s="223" t="s">
        <v>55</v>
      </c>
      <c r="B111" s="223"/>
      <c r="C111" s="223"/>
      <c r="D111" s="139" t="s">
        <v>56</v>
      </c>
      <c r="E111" s="139"/>
      <c r="H111" s="365"/>
    </row>
    <row r="112" spans="1:8" x14ac:dyDescent="0.35">
      <c r="A112" s="140" t="s">
        <v>53</v>
      </c>
      <c r="B112" s="140"/>
      <c r="C112" s="140"/>
      <c r="D112" s="139"/>
      <c r="E112" s="139"/>
      <c r="H112" s="365"/>
    </row>
    <row r="113" spans="1:8" x14ac:dyDescent="0.35">
      <c r="A113" s="140" t="s">
        <v>54</v>
      </c>
      <c r="B113" s="140"/>
      <c r="C113" s="140"/>
      <c r="D113" s="178">
        <v>43185</v>
      </c>
      <c r="E113" s="139"/>
      <c r="H113" s="365"/>
    </row>
    <row r="114" spans="1:8" x14ac:dyDescent="0.35">
      <c r="A114" s="9"/>
      <c r="B114" s="9"/>
      <c r="C114" s="9"/>
      <c r="D114" s="23"/>
      <c r="E114" s="222"/>
      <c r="H114" s="365"/>
    </row>
    <row r="115" spans="1:8" x14ac:dyDescent="0.35">
      <c r="B115" s="153" t="s">
        <v>6</v>
      </c>
      <c r="H115" s="365"/>
    </row>
    <row r="116" spans="1:8" x14ac:dyDescent="0.35">
      <c r="A116" t="s">
        <v>69</v>
      </c>
      <c r="E116" t="s">
        <v>78</v>
      </c>
      <c r="H116" s="365"/>
    </row>
    <row r="117" spans="1:8" x14ac:dyDescent="0.35">
      <c r="A117" t="s">
        <v>79</v>
      </c>
      <c r="H117" s="365"/>
    </row>
    <row r="118" spans="1:8" x14ac:dyDescent="0.35">
      <c r="H118" s="365"/>
    </row>
    <row r="119" spans="1:8" ht="43.5" x14ac:dyDescent="0.35">
      <c r="A119" s="141" t="s">
        <v>3</v>
      </c>
      <c r="B119" s="6" t="s">
        <v>396</v>
      </c>
      <c r="C119" s="141" t="s">
        <v>61</v>
      </c>
      <c r="D119" s="141" t="s">
        <v>62</v>
      </c>
      <c r="E119" s="141" t="s">
        <v>73</v>
      </c>
      <c r="F119" s="141" t="s">
        <v>395</v>
      </c>
      <c r="G119" s="141" t="s">
        <v>394</v>
      </c>
      <c r="H119" s="7" t="s">
        <v>393</v>
      </c>
    </row>
    <row r="120" spans="1:8" x14ac:dyDescent="0.35">
      <c r="A120" s="141">
        <v>1</v>
      </c>
      <c r="B120" s="141" t="s">
        <v>6</v>
      </c>
      <c r="C120" s="141" t="s">
        <v>80</v>
      </c>
      <c r="D120" s="141" t="s">
        <v>80</v>
      </c>
      <c r="E120" s="141" t="s">
        <v>80</v>
      </c>
      <c r="F120" s="141">
        <v>0</v>
      </c>
      <c r="G120" s="141" t="s">
        <v>80</v>
      </c>
      <c r="H120" s="6" t="s">
        <v>80</v>
      </c>
    </row>
    <row r="121" spans="1:8" x14ac:dyDescent="0.35">
      <c r="A121" s="141"/>
      <c r="B121" s="141"/>
      <c r="C121" s="141"/>
      <c r="D121" s="141"/>
      <c r="E121" s="141"/>
      <c r="F121" s="141"/>
      <c r="G121" s="141"/>
      <c r="H121" s="6"/>
    </row>
    <row r="122" spans="1:8" x14ac:dyDescent="0.35">
      <c r="A122" s="141"/>
      <c r="B122" s="141"/>
      <c r="C122" s="141"/>
      <c r="D122" s="141"/>
      <c r="E122" s="141"/>
      <c r="F122" s="141"/>
      <c r="G122" s="141"/>
      <c r="H122" s="6"/>
    </row>
    <row r="123" spans="1:8" x14ac:dyDescent="0.35">
      <c r="A123" s="141"/>
      <c r="B123" s="141"/>
      <c r="C123" s="141"/>
      <c r="D123" s="141"/>
      <c r="E123" s="141"/>
      <c r="F123" s="141"/>
      <c r="G123" s="141"/>
      <c r="H123" s="6"/>
    </row>
    <row r="124" spans="1:8" x14ac:dyDescent="0.35">
      <c r="A124" s="141"/>
      <c r="B124" s="141"/>
      <c r="C124" s="141"/>
      <c r="D124" s="141"/>
      <c r="E124" s="141"/>
      <c r="F124" s="141"/>
      <c r="G124" s="141"/>
      <c r="H124" s="6"/>
    </row>
    <row r="125" spans="1:8" x14ac:dyDescent="0.35">
      <c r="A125" s="141"/>
      <c r="B125" s="141"/>
      <c r="C125" s="141"/>
      <c r="D125" s="141"/>
      <c r="E125" s="141"/>
      <c r="F125" s="141"/>
      <c r="G125" s="141"/>
      <c r="H125" s="6"/>
    </row>
    <row r="126" spans="1:8" x14ac:dyDescent="0.35">
      <c r="H126" s="365"/>
    </row>
    <row r="127" spans="1:8" x14ac:dyDescent="0.35">
      <c r="H127" s="365"/>
    </row>
    <row r="128" spans="1:8" ht="15" customHeight="1" x14ac:dyDescent="0.35">
      <c r="A128" s="366" t="s">
        <v>392</v>
      </c>
      <c r="B128" s="366"/>
      <c r="C128" s="366"/>
      <c r="D128" s="366"/>
      <c r="E128" s="366"/>
      <c r="F128" s="366"/>
      <c r="G128" s="366"/>
      <c r="H128" s="365"/>
    </row>
    <row r="129" spans="1:8" x14ac:dyDescent="0.35">
      <c r="H129" s="365"/>
    </row>
    <row r="130" spans="1:8" x14ac:dyDescent="0.35">
      <c r="H130" s="365"/>
    </row>
    <row r="131" spans="1:8" x14ac:dyDescent="0.35">
      <c r="A131" s="140" t="s">
        <v>51</v>
      </c>
      <c r="B131" s="140"/>
      <c r="C131" s="140"/>
      <c r="D131" s="139">
        <v>0</v>
      </c>
      <c r="E131" s="139"/>
      <c r="H131" s="365"/>
    </row>
    <row r="132" spans="1:8" ht="15" customHeight="1" x14ac:dyDescent="0.35">
      <c r="A132" s="223" t="s">
        <v>55</v>
      </c>
      <c r="B132" s="223"/>
      <c r="C132" s="223"/>
      <c r="D132" s="139" t="s">
        <v>76</v>
      </c>
      <c r="E132" s="139"/>
      <c r="H132" s="365"/>
    </row>
    <row r="133" spans="1:8" x14ac:dyDescent="0.35">
      <c r="A133" s="140" t="s">
        <v>53</v>
      </c>
      <c r="B133" s="140"/>
      <c r="C133" s="140"/>
      <c r="D133" s="139"/>
      <c r="E133" s="139"/>
      <c r="H133" s="365"/>
    </row>
    <row r="134" spans="1:8" x14ac:dyDescent="0.35">
      <c r="A134" s="140" t="s">
        <v>54</v>
      </c>
      <c r="B134" s="140"/>
      <c r="C134" s="140"/>
      <c r="D134" s="139" t="s">
        <v>77</v>
      </c>
      <c r="E134" s="139"/>
      <c r="H134" s="365"/>
    </row>
    <row r="135" spans="1:8" x14ac:dyDescent="0.35">
      <c r="A135" s="9"/>
      <c r="B135" s="9"/>
      <c r="C135" s="9"/>
      <c r="D135" s="222"/>
      <c r="E135" s="222"/>
      <c r="H135" s="365"/>
    </row>
    <row r="136" spans="1:8" x14ac:dyDescent="0.35">
      <c r="B136" s="153" t="s">
        <v>7</v>
      </c>
      <c r="H136" s="365"/>
    </row>
    <row r="137" spans="1:8" x14ac:dyDescent="0.35">
      <c r="A137" t="s">
        <v>69</v>
      </c>
      <c r="E137" t="s">
        <v>430</v>
      </c>
      <c r="H137" s="365"/>
    </row>
    <row r="138" spans="1:8" x14ac:dyDescent="0.35">
      <c r="A138" t="s">
        <v>84</v>
      </c>
      <c r="H138" s="365"/>
    </row>
    <row r="139" spans="1:8" x14ac:dyDescent="0.35">
      <c r="H139" s="365"/>
    </row>
    <row r="140" spans="1:8" ht="43.5" x14ac:dyDescent="0.35">
      <c r="A140" s="141" t="s">
        <v>3</v>
      </c>
      <c r="B140" s="6" t="s">
        <v>396</v>
      </c>
      <c r="C140" s="141" t="s">
        <v>61</v>
      </c>
      <c r="D140" s="141" t="s">
        <v>62</v>
      </c>
      <c r="E140" s="141" t="s">
        <v>73</v>
      </c>
      <c r="F140" s="141" t="s">
        <v>395</v>
      </c>
      <c r="G140" s="141" t="s">
        <v>394</v>
      </c>
      <c r="H140" s="7" t="s">
        <v>393</v>
      </c>
    </row>
    <row r="141" spans="1:8" x14ac:dyDescent="0.35">
      <c r="A141" s="141"/>
      <c r="B141" s="141"/>
      <c r="C141" s="141"/>
      <c r="D141" s="141"/>
      <c r="E141" s="141"/>
      <c r="F141" s="141"/>
      <c r="G141" s="141"/>
      <c r="H141" s="6"/>
    </row>
    <row r="142" spans="1:8" x14ac:dyDescent="0.35">
      <c r="A142" s="141"/>
      <c r="B142" s="141"/>
      <c r="C142" s="141"/>
      <c r="D142" s="141"/>
      <c r="E142" s="141"/>
      <c r="F142" s="141"/>
      <c r="G142" s="141"/>
      <c r="H142" s="6"/>
    </row>
    <row r="143" spans="1:8" x14ac:dyDescent="0.35">
      <c r="A143" s="141"/>
      <c r="B143" s="141"/>
      <c r="C143" s="141"/>
      <c r="D143" s="141"/>
      <c r="E143" s="141"/>
      <c r="F143" s="141"/>
      <c r="G143" s="141"/>
      <c r="H143" s="6"/>
    </row>
    <row r="144" spans="1:8" x14ac:dyDescent="0.35">
      <c r="A144" s="141"/>
      <c r="B144" s="141"/>
      <c r="C144" s="141"/>
      <c r="D144" s="141"/>
      <c r="E144" s="141"/>
      <c r="F144" s="141"/>
      <c r="G144" s="141"/>
      <c r="H144" s="6"/>
    </row>
    <row r="145" spans="1:8" x14ac:dyDescent="0.35">
      <c r="A145" s="141"/>
      <c r="B145" s="141"/>
      <c r="C145" s="141"/>
      <c r="D145" s="141"/>
      <c r="E145" s="141"/>
      <c r="F145" s="141"/>
      <c r="G145" s="141"/>
      <c r="H145" s="6"/>
    </row>
    <row r="146" spans="1:8" x14ac:dyDescent="0.35">
      <c r="A146" s="141"/>
      <c r="B146" s="141"/>
      <c r="C146" s="141"/>
      <c r="D146" s="141"/>
      <c r="E146" s="141"/>
      <c r="F146" s="141"/>
      <c r="G146" s="141"/>
      <c r="H146" s="6"/>
    </row>
    <row r="147" spans="1:8" x14ac:dyDescent="0.35">
      <c r="H147" s="365"/>
    </row>
    <row r="148" spans="1:8" x14ac:dyDescent="0.35">
      <c r="H148" s="365"/>
    </row>
    <row r="149" spans="1:8" ht="15" customHeight="1" x14ac:dyDescent="0.35">
      <c r="A149" s="366" t="s">
        <v>392</v>
      </c>
      <c r="B149" s="366"/>
      <c r="C149" s="366"/>
      <c r="D149" s="366"/>
      <c r="E149" s="366"/>
      <c r="F149" s="366"/>
      <c r="G149" s="366"/>
      <c r="H149" s="365"/>
    </row>
    <row r="150" spans="1:8" x14ac:dyDescent="0.35">
      <c r="H150" s="365"/>
    </row>
    <row r="151" spans="1:8" x14ac:dyDescent="0.35">
      <c r="H151" s="365"/>
    </row>
    <row r="152" spans="1:8" x14ac:dyDescent="0.35">
      <c r="A152" s="140" t="s">
        <v>51</v>
      </c>
      <c r="B152" s="140"/>
      <c r="C152" s="140"/>
      <c r="D152" s="139"/>
      <c r="E152" s="139"/>
      <c r="H152" s="365"/>
    </row>
    <row r="153" spans="1:8" ht="15" customHeight="1" x14ac:dyDescent="0.35">
      <c r="A153" s="223" t="s">
        <v>55</v>
      </c>
      <c r="B153" s="223"/>
      <c r="C153" s="223"/>
      <c r="D153" s="139" t="s">
        <v>224</v>
      </c>
      <c r="E153" s="139"/>
      <c r="H153" s="365"/>
    </row>
    <row r="154" spans="1:8" x14ac:dyDescent="0.35">
      <c r="A154" s="140" t="s">
        <v>53</v>
      </c>
      <c r="B154" s="140"/>
      <c r="C154" s="140"/>
      <c r="D154" s="139"/>
      <c r="E154" s="139"/>
      <c r="H154" s="365"/>
    </row>
    <row r="155" spans="1:8" x14ac:dyDescent="0.35">
      <c r="A155" s="140" t="s">
        <v>54</v>
      </c>
      <c r="B155" s="140"/>
      <c r="C155" s="140"/>
      <c r="D155" s="139" t="s">
        <v>83</v>
      </c>
      <c r="E155" s="139"/>
      <c r="H155" s="365"/>
    </row>
    <row r="156" spans="1:8" x14ac:dyDescent="0.35">
      <c r="B156" s="153"/>
      <c r="H156" s="365"/>
    </row>
    <row r="157" spans="1:8" x14ac:dyDescent="0.35">
      <c r="B157" s="153" t="s">
        <v>8</v>
      </c>
      <c r="H157" s="365"/>
    </row>
    <row r="158" spans="1:8" x14ac:dyDescent="0.35">
      <c r="A158" t="s">
        <v>69</v>
      </c>
      <c r="E158" t="s">
        <v>429</v>
      </c>
      <c r="H158" s="365"/>
    </row>
    <row r="159" spans="1:8" x14ac:dyDescent="0.35">
      <c r="A159" t="s">
        <v>84</v>
      </c>
      <c r="H159" s="365"/>
    </row>
    <row r="160" spans="1:8" x14ac:dyDescent="0.35">
      <c r="H160" s="365"/>
    </row>
    <row r="161" spans="1:8" ht="43.5" x14ac:dyDescent="0.35">
      <c r="A161" s="141" t="s">
        <v>3</v>
      </c>
      <c r="B161" s="6" t="s">
        <v>396</v>
      </c>
      <c r="C161" s="141" t="s">
        <v>61</v>
      </c>
      <c r="D161" s="141" t="s">
        <v>62</v>
      </c>
      <c r="E161" s="141" t="s">
        <v>73</v>
      </c>
      <c r="F161" s="141" t="s">
        <v>395</v>
      </c>
      <c r="G161" s="141" t="s">
        <v>394</v>
      </c>
      <c r="H161" s="7" t="s">
        <v>393</v>
      </c>
    </row>
    <row r="162" spans="1:8" x14ac:dyDescent="0.35">
      <c r="A162" s="141"/>
      <c r="B162" s="141"/>
      <c r="C162" s="141"/>
      <c r="D162" s="141"/>
      <c r="E162" s="141"/>
      <c r="F162" s="141"/>
      <c r="G162" s="141"/>
      <c r="H162" s="6"/>
    </row>
    <row r="163" spans="1:8" x14ac:dyDescent="0.35">
      <c r="A163" s="141"/>
      <c r="B163" s="141"/>
      <c r="C163" s="141"/>
      <c r="D163" s="141"/>
      <c r="E163" s="141"/>
      <c r="F163" s="141"/>
      <c r="G163" s="141"/>
      <c r="H163" s="6"/>
    </row>
    <row r="164" spans="1:8" x14ac:dyDescent="0.35">
      <c r="A164" s="141"/>
      <c r="B164" s="141"/>
      <c r="C164" s="141"/>
      <c r="D164" s="141"/>
      <c r="E164" s="141"/>
      <c r="F164" s="141"/>
      <c r="G164" s="141"/>
      <c r="H164" s="6"/>
    </row>
    <row r="165" spans="1:8" x14ac:dyDescent="0.35">
      <c r="A165" s="141"/>
      <c r="B165" s="141"/>
      <c r="C165" s="141"/>
      <c r="D165" s="141"/>
      <c r="E165" s="141"/>
      <c r="F165" s="141"/>
      <c r="G165" s="141"/>
      <c r="H165" s="6"/>
    </row>
    <row r="166" spans="1:8" x14ac:dyDescent="0.35">
      <c r="A166" s="141"/>
      <c r="B166" s="141"/>
      <c r="C166" s="141"/>
      <c r="D166" s="141"/>
      <c r="E166" s="141"/>
      <c r="F166" s="141"/>
      <c r="G166" s="141"/>
      <c r="H166" s="6"/>
    </row>
    <row r="167" spans="1:8" x14ac:dyDescent="0.35">
      <c r="A167" s="141"/>
      <c r="B167" s="141"/>
      <c r="C167" s="141"/>
      <c r="D167" s="141"/>
      <c r="E167" s="141"/>
      <c r="F167" s="141"/>
      <c r="G167" s="141"/>
      <c r="H167" s="6"/>
    </row>
    <row r="168" spans="1:8" x14ac:dyDescent="0.35">
      <c r="H168" s="365"/>
    </row>
    <row r="169" spans="1:8" x14ac:dyDescent="0.35">
      <c r="H169" s="365"/>
    </row>
    <row r="170" spans="1:8" ht="15" customHeight="1" x14ac:dyDescent="0.35">
      <c r="A170" s="366" t="s">
        <v>392</v>
      </c>
      <c r="B170" s="366"/>
      <c r="C170" s="366"/>
      <c r="D170" s="366"/>
      <c r="E170" s="366"/>
      <c r="F170" s="366"/>
      <c r="G170" s="366"/>
      <c r="H170" s="365"/>
    </row>
    <row r="171" spans="1:8" x14ac:dyDescent="0.35">
      <c r="H171" s="365"/>
    </row>
    <row r="172" spans="1:8" x14ac:dyDescent="0.35">
      <c r="H172" s="365"/>
    </row>
    <row r="173" spans="1:8" x14ac:dyDescent="0.35">
      <c r="A173" s="140" t="s">
        <v>51</v>
      </c>
      <c r="B173" s="140"/>
      <c r="C173" s="140"/>
      <c r="D173" s="139"/>
      <c r="E173" s="139"/>
      <c r="H173" s="365"/>
    </row>
    <row r="174" spans="1:8" ht="15" customHeight="1" x14ac:dyDescent="0.35">
      <c r="A174" s="223" t="s">
        <v>55</v>
      </c>
      <c r="B174" s="223"/>
      <c r="C174" s="223"/>
      <c r="D174" s="139" t="s">
        <v>82</v>
      </c>
      <c r="E174" s="139"/>
      <c r="H174" s="365"/>
    </row>
    <row r="175" spans="1:8" x14ac:dyDescent="0.35">
      <c r="A175" s="140" t="s">
        <v>53</v>
      </c>
      <c r="B175" s="140"/>
      <c r="C175" s="140"/>
      <c r="D175" s="139"/>
      <c r="E175" s="139"/>
      <c r="H175" s="365"/>
    </row>
    <row r="176" spans="1:8" x14ac:dyDescent="0.35">
      <c r="A176" s="140" t="s">
        <v>54</v>
      </c>
      <c r="B176" s="140"/>
      <c r="C176" s="140"/>
      <c r="D176" s="139" t="s">
        <v>83</v>
      </c>
      <c r="E176" s="139"/>
      <c r="H176" s="365"/>
    </row>
    <row r="177" spans="1:8" x14ac:dyDescent="0.35">
      <c r="A177" s="9"/>
      <c r="B177" s="9"/>
      <c r="C177" s="9"/>
      <c r="D177" s="222"/>
      <c r="E177" s="222"/>
      <c r="H177" s="365"/>
    </row>
    <row r="178" spans="1:8" x14ac:dyDescent="0.35">
      <c r="B178" s="153" t="s">
        <v>9</v>
      </c>
      <c r="H178" s="365"/>
    </row>
    <row r="179" spans="1:8" x14ac:dyDescent="0.35">
      <c r="A179" t="s">
        <v>69</v>
      </c>
      <c r="E179" t="s">
        <v>86</v>
      </c>
      <c r="H179" s="365"/>
    </row>
    <row r="180" spans="1:8" x14ac:dyDescent="0.35">
      <c r="A180" t="s">
        <v>428</v>
      </c>
      <c r="H180" s="365"/>
    </row>
    <row r="181" spans="1:8" x14ac:dyDescent="0.35">
      <c r="H181" s="365"/>
    </row>
    <row r="182" spans="1:8" ht="43.5" x14ac:dyDescent="0.35">
      <c r="A182" s="141" t="s">
        <v>3</v>
      </c>
      <c r="B182" s="6" t="s">
        <v>396</v>
      </c>
      <c r="C182" s="141" t="s">
        <v>61</v>
      </c>
      <c r="D182" s="141" t="s">
        <v>62</v>
      </c>
      <c r="E182" s="141" t="s">
        <v>73</v>
      </c>
      <c r="F182" s="141" t="s">
        <v>395</v>
      </c>
      <c r="G182" s="141" t="s">
        <v>394</v>
      </c>
      <c r="H182" s="6" t="s">
        <v>393</v>
      </c>
    </row>
    <row r="183" spans="1:8" x14ac:dyDescent="0.35">
      <c r="A183" s="141"/>
      <c r="B183" s="141"/>
      <c r="C183" s="141"/>
      <c r="D183" s="141"/>
      <c r="E183" s="141"/>
      <c r="F183" s="141"/>
      <c r="G183" s="141"/>
      <c r="H183" s="6"/>
    </row>
    <row r="184" spans="1:8" x14ac:dyDescent="0.35">
      <c r="A184" s="141"/>
      <c r="B184" s="141"/>
      <c r="C184" s="141"/>
      <c r="D184" s="141"/>
      <c r="E184" s="141"/>
      <c r="F184" s="141"/>
      <c r="G184" s="141"/>
      <c r="H184" s="6"/>
    </row>
    <row r="185" spans="1:8" x14ac:dyDescent="0.35">
      <c r="A185" s="141"/>
      <c r="B185" s="141"/>
      <c r="C185" s="141"/>
      <c r="D185" s="141"/>
      <c r="E185" s="141"/>
      <c r="F185" s="141"/>
      <c r="G185" s="141"/>
      <c r="H185" s="6"/>
    </row>
    <row r="186" spans="1:8" x14ac:dyDescent="0.35">
      <c r="A186" s="141"/>
      <c r="B186" s="141"/>
      <c r="C186" s="141"/>
      <c r="D186" s="141"/>
      <c r="E186" s="141"/>
      <c r="F186" s="141"/>
      <c r="G186" s="141"/>
      <c r="H186" s="6"/>
    </row>
    <row r="187" spans="1:8" x14ac:dyDescent="0.35">
      <c r="A187" s="141"/>
      <c r="B187" s="141"/>
      <c r="C187" s="141"/>
      <c r="D187" s="141"/>
      <c r="E187" s="141"/>
      <c r="F187" s="141"/>
      <c r="G187" s="141"/>
      <c r="H187" s="6"/>
    </row>
    <row r="188" spans="1:8" x14ac:dyDescent="0.35">
      <c r="A188" s="141"/>
      <c r="B188" s="141"/>
      <c r="C188" s="141"/>
      <c r="D188" s="141"/>
      <c r="E188" s="141"/>
      <c r="F188" s="141"/>
      <c r="G188" s="141"/>
      <c r="H188" s="6"/>
    </row>
    <row r="189" spans="1:8" x14ac:dyDescent="0.35">
      <c r="H189" s="365"/>
    </row>
    <row r="190" spans="1:8" x14ac:dyDescent="0.35">
      <c r="H190" s="365"/>
    </row>
    <row r="191" spans="1:8" ht="15" customHeight="1" x14ac:dyDescent="0.35">
      <c r="A191" s="366" t="s">
        <v>392</v>
      </c>
      <c r="B191" s="366"/>
      <c r="C191" s="366"/>
      <c r="D191" s="366"/>
      <c r="E191" s="366"/>
      <c r="F191" s="366"/>
      <c r="G191" s="366"/>
      <c r="H191" s="365"/>
    </row>
    <row r="192" spans="1:8" x14ac:dyDescent="0.35">
      <c r="H192" s="365"/>
    </row>
    <row r="193" spans="1:8" x14ac:dyDescent="0.35">
      <c r="H193" s="365"/>
    </row>
    <row r="194" spans="1:8" x14ac:dyDescent="0.35">
      <c r="A194" s="140" t="s">
        <v>51</v>
      </c>
      <c r="B194" s="140"/>
      <c r="C194" s="140"/>
      <c r="D194" s="139" t="s">
        <v>427</v>
      </c>
      <c r="E194" s="139"/>
      <c r="H194" s="365"/>
    </row>
    <row r="195" spans="1:8" ht="15" customHeight="1" x14ac:dyDescent="0.35">
      <c r="A195" s="223" t="s">
        <v>55</v>
      </c>
      <c r="B195" s="223"/>
      <c r="C195" s="223"/>
      <c r="D195" s="139" t="s">
        <v>89</v>
      </c>
      <c r="E195" s="139"/>
      <c r="H195" s="365"/>
    </row>
    <row r="196" spans="1:8" x14ac:dyDescent="0.35">
      <c r="A196" s="140" t="s">
        <v>53</v>
      </c>
      <c r="B196" s="140"/>
      <c r="C196" s="140"/>
      <c r="D196" s="139"/>
      <c r="E196" s="139"/>
      <c r="H196" s="365"/>
    </row>
    <row r="197" spans="1:8" x14ac:dyDescent="0.35">
      <c r="A197" s="140" t="s">
        <v>54</v>
      </c>
      <c r="B197" s="140"/>
      <c r="C197" s="140"/>
      <c r="D197" s="139" t="s">
        <v>85</v>
      </c>
      <c r="E197" s="139"/>
      <c r="H197" s="365"/>
    </row>
    <row r="198" spans="1:8" x14ac:dyDescent="0.35">
      <c r="A198" s="9"/>
      <c r="B198" s="9"/>
      <c r="C198" s="9"/>
      <c r="D198" s="222"/>
      <c r="E198" s="222"/>
      <c r="H198" s="365"/>
    </row>
    <row r="199" spans="1:8" x14ac:dyDescent="0.35">
      <c r="B199" s="153" t="s">
        <v>10</v>
      </c>
      <c r="H199" s="365"/>
    </row>
    <row r="200" spans="1:8" x14ac:dyDescent="0.35">
      <c r="A200" t="s">
        <v>69</v>
      </c>
      <c r="E200" t="s">
        <v>92</v>
      </c>
      <c r="H200" s="365"/>
    </row>
    <row r="201" spans="1:8" x14ac:dyDescent="0.35">
      <c r="A201" t="s">
        <v>93</v>
      </c>
      <c r="H201" s="365"/>
    </row>
    <row r="202" spans="1:8" x14ac:dyDescent="0.35">
      <c r="H202" s="365"/>
    </row>
    <row r="203" spans="1:8" ht="43.5" x14ac:dyDescent="0.35">
      <c r="A203" s="141" t="s">
        <v>3</v>
      </c>
      <c r="B203" s="6" t="s">
        <v>396</v>
      </c>
      <c r="C203" s="141" t="s">
        <v>61</v>
      </c>
      <c r="D203" s="141" t="s">
        <v>62</v>
      </c>
      <c r="E203" s="141" t="s">
        <v>73</v>
      </c>
      <c r="F203" s="141" t="s">
        <v>395</v>
      </c>
      <c r="G203" s="141" t="s">
        <v>394</v>
      </c>
      <c r="H203" s="6" t="s">
        <v>393</v>
      </c>
    </row>
    <row r="204" spans="1:8" x14ac:dyDescent="0.35">
      <c r="A204" s="141"/>
      <c r="B204" s="141" t="s">
        <v>94</v>
      </c>
      <c r="C204" s="141" t="s">
        <v>94</v>
      </c>
      <c r="D204" s="141" t="s">
        <v>94</v>
      </c>
      <c r="E204" s="141" t="s">
        <v>94</v>
      </c>
      <c r="F204" s="141" t="s">
        <v>94</v>
      </c>
      <c r="G204" s="141" t="s">
        <v>94</v>
      </c>
      <c r="H204" s="6" t="s">
        <v>94</v>
      </c>
    </row>
    <row r="205" spans="1:8" x14ac:dyDescent="0.35">
      <c r="A205" s="141"/>
      <c r="B205" s="141"/>
      <c r="C205" s="141"/>
      <c r="D205" s="141"/>
      <c r="E205" s="141"/>
      <c r="F205" s="141"/>
      <c r="G205" s="141"/>
      <c r="H205" s="6"/>
    </row>
    <row r="206" spans="1:8" x14ac:dyDescent="0.35">
      <c r="A206" s="141"/>
      <c r="B206" s="141"/>
      <c r="C206" s="141"/>
      <c r="D206" s="141"/>
      <c r="E206" s="141"/>
      <c r="F206" s="141"/>
      <c r="G206" s="141"/>
      <c r="H206" s="6"/>
    </row>
    <row r="207" spans="1:8" x14ac:dyDescent="0.35">
      <c r="A207" s="141"/>
      <c r="B207" s="141"/>
      <c r="C207" s="141"/>
      <c r="D207" s="141"/>
      <c r="E207" s="141"/>
      <c r="F207" s="141"/>
      <c r="G207" s="141"/>
      <c r="H207" s="6"/>
    </row>
    <row r="208" spans="1:8" x14ac:dyDescent="0.35">
      <c r="A208" s="141"/>
      <c r="B208" s="141"/>
      <c r="C208" s="141"/>
      <c r="D208" s="141"/>
      <c r="E208" s="141"/>
      <c r="F208" s="141"/>
      <c r="G208" s="141"/>
      <c r="H208" s="6"/>
    </row>
    <row r="209" spans="1:8" x14ac:dyDescent="0.35">
      <c r="A209" s="141"/>
      <c r="B209" s="141"/>
      <c r="C209" s="141"/>
      <c r="D209" s="141"/>
      <c r="E209" s="141"/>
      <c r="F209" s="141"/>
      <c r="G209" s="141"/>
      <c r="H209" s="6"/>
    </row>
    <row r="210" spans="1:8" x14ac:dyDescent="0.35">
      <c r="H210" s="365"/>
    </row>
    <row r="211" spans="1:8" x14ac:dyDescent="0.35">
      <c r="H211" s="365"/>
    </row>
    <row r="212" spans="1:8" ht="15" customHeight="1" x14ac:dyDescent="0.35">
      <c r="A212" s="366" t="s">
        <v>392</v>
      </c>
      <c r="B212" s="366"/>
      <c r="C212" s="366"/>
      <c r="D212" s="366"/>
      <c r="E212" s="366"/>
      <c r="F212" s="366"/>
      <c r="G212" s="366"/>
      <c r="H212" s="365"/>
    </row>
    <row r="213" spans="1:8" x14ac:dyDescent="0.35">
      <c r="H213" s="365"/>
    </row>
    <row r="214" spans="1:8" x14ac:dyDescent="0.35">
      <c r="H214" s="365"/>
    </row>
    <row r="215" spans="1:8" x14ac:dyDescent="0.35">
      <c r="A215" s="140" t="s">
        <v>51</v>
      </c>
      <c r="B215" s="140"/>
      <c r="C215" s="140"/>
      <c r="D215" s="139">
        <v>0</v>
      </c>
      <c r="E215" s="139"/>
      <c r="H215" s="365"/>
    </row>
    <row r="216" spans="1:8" ht="15" customHeight="1" x14ac:dyDescent="0.35">
      <c r="A216" s="223" t="s">
        <v>55</v>
      </c>
      <c r="B216" s="223"/>
      <c r="C216" s="223"/>
      <c r="D216" s="139" t="s">
        <v>91</v>
      </c>
      <c r="E216" s="139"/>
      <c r="H216" s="365"/>
    </row>
    <row r="217" spans="1:8" x14ac:dyDescent="0.35">
      <c r="A217" s="140" t="s">
        <v>53</v>
      </c>
      <c r="B217" s="140"/>
      <c r="C217" s="140"/>
      <c r="D217" s="139"/>
      <c r="E217" s="139"/>
      <c r="H217" s="365"/>
    </row>
    <row r="218" spans="1:8" x14ac:dyDescent="0.35">
      <c r="A218" s="140" t="s">
        <v>54</v>
      </c>
      <c r="B218" s="140"/>
      <c r="C218" s="140"/>
      <c r="D218" s="178">
        <v>43214</v>
      </c>
      <c r="E218" s="139"/>
      <c r="H218" s="365"/>
    </row>
    <row r="219" spans="1:8" x14ac:dyDescent="0.35">
      <c r="A219" s="9"/>
      <c r="B219" s="9"/>
      <c r="C219" s="9"/>
      <c r="D219" s="23"/>
      <c r="E219" s="222"/>
      <c r="H219" s="365"/>
    </row>
    <row r="220" spans="1:8" x14ac:dyDescent="0.35">
      <c r="B220" s="153" t="s">
        <v>11</v>
      </c>
      <c r="H220" s="365"/>
    </row>
    <row r="221" spans="1:8" x14ac:dyDescent="0.35">
      <c r="A221" t="s">
        <v>69</v>
      </c>
      <c r="E221" t="s">
        <v>98</v>
      </c>
      <c r="H221" s="365"/>
    </row>
    <row r="222" spans="1:8" x14ac:dyDescent="0.35">
      <c r="A222" t="s">
        <v>99</v>
      </c>
      <c r="H222" s="365"/>
    </row>
    <row r="223" spans="1:8" x14ac:dyDescent="0.35">
      <c r="H223" s="365"/>
    </row>
    <row r="224" spans="1:8" ht="43.5" x14ac:dyDescent="0.35">
      <c r="A224" s="141" t="s">
        <v>3</v>
      </c>
      <c r="B224" s="6" t="s">
        <v>396</v>
      </c>
      <c r="C224" s="141" t="s">
        <v>61</v>
      </c>
      <c r="D224" s="141" t="s">
        <v>62</v>
      </c>
      <c r="E224" s="141" t="s">
        <v>73</v>
      </c>
      <c r="F224" s="141" t="s">
        <v>395</v>
      </c>
      <c r="G224" s="141" t="s">
        <v>394</v>
      </c>
      <c r="H224" s="6" t="s">
        <v>393</v>
      </c>
    </row>
    <row r="225" spans="1:8" x14ac:dyDescent="0.35">
      <c r="A225" s="141"/>
      <c r="B225" s="141" t="s">
        <v>95</v>
      </c>
      <c r="C225" s="141"/>
      <c r="D225" s="141"/>
      <c r="E225" s="141"/>
      <c r="F225" s="141"/>
      <c r="G225" s="141"/>
      <c r="H225" s="6"/>
    </row>
    <row r="226" spans="1:8" x14ac:dyDescent="0.35">
      <c r="A226" s="141"/>
      <c r="B226" s="141"/>
      <c r="C226" s="141"/>
      <c r="D226" s="141"/>
      <c r="E226" s="141"/>
      <c r="F226" s="141"/>
      <c r="G226" s="141"/>
      <c r="H226" s="6"/>
    </row>
    <row r="227" spans="1:8" x14ac:dyDescent="0.35">
      <c r="A227" s="141"/>
      <c r="B227" s="141"/>
      <c r="C227" s="141"/>
      <c r="D227" s="141"/>
      <c r="E227" s="141"/>
      <c r="F227" s="141"/>
      <c r="G227" s="141"/>
      <c r="H227" s="6"/>
    </row>
    <row r="228" spans="1:8" x14ac:dyDescent="0.35">
      <c r="A228" s="141"/>
      <c r="B228" s="141"/>
      <c r="C228" s="141"/>
      <c r="D228" s="141"/>
      <c r="E228" s="141"/>
      <c r="F228" s="141"/>
      <c r="G228" s="141"/>
      <c r="H228" s="6"/>
    </row>
    <row r="229" spans="1:8" x14ac:dyDescent="0.35">
      <c r="A229" s="141"/>
      <c r="B229" s="141"/>
      <c r="C229" s="141"/>
      <c r="D229" s="141"/>
      <c r="E229" s="141"/>
      <c r="F229" s="141"/>
      <c r="G229" s="141"/>
      <c r="H229" s="6"/>
    </row>
    <row r="230" spans="1:8" x14ac:dyDescent="0.35">
      <c r="A230" s="141"/>
      <c r="B230" s="141"/>
      <c r="C230" s="141"/>
      <c r="D230" s="141"/>
      <c r="E230" s="141"/>
      <c r="F230" s="141"/>
      <c r="G230" s="141"/>
      <c r="H230" s="6"/>
    </row>
    <row r="231" spans="1:8" x14ac:dyDescent="0.35">
      <c r="H231" s="365"/>
    </row>
    <row r="232" spans="1:8" x14ac:dyDescent="0.35">
      <c r="H232" s="365"/>
    </row>
    <row r="233" spans="1:8" ht="15" customHeight="1" x14ac:dyDescent="0.35">
      <c r="A233" s="366" t="s">
        <v>392</v>
      </c>
      <c r="B233" s="366"/>
      <c r="C233" s="366"/>
      <c r="D233" s="366"/>
      <c r="E233" s="366"/>
      <c r="F233" s="366"/>
      <c r="G233" s="366"/>
      <c r="H233" s="365"/>
    </row>
    <row r="234" spans="1:8" x14ac:dyDescent="0.35">
      <c r="H234" s="365"/>
    </row>
    <row r="235" spans="1:8" x14ac:dyDescent="0.35">
      <c r="H235" s="365"/>
    </row>
    <row r="236" spans="1:8" x14ac:dyDescent="0.35">
      <c r="A236" s="140" t="s">
        <v>51</v>
      </c>
      <c r="B236" s="140"/>
      <c r="C236" s="140"/>
      <c r="D236" s="139">
        <v>0</v>
      </c>
      <c r="E236" s="139"/>
      <c r="H236" s="365"/>
    </row>
    <row r="237" spans="1:8" ht="15" customHeight="1" x14ac:dyDescent="0.35">
      <c r="A237" s="223" t="s">
        <v>55</v>
      </c>
      <c r="B237" s="223"/>
      <c r="C237" s="223"/>
      <c r="D237" s="139" t="s">
        <v>96</v>
      </c>
      <c r="E237" s="139"/>
      <c r="H237" s="365"/>
    </row>
    <row r="238" spans="1:8" x14ac:dyDescent="0.35">
      <c r="A238" s="140" t="s">
        <v>53</v>
      </c>
      <c r="B238" s="140"/>
      <c r="C238" s="140"/>
      <c r="D238" s="139"/>
      <c r="E238" s="139"/>
      <c r="H238" s="365"/>
    </row>
    <row r="239" spans="1:8" x14ac:dyDescent="0.35">
      <c r="A239" s="140" t="s">
        <v>54</v>
      </c>
      <c r="B239" s="140"/>
      <c r="C239" s="140"/>
      <c r="D239" s="139" t="s">
        <v>97</v>
      </c>
      <c r="E239" s="139"/>
      <c r="H239" s="365"/>
    </row>
    <row r="240" spans="1:8" x14ac:dyDescent="0.35">
      <c r="A240" s="9"/>
      <c r="B240" s="9"/>
      <c r="C240" s="9"/>
      <c r="D240" s="222"/>
      <c r="E240" s="222"/>
      <c r="H240" s="365"/>
    </row>
    <row r="241" spans="1:8" x14ac:dyDescent="0.35">
      <c r="B241" s="153" t="s">
        <v>12</v>
      </c>
      <c r="H241" s="365"/>
    </row>
    <row r="242" spans="1:8" x14ac:dyDescent="0.35">
      <c r="A242" t="s">
        <v>69</v>
      </c>
      <c r="E242" t="s">
        <v>102</v>
      </c>
      <c r="H242" s="365"/>
    </row>
    <row r="243" spans="1:8" x14ac:dyDescent="0.35">
      <c r="A243" t="s">
        <v>103</v>
      </c>
      <c r="H243" s="365"/>
    </row>
    <row r="244" spans="1:8" x14ac:dyDescent="0.35">
      <c r="H244" s="365"/>
    </row>
    <row r="245" spans="1:8" ht="43.5" x14ac:dyDescent="0.35">
      <c r="A245" s="141" t="s">
        <v>3</v>
      </c>
      <c r="B245" s="6" t="s">
        <v>396</v>
      </c>
      <c r="C245" s="141" t="s">
        <v>61</v>
      </c>
      <c r="D245" s="141" t="s">
        <v>62</v>
      </c>
      <c r="E245" s="141" t="s">
        <v>73</v>
      </c>
      <c r="F245" s="141" t="s">
        <v>395</v>
      </c>
      <c r="G245" s="141" t="s">
        <v>394</v>
      </c>
      <c r="H245" s="6" t="s">
        <v>393</v>
      </c>
    </row>
    <row r="246" spans="1:8" x14ac:dyDescent="0.35">
      <c r="A246" s="141"/>
      <c r="B246" s="141"/>
      <c r="C246" s="141"/>
      <c r="D246" s="141"/>
      <c r="E246" s="141"/>
      <c r="F246" s="141"/>
      <c r="G246" s="141"/>
      <c r="H246" s="6"/>
    </row>
    <row r="247" spans="1:8" x14ac:dyDescent="0.35">
      <c r="A247" s="141"/>
      <c r="B247" s="141"/>
      <c r="C247" s="141"/>
      <c r="D247" s="141"/>
      <c r="E247" s="141"/>
      <c r="F247" s="141"/>
      <c r="G247" s="141"/>
      <c r="H247" s="6"/>
    </row>
    <row r="248" spans="1:8" x14ac:dyDescent="0.35">
      <c r="A248" s="141"/>
      <c r="B248" s="141"/>
      <c r="C248" s="141"/>
      <c r="D248" s="141"/>
      <c r="E248" s="141"/>
      <c r="F248" s="141"/>
      <c r="G248" s="141"/>
      <c r="H248" s="6"/>
    </row>
    <row r="249" spans="1:8" x14ac:dyDescent="0.35">
      <c r="A249" s="141"/>
      <c r="B249" s="141"/>
      <c r="C249" s="141"/>
      <c r="D249" s="141"/>
      <c r="E249" s="141"/>
      <c r="F249" s="141"/>
      <c r="G249" s="141"/>
      <c r="H249" s="6"/>
    </row>
    <row r="250" spans="1:8" x14ac:dyDescent="0.35">
      <c r="A250" s="141"/>
      <c r="B250" s="141"/>
      <c r="C250" s="141"/>
      <c r="D250" s="141"/>
      <c r="E250" s="141"/>
      <c r="F250" s="141"/>
      <c r="G250" s="141"/>
      <c r="H250" s="6"/>
    </row>
    <row r="251" spans="1:8" x14ac:dyDescent="0.35">
      <c r="A251" s="141"/>
      <c r="B251" s="141"/>
      <c r="C251" s="141"/>
      <c r="D251" s="141"/>
      <c r="E251" s="141"/>
      <c r="F251" s="141"/>
      <c r="G251" s="141"/>
      <c r="H251" s="6"/>
    </row>
    <row r="252" spans="1:8" x14ac:dyDescent="0.35">
      <c r="H252" s="365"/>
    </row>
    <row r="253" spans="1:8" x14ac:dyDescent="0.35">
      <c r="H253" s="365"/>
    </row>
    <row r="254" spans="1:8" ht="15" customHeight="1" x14ac:dyDescent="0.35">
      <c r="A254" s="366" t="s">
        <v>392</v>
      </c>
      <c r="B254" s="366"/>
      <c r="C254" s="366"/>
      <c r="D254" s="366"/>
      <c r="E254" s="366"/>
      <c r="F254" s="366"/>
      <c r="G254" s="366"/>
      <c r="H254" s="365"/>
    </row>
    <row r="255" spans="1:8" x14ac:dyDescent="0.35">
      <c r="H255" s="365"/>
    </row>
    <row r="256" spans="1:8" x14ac:dyDescent="0.35">
      <c r="H256" s="365"/>
    </row>
    <row r="257" spans="1:8" x14ac:dyDescent="0.35">
      <c r="A257" s="140" t="s">
        <v>51</v>
      </c>
      <c r="B257" s="140"/>
      <c r="C257" s="140"/>
      <c r="D257" s="139">
        <v>0</v>
      </c>
      <c r="E257" s="139"/>
      <c r="H257" s="365"/>
    </row>
    <row r="258" spans="1:8" ht="15" customHeight="1" x14ac:dyDescent="0.35">
      <c r="A258" s="223" t="s">
        <v>55</v>
      </c>
      <c r="B258" s="223"/>
      <c r="C258" s="223"/>
      <c r="D258" s="139" t="s">
        <v>101</v>
      </c>
      <c r="E258" s="139"/>
      <c r="H258" s="365"/>
    </row>
    <row r="259" spans="1:8" x14ac:dyDescent="0.35">
      <c r="A259" s="140" t="s">
        <v>53</v>
      </c>
      <c r="B259" s="140"/>
      <c r="C259" s="140"/>
      <c r="D259" s="139"/>
      <c r="E259" s="139"/>
      <c r="H259" s="365"/>
    </row>
    <row r="260" spans="1:8" x14ac:dyDescent="0.35">
      <c r="A260" s="140" t="s">
        <v>54</v>
      </c>
      <c r="B260" s="140"/>
      <c r="C260" s="140"/>
      <c r="D260" s="139" t="s">
        <v>97</v>
      </c>
      <c r="E260" s="139"/>
      <c r="H260" s="365"/>
    </row>
    <row r="261" spans="1:8" x14ac:dyDescent="0.35">
      <c r="A261" s="9"/>
      <c r="B261" s="9"/>
      <c r="C261" s="9"/>
      <c r="D261" s="222"/>
      <c r="E261" s="222"/>
      <c r="H261" s="365"/>
    </row>
    <row r="262" spans="1:8" x14ac:dyDescent="0.35">
      <c r="B262" s="153" t="s">
        <v>13</v>
      </c>
      <c r="H262" s="365"/>
    </row>
    <row r="263" spans="1:8" x14ac:dyDescent="0.35">
      <c r="A263" t="s">
        <v>69</v>
      </c>
      <c r="E263" t="s">
        <v>233</v>
      </c>
      <c r="H263" s="365"/>
    </row>
    <row r="264" spans="1:8" x14ac:dyDescent="0.35">
      <c r="A264" t="s">
        <v>234</v>
      </c>
      <c r="H264" s="365"/>
    </row>
    <row r="265" spans="1:8" x14ac:dyDescent="0.35">
      <c r="H265" s="365"/>
    </row>
    <row r="266" spans="1:8" ht="43.5" x14ac:dyDescent="0.35">
      <c r="A266" s="141" t="s">
        <v>3</v>
      </c>
      <c r="B266" s="6" t="s">
        <v>396</v>
      </c>
      <c r="C266" s="141" t="s">
        <v>61</v>
      </c>
      <c r="D266" s="141" t="s">
        <v>62</v>
      </c>
      <c r="E266" s="141" t="s">
        <v>73</v>
      </c>
      <c r="F266" s="141" t="s">
        <v>395</v>
      </c>
      <c r="G266" s="141" t="s">
        <v>394</v>
      </c>
      <c r="H266" s="6" t="s">
        <v>393</v>
      </c>
    </row>
    <row r="267" spans="1:8" x14ac:dyDescent="0.35">
      <c r="A267" s="141"/>
      <c r="B267" s="141"/>
      <c r="C267" s="141"/>
      <c r="D267" s="141"/>
      <c r="E267" s="141"/>
      <c r="F267" s="141"/>
      <c r="G267" s="141"/>
      <c r="H267" s="6"/>
    </row>
    <row r="268" spans="1:8" x14ac:dyDescent="0.35">
      <c r="A268" s="141"/>
      <c r="B268" s="141"/>
      <c r="C268" s="141"/>
      <c r="D268" s="141"/>
      <c r="E268" s="141"/>
      <c r="F268" s="141"/>
      <c r="G268" s="141"/>
      <c r="H268" s="6"/>
    </row>
    <row r="269" spans="1:8" x14ac:dyDescent="0.35">
      <c r="A269" s="141"/>
      <c r="B269" s="141"/>
      <c r="C269" s="141"/>
      <c r="D269" s="141"/>
      <c r="E269" s="141"/>
      <c r="F269" s="141"/>
      <c r="G269" s="141"/>
      <c r="H269" s="6"/>
    </row>
    <row r="270" spans="1:8" x14ac:dyDescent="0.35">
      <c r="A270" s="141"/>
      <c r="B270" s="141"/>
      <c r="C270" s="141"/>
      <c r="D270" s="141"/>
      <c r="E270" s="141"/>
      <c r="F270" s="141"/>
      <c r="G270" s="141"/>
      <c r="H270" s="6"/>
    </row>
    <row r="271" spans="1:8" x14ac:dyDescent="0.35">
      <c r="A271" s="141"/>
      <c r="B271" s="141"/>
      <c r="C271" s="141"/>
      <c r="D271" s="141"/>
      <c r="E271" s="141"/>
      <c r="F271" s="141"/>
      <c r="G271" s="141"/>
      <c r="H271" s="6"/>
    </row>
    <row r="272" spans="1:8" x14ac:dyDescent="0.35">
      <c r="A272" s="141"/>
      <c r="B272" s="141"/>
      <c r="C272" s="141"/>
      <c r="D272" s="141"/>
      <c r="E272" s="141"/>
      <c r="F272" s="141">
        <v>0</v>
      </c>
      <c r="G272" s="141"/>
      <c r="H272" s="6"/>
    </row>
    <row r="273" spans="1:8" x14ac:dyDescent="0.35">
      <c r="H273" s="365"/>
    </row>
    <row r="274" spans="1:8" x14ac:dyDescent="0.35">
      <c r="H274" s="365"/>
    </row>
    <row r="275" spans="1:8" ht="15" customHeight="1" x14ac:dyDescent="0.35">
      <c r="A275" s="366" t="s">
        <v>392</v>
      </c>
      <c r="B275" s="366"/>
      <c r="C275" s="366"/>
      <c r="D275" s="366"/>
      <c r="E275" s="366"/>
      <c r="F275" s="366"/>
      <c r="G275" s="366"/>
      <c r="H275" s="365"/>
    </row>
    <row r="276" spans="1:8" x14ac:dyDescent="0.35">
      <c r="H276" s="365"/>
    </row>
    <row r="277" spans="1:8" ht="15" customHeight="1" x14ac:dyDescent="0.35">
      <c r="H277" s="365"/>
    </row>
    <row r="278" spans="1:8" x14ac:dyDescent="0.35">
      <c r="A278" s="85" t="s">
        <v>51</v>
      </c>
      <c r="B278" s="86"/>
      <c r="C278" s="87"/>
      <c r="D278" s="228"/>
      <c r="E278" s="227"/>
      <c r="H278" s="365"/>
    </row>
    <row r="279" spans="1:8" ht="15" customHeight="1" x14ac:dyDescent="0.35">
      <c r="A279" s="426" t="s">
        <v>55</v>
      </c>
      <c r="B279" s="425"/>
      <c r="C279" s="424"/>
      <c r="D279" s="228" t="s">
        <v>231</v>
      </c>
      <c r="E279" s="227"/>
      <c r="H279" s="365"/>
    </row>
    <row r="280" spans="1:8" x14ac:dyDescent="0.35">
      <c r="A280" s="140" t="s">
        <v>53</v>
      </c>
      <c r="B280" s="140"/>
      <c r="C280" s="140"/>
      <c r="D280" s="139"/>
      <c r="E280" s="139"/>
      <c r="H280" s="365"/>
    </row>
    <row r="281" spans="1:8" ht="15" customHeight="1" x14ac:dyDescent="0.35">
      <c r="A281" s="140" t="s">
        <v>54</v>
      </c>
      <c r="B281" s="140"/>
      <c r="C281" s="140"/>
      <c r="D281" s="178" t="s">
        <v>232</v>
      </c>
      <c r="E281" s="139"/>
      <c r="H281" s="365"/>
    </row>
    <row r="282" spans="1:8" x14ac:dyDescent="0.35">
      <c r="B282" s="153"/>
      <c r="H282" s="365"/>
    </row>
    <row r="283" spans="1:8" x14ac:dyDescent="0.35">
      <c r="B283" s="153" t="s">
        <v>14</v>
      </c>
      <c r="H283" s="365"/>
    </row>
    <row r="284" spans="1:8" x14ac:dyDescent="0.35">
      <c r="A284" t="s">
        <v>69</v>
      </c>
      <c r="E284" t="s">
        <v>217</v>
      </c>
      <c r="H284" s="365"/>
    </row>
    <row r="285" spans="1:8" x14ac:dyDescent="0.35">
      <c r="A285" t="s">
        <v>84</v>
      </c>
      <c r="H285" s="365"/>
    </row>
    <row r="286" spans="1:8" x14ac:dyDescent="0.35">
      <c r="H286" s="365"/>
    </row>
    <row r="287" spans="1:8" ht="43.5" x14ac:dyDescent="0.35">
      <c r="A287" s="141" t="s">
        <v>3</v>
      </c>
      <c r="B287" s="6" t="s">
        <v>396</v>
      </c>
      <c r="C287" s="141" t="s">
        <v>61</v>
      </c>
      <c r="D287" s="141" t="s">
        <v>62</v>
      </c>
      <c r="E287" s="141" t="s">
        <v>73</v>
      </c>
      <c r="F287" s="141" t="s">
        <v>395</v>
      </c>
      <c r="G287" s="141" t="s">
        <v>394</v>
      </c>
      <c r="H287" s="6" t="s">
        <v>393</v>
      </c>
    </row>
    <row r="288" spans="1:8" x14ac:dyDescent="0.35">
      <c r="A288" s="141"/>
      <c r="B288" s="141"/>
      <c r="C288" s="141"/>
      <c r="D288" s="141"/>
      <c r="E288" s="141"/>
      <c r="F288" s="141"/>
      <c r="G288" s="141"/>
      <c r="H288" s="6"/>
    </row>
    <row r="289" spans="1:8" x14ac:dyDescent="0.35">
      <c r="A289" s="141"/>
      <c r="B289" s="141"/>
      <c r="C289" s="141"/>
      <c r="D289" s="141"/>
      <c r="E289" s="141"/>
      <c r="F289" s="141"/>
      <c r="G289" s="141"/>
      <c r="H289" s="6"/>
    </row>
    <row r="290" spans="1:8" x14ac:dyDescent="0.35">
      <c r="A290" s="141"/>
      <c r="B290" s="141"/>
      <c r="C290" s="141"/>
      <c r="D290" s="141"/>
      <c r="E290" s="141"/>
      <c r="F290" s="141"/>
      <c r="G290" s="141"/>
      <c r="H290" s="6"/>
    </row>
    <row r="291" spans="1:8" x14ac:dyDescent="0.35">
      <c r="A291" s="141"/>
      <c r="B291" s="141"/>
      <c r="C291" s="141"/>
      <c r="D291" s="141"/>
      <c r="E291" s="141"/>
      <c r="F291" s="141"/>
      <c r="G291" s="141"/>
      <c r="H291" s="6"/>
    </row>
    <row r="292" spans="1:8" x14ac:dyDescent="0.35">
      <c r="A292" s="141"/>
      <c r="B292" s="141"/>
      <c r="C292" s="141"/>
      <c r="D292" s="141"/>
      <c r="E292" s="141"/>
      <c r="F292" s="141"/>
      <c r="G292" s="141"/>
      <c r="H292" s="6"/>
    </row>
    <row r="293" spans="1:8" x14ac:dyDescent="0.35">
      <c r="A293" s="141"/>
      <c r="B293" s="141"/>
      <c r="C293" s="141"/>
      <c r="D293" s="141"/>
      <c r="E293" s="141"/>
      <c r="F293" s="141">
        <v>0</v>
      </c>
      <c r="G293" s="141"/>
      <c r="H293" s="6"/>
    </row>
    <row r="294" spans="1:8" x14ac:dyDescent="0.35">
      <c r="H294" s="365"/>
    </row>
    <row r="295" spans="1:8" x14ac:dyDescent="0.35">
      <c r="H295" s="365"/>
    </row>
    <row r="296" spans="1:8" ht="15" customHeight="1" x14ac:dyDescent="0.35">
      <c r="A296" s="366" t="s">
        <v>392</v>
      </c>
      <c r="B296" s="366"/>
      <c r="C296" s="366"/>
      <c r="D296" s="366"/>
      <c r="E296" s="366"/>
      <c r="F296" s="366"/>
      <c r="G296" s="366"/>
      <c r="H296" s="365"/>
    </row>
    <row r="297" spans="1:8" x14ac:dyDescent="0.35">
      <c r="H297" s="365"/>
    </row>
    <row r="298" spans="1:8" x14ac:dyDescent="0.35">
      <c r="H298" s="365"/>
    </row>
    <row r="299" spans="1:8" x14ac:dyDescent="0.35">
      <c r="A299" s="85" t="s">
        <v>51</v>
      </c>
      <c r="B299" s="86"/>
      <c r="C299" s="87"/>
      <c r="D299" s="228"/>
      <c r="E299" s="227"/>
      <c r="H299" s="365"/>
    </row>
    <row r="300" spans="1:8" ht="15" customHeight="1" x14ac:dyDescent="0.35">
      <c r="A300" s="426" t="s">
        <v>55</v>
      </c>
      <c r="B300" s="425"/>
      <c r="C300" s="424"/>
      <c r="D300" s="228" t="s">
        <v>216</v>
      </c>
      <c r="E300" s="227"/>
      <c r="H300" s="365"/>
    </row>
    <row r="301" spans="1:8" x14ac:dyDescent="0.35">
      <c r="A301" s="140" t="s">
        <v>53</v>
      </c>
      <c r="B301" s="140"/>
      <c r="C301" s="140"/>
      <c r="D301" s="139"/>
      <c r="E301" s="139"/>
      <c r="H301" s="365"/>
    </row>
    <row r="302" spans="1:8" x14ac:dyDescent="0.35">
      <c r="A302" s="140" t="s">
        <v>54</v>
      </c>
      <c r="B302" s="140"/>
      <c r="C302" s="140"/>
      <c r="D302" s="178">
        <v>43187</v>
      </c>
      <c r="E302" s="139"/>
      <c r="H302" s="365"/>
    </row>
    <row r="303" spans="1:8" x14ac:dyDescent="0.35">
      <c r="A303" s="9"/>
      <c r="B303" s="9"/>
      <c r="C303" s="9"/>
      <c r="D303" s="222"/>
      <c r="E303" s="222"/>
      <c r="H303" s="365"/>
    </row>
    <row r="304" spans="1:8" x14ac:dyDescent="0.35">
      <c r="B304" s="153" t="s">
        <v>15</v>
      </c>
      <c r="H304" s="365"/>
    </row>
    <row r="305" spans="1:8" x14ac:dyDescent="0.35">
      <c r="A305" t="s">
        <v>69</v>
      </c>
      <c r="E305" t="s">
        <v>200</v>
      </c>
      <c r="H305" s="365"/>
    </row>
    <row r="306" spans="1:8" x14ac:dyDescent="0.35">
      <c r="A306" t="s">
        <v>84</v>
      </c>
      <c r="H306" s="365"/>
    </row>
    <row r="307" spans="1:8" x14ac:dyDescent="0.35">
      <c r="H307" s="365"/>
    </row>
    <row r="308" spans="1:8" ht="43.5" x14ac:dyDescent="0.35">
      <c r="A308" s="141" t="s">
        <v>3</v>
      </c>
      <c r="B308" s="6" t="s">
        <v>396</v>
      </c>
      <c r="C308" s="141" t="s">
        <v>61</v>
      </c>
      <c r="D308" s="141" t="s">
        <v>62</v>
      </c>
      <c r="E308" s="141" t="s">
        <v>73</v>
      </c>
      <c r="F308" s="141" t="s">
        <v>395</v>
      </c>
      <c r="G308" s="141" t="s">
        <v>394</v>
      </c>
      <c r="H308" s="6" t="s">
        <v>393</v>
      </c>
    </row>
    <row r="309" spans="1:8" x14ac:dyDescent="0.35">
      <c r="A309" s="141">
        <v>1</v>
      </c>
      <c r="B309" s="141" t="s">
        <v>198</v>
      </c>
      <c r="C309" s="139" t="s">
        <v>94</v>
      </c>
      <c r="D309" s="139" t="s">
        <v>94</v>
      </c>
      <c r="E309" s="139" t="s">
        <v>94</v>
      </c>
      <c r="F309" s="139" t="s">
        <v>94</v>
      </c>
      <c r="G309" s="139" t="s">
        <v>94</v>
      </c>
      <c r="H309" s="7" t="s">
        <v>94</v>
      </c>
    </row>
    <row r="310" spans="1:8" x14ac:dyDescent="0.35">
      <c r="A310" s="141"/>
      <c r="B310" s="141"/>
      <c r="C310" s="141"/>
      <c r="D310" s="141"/>
      <c r="E310" s="141"/>
      <c r="F310" s="141"/>
      <c r="G310" s="141"/>
      <c r="H310" s="6"/>
    </row>
    <row r="311" spans="1:8" x14ac:dyDescent="0.35">
      <c r="A311" s="141"/>
      <c r="B311" s="141"/>
      <c r="C311" s="141"/>
      <c r="D311" s="141"/>
      <c r="E311" s="141"/>
      <c r="F311" s="141"/>
      <c r="G311" s="141"/>
      <c r="H311" s="6"/>
    </row>
    <row r="312" spans="1:8" x14ac:dyDescent="0.35">
      <c r="A312" s="141"/>
      <c r="B312" s="141"/>
      <c r="C312" s="141"/>
      <c r="D312" s="141"/>
      <c r="E312" s="141"/>
      <c r="F312" s="141"/>
      <c r="G312" s="141"/>
      <c r="H312" s="6"/>
    </row>
    <row r="313" spans="1:8" x14ac:dyDescent="0.35">
      <c r="A313" s="141"/>
      <c r="B313" s="141"/>
      <c r="C313" s="141"/>
      <c r="D313" s="141"/>
      <c r="E313" s="141"/>
      <c r="F313" s="141"/>
      <c r="G313" s="141"/>
      <c r="H313" s="6"/>
    </row>
    <row r="314" spans="1:8" x14ac:dyDescent="0.35">
      <c r="A314" s="141"/>
      <c r="B314" s="141"/>
      <c r="C314" s="141"/>
      <c r="D314" s="141"/>
      <c r="E314" s="141"/>
      <c r="F314" s="141"/>
      <c r="G314" s="141"/>
      <c r="H314" s="6"/>
    </row>
    <row r="315" spans="1:8" x14ac:dyDescent="0.35">
      <c r="H315" s="365"/>
    </row>
    <row r="316" spans="1:8" x14ac:dyDescent="0.35">
      <c r="H316" s="365"/>
    </row>
    <row r="317" spans="1:8" ht="15" customHeight="1" x14ac:dyDescent="0.35">
      <c r="A317" s="366" t="s">
        <v>392</v>
      </c>
      <c r="B317" s="366"/>
      <c r="C317" s="366"/>
      <c r="D317" s="366"/>
      <c r="E317" s="366"/>
      <c r="F317" s="366"/>
      <c r="G317" s="366"/>
      <c r="H317" s="365"/>
    </row>
    <row r="318" spans="1:8" x14ac:dyDescent="0.35">
      <c r="H318" s="365"/>
    </row>
    <row r="319" spans="1:8" x14ac:dyDescent="0.35">
      <c r="H319" s="365"/>
    </row>
    <row r="320" spans="1:8" x14ac:dyDescent="0.35">
      <c r="A320" s="140" t="s">
        <v>51</v>
      </c>
      <c r="B320" s="140"/>
      <c r="C320" s="140"/>
      <c r="D320" s="139">
        <v>0</v>
      </c>
      <c r="E320" s="139"/>
      <c r="H320" s="365"/>
    </row>
    <row r="321" spans="1:8" ht="15" customHeight="1" x14ac:dyDescent="0.35">
      <c r="A321" s="223" t="s">
        <v>55</v>
      </c>
      <c r="B321" s="223"/>
      <c r="C321" s="223"/>
      <c r="D321" s="228" t="s">
        <v>199</v>
      </c>
      <c r="E321" s="227"/>
      <c r="H321" s="365"/>
    </row>
    <row r="322" spans="1:8" x14ac:dyDescent="0.35">
      <c r="A322" s="140" t="s">
        <v>53</v>
      </c>
      <c r="B322" s="140"/>
      <c r="C322" s="140"/>
      <c r="D322" s="139"/>
      <c r="E322" s="139"/>
      <c r="H322" s="365"/>
    </row>
    <row r="323" spans="1:8" x14ac:dyDescent="0.35">
      <c r="A323" s="140" t="s">
        <v>54</v>
      </c>
      <c r="B323" s="140"/>
      <c r="C323" s="140"/>
      <c r="D323" s="178">
        <v>43182</v>
      </c>
      <c r="E323" s="139"/>
      <c r="H323" s="365"/>
    </row>
    <row r="324" spans="1:8" x14ac:dyDescent="0.35">
      <c r="A324" s="9"/>
      <c r="B324" s="9"/>
      <c r="C324" s="9"/>
      <c r="D324" s="23"/>
      <c r="E324" s="222"/>
      <c r="H324" s="365"/>
    </row>
    <row r="325" spans="1:8" x14ac:dyDescent="0.35">
      <c r="B325" s="153" t="s">
        <v>16</v>
      </c>
      <c r="H325" s="365"/>
    </row>
    <row r="326" spans="1:8" x14ac:dyDescent="0.35">
      <c r="A326" t="s">
        <v>69</v>
      </c>
      <c r="E326" t="s">
        <v>204</v>
      </c>
      <c r="H326" s="365"/>
    </row>
    <row r="327" spans="1:8" x14ac:dyDescent="0.35">
      <c r="A327" t="s">
        <v>201</v>
      </c>
      <c r="H327" s="365"/>
    </row>
    <row r="328" spans="1:8" x14ac:dyDescent="0.35">
      <c r="H328" s="365"/>
    </row>
    <row r="329" spans="1:8" ht="43.5" x14ac:dyDescent="0.35">
      <c r="A329" s="141" t="s">
        <v>3</v>
      </c>
      <c r="B329" s="6" t="s">
        <v>396</v>
      </c>
      <c r="C329" s="141" t="s">
        <v>61</v>
      </c>
      <c r="D329" s="141" t="s">
        <v>62</v>
      </c>
      <c r="E329" s="141" t="s">
        <v>73</v>
      </c>
      <c r="F329" s="141" t="s">
        <v>395</v>
      </c>
      <c r="G329" s="141" t="s">
        <v>394</v>
      </c>
      <c r="H329" s="6" t="s">
        <v>393</v>
      </c>
    </row>
    <row r="330" spans="1:8" x14ac:dyDescent="0.35">
      <c r="A330" s="141">
        <v>1</v>
      </c>
      <c r="B330" s="141" t="s">
        <v>202</v>
      </c>
      <c r="C330" s="139" t="s">
        <v>94</v>
      </c>
      <c r="D330" s="139" t="s">
        <v>94</v>
      </c>
      <c r="E330" s="139" t="s">
        <v>94</v>
      </c>
      <c r="F330" s="139" t="s">
        <v>94</v>
      </c>
      <c r="G330" s="139" t="s">
        <v>94</v>
      </c>
      <c r="H330" s="7" t="s">
        <v>94</v>
      </c>
    </row>
    <row r="331" spans="1:8" x14ac:dyDescent="0.35">
      <c r="A331" s="141"/>
      <c r="B331" s="141"/>
      <c r="C331" s="141"/>
      <c r="D331" s="141"/>
      <c r="E331" s="141"/>
      <c r="F331" s="141"/>
      <c r="G331" s="141"/>
      <c r="H331" s="6"/>
    </row>
    <row r="332" spans="1:8" x14ac:dyDescent="0.35">
      <c r="A332" s="141"/>
      <c r="B332" s="141"/>
      <c r="C332" s="141"/>
      <c r="D332" s="141"/>
      <c r="E332" s="141"/>
      <c r="F332" s="141"/>
      <c r="G332" s="141"/>
      <c r="H332" s="6"/>
    </row>
    <row r="333" spans="1:8" x14ac:dyDescent="0.35">
      <c r="A333" s="141"/>
      <c r="B333" s="141"/>
      <c r="C333" s="141"/>
      <c r="D333" s="141"/>
      <c r="E333" s="141"/>
      <c r="F333" s="141"/>
      <c r="G333" s="141"/>
      <c r="H333" s="6"/>
    </row>
    <row r="334" spans="1:8" x14ac:dyDescent="0.35">
      <c r="A334" s="141"/>
      <c r="B334" s="141"/>
      <c r="C334" s="141"/>
      <c r="D334" s="141"/>
      <c r="E334" s="141"/>
      <c r="F334" s="141"/>
      <c r="G334" s="141"/>
      <c r="H334" s="6"/>
    </row>
    <row r="335" spans="1:8" x14ac:dyDescent="0.35">
      <c r="A335" s="141"/>
      <c r="B335" s="141"/>
      <c r="C335" s="141"/>
      <c r="D335" s="141"/>
      <c r="E335" s="141"/>
      <c r="F335" s="141"/>
      <c r="G335" s="141"/>
      <c r="H335" s="6"/>
    </row>
    <row r="336" spans="1:8" x14ac:dyDescent="0.35">
      <c r="H336" s="365"/>
    </row>
    <row r="337" spans="1:8" x14ac:dyDescent="0.35">
      <c r="H337" s="365"/>
    </row>
    <row r="338" spans="1:8" ht="15" customHeight="1" x14ac:dyDescent="0.35">
      <c r="A338" s="366" t="s">
        <v>392</v>
      </c>
      <c r="B338" s="366"/>
      <c r="C338" s="366"/>
      <c r="D338" s="366"/>
      <c r="E338" s="366"/>
      <c r="F338" s="366"/>
      <c r="G338" s="366"/>
      <c r="H338" s="365"/>
    </row>
    <row r="339" spans="1:8" x14ac:dyDescent="0.35">
      <c r="H339" s="365"/>
    </row>
    <row r="340" spans="1:8" x14ac:dyDescent="0.35">
      <c r="H340" s="365"/>
    </row>
    <row r="341" spans="1:8" x14ac:dyDescent="0.35">
      <c r="A341" s="140" t="s">
        <v>51</v>
      </c>
      <c r="B341" s="140"/>
      <c r="C341" s="140"/>
      <c r="D341" s="139">
        <v>0</v>
      </c>
      <c r="E341" s="139"/>
      <c r="H341" s="365"/>
    </row>
    <row r="342" spans="1:8" ht="15" customHeight="1" x14ac:dyDescent="0.35">
      <c r="A342" s="223" t="s">
        <v>55</v>
      </c>
      <c r="B342" s="223"/>
      <c r="C342" s="223"/>
      <c r="D342" s="228" t="s">
        <v>203</v>
      </c>
      <c r="E342" s="227"/>
      <c r="H342" s="365"/>
    </row>
    <row r="343" spans="1:8" x14ac:dyDescent="0.35">
      <c r="A343" s="140" t="s">
        <v>53</v>
      </c>
      <c r="B343" s="140"/>
      <c r="C343" s="140"/>
      <c r="D343" s="139"/>
      <c r="E343" s="139"/>
      <c r="H343" s="365"/>
    </row>
    <row r="344" spans="1:8" x14ac:dyDescent="0.35">
      <c r="A344" s="140" t="s">
        <v>54</v>
      </c>
      <c r="B344" s="140"/>
      <c r="C344" s="140"/>
      <c r="D344" s="178">
        <v>43220</v>
      </c>
      <c r="E344" s="139"/>
      <c r="H344" s="365"/>
    </row>
    <row r="345" spans="1:8" x14ac:dyDescent="0.35">
      <c r="A345" s="9"/>
      <c r="B345" s="9"/>
      <c r="C345" s="9"/>
      <c r="D345" s="23"/>
      <c r="E345" s="222"/>
      <c r="H345" s="365"/>
    </row>
    <row r="346" spans="1:8" x14ac:dyDescent="0.35">
      <c r="B346" s="153" t="s">
        <v>17</v>
      </c>
      <c r="H346" s="365"/>
    </row>
    <row r="347" spans="1:8" x14ac:dyDescent="0.35">
      <c r="A347" t="s">
        <v>69</v>
      </c>
      <c r="E347" t="s">
        <v>426</v>
      </c>
      <c r="H347" s="365"/>
    </row>
    <row r="348" spans="1:8" x14ac:dyDescent="0.35">
      <c r="A348" t="s">
        <v>425</v>
      </c>
      <c r="H348" s="365"/>
    </row>
    <row r="349" spans="1:8" x14ac:dyDescent="0.35">
      <c r="H349" s="365"/>
    </row>
    <row r="350" spans="1:8" ht="43.5" x14ac:dyDescent="0.35">
      <c r="A350" s="141" t="s">
        <v>3</v>
      </c>
      <c r="B350" s="6" t="s">
        <v>396</v>
      </c>
      <c r="C350" s="141" t="s">
        <v>61</v>
      </c>
      <c r="D350" s="141" t="s">
        <v>62</v>
      </c>
      <c r="E350" s="141" t="s">
        <v>73</v>
      </c>
      <c r="F350" s="141" t="s">
        <v>395</v>
      </c>
      <c r="G350" s="141" t="s">
        <v>394</v>
      </c>
      <c r="H350" s="6" t="s">
        <v>393</v>
      </c>
    </row>
    <row r="351" spans="1:8" x14ac:dyDescent="0.35">
      <c r="A351" s="141"/>
      <c r="B351" s="141"/>
      <c r="C351" s="141"/>
      <c r="D351" s="141"/>
      <c r="E351" s="141"/>
      <c r="F351" s="141"/>
      <c r="G351" s="141"/>
      <c r="H351" s="6"/>
    </row>
    <row r="352" spans="1:8" x14ac:dyDescent="0.35">
      <c r="A352" s="141"/>
      <c r="B352" s="141"/>
      <c r="C352" s="141"/>
      <c r="D352" s="141"/>
      <c r="E352" s="141"/>
      <c r="F352" s="141"/>
      <c r="G352" s="141"/>
      <c r="H352" s="6"/>
    </row>
    <row r="353" spans="1:8" x14ac:dyDescent="0.35">
      <c r="A353" s="141"/>
      <c r="B353" s="141"/>
      <c r="C353" s="141"/>
      <c r="D353" s="141"/>
      <c r="E353" s="141"/>
      <c r="F353" s="141"/>
      <c r="G353" s="141"/>
      <c r="H353" s="6"/>
    </row>
    <row r="354" spans="1:8" x14ac:dyDescent="0.35">
      <c r="A354" s="141"/>
      <c r="B354" s="141"/>
      <c r="C354" s="141"/>
      <c r="D354" s="141"/>
      <c r="E354" s="141"/>
      <c r="F354" s="141"/>
      <c r="G354" s="141"/>
      <c r="H354" s="6"/>
    </row>
    <row r="355" spans="1:8" x14ac:dyDescent="0.35">
      <c r="A355" s="141"/>
      <c r="B355" s="141"/>
      <c r="C355" s="141"/>
      <c r="D355" s="141"/>
      <c r="E355" s="141"/>
      <c r="F355" s="141"/>
      <c r="G355" s="141"/>
      <c r="H355" s="6"/>
    </row>
    <row r="356" spans="1:8" x14ac:dyDescent="0.35">
      <c r="A356" s="141"/>
      <c r="B356" s="141"/>
      <c r="C356" s="141"/>
      <c r="D356" s="141"/>
      <c r="E356" s="141"/>
      <c r="F356" s="141"/>
      <c r="G356" s="141"/>
      <c r="H356" s="6"/>
    </row>
    <row r="357" spans="1:8" x14ac:dyDescent="0.35">
      <c r="H357" s="365"/>
    </row>
    <row r="358" spans="1:8" x14ac:dyDescent="0.35">
      <c r="H358" s="365"/>
    </row>
    <row r="359" spans="1:8" ht="15" customHeight="1" x14ac:dyDescent="0.35">
      <c r="A359" s="366" t="s">
        <v>392</v>
      </c>
      <c r="B359" s="366"/>
      <c r="C359" s="366"/>
      <c r="D359" s="366"/>
      <c r="E359" s="366"/>
      <c r="F359" s="366"/>
      <c r="G359" s="366"/>
      <c r="H359" s="365"/>
    </row>
    <row r="360" spans="1:8" x14ac:dyDescent="0.35">
      <c r="H360" s="365"/>
    </row>
    <row r="361" spans="1:8" x14ac:dyDescent="0.35">
      <c r="H361" s="365"/>
    </row>
    <row r="362" spans="1:8" x14ac:dyDescent="0.35">
      <c r="A362" s="140" t="s">
        <v>51</v>
      </c>
      <c r="B362" s="140"/>
      <c r="C362" s="140"/>
      <c r="D362" s="139"/>
      <c r="E362" s="139"/>
      <c r="H362" s="365"/>
    </row>
    <row r="363" spans="1:8" ht="15.75" customHeight="1" x14ac:dyDescent="0.35">
      <c r="A363" s="223" t="s">
        <v>55</v>
      </c>
      <c r="B363" s="223"/>
      <c r="C363" s="223"/>
      <c r="D363" s="232" t="s">
        <v>206</v>
      </c>
      <c r="E363" s="232"/>
      <c r="H363" s="365"/>
    </row>
    <row r="364" spans="1:8" ht="15.5" x14ac:dyDescent="0.35">
      <c r="A364" s="140" t="s">
        <v>53</v>
      </c>
      <c r="B364" s="140"/>
      <c r="C364" s="140"/>
      <c r="D364" s="232"/>
      <c r="E364" s="232"/>
      <c r="H364" s="365"/>
    </row>
    <row r="365" spans="1:8" ht="15.5" x14ac:dyDescent="0.35">
      <c r="A365" s="140" t="s">
        <v>54</v>
      </c>
      <c r="B365" s="140"/>
      <c r="C365" s="140"/>
      <c r="D365" s="233">
        <v>43187</v>
      </c>
      <c r="E365" s="232"/>
      <c r="H365" s="365"/>
    </row>
    <row r="366" spans="1:8" ht="15.5" x14ac:dyDescent="0.35">
      <c r="A366" s="9"/>
      <c r="B366" s="9"/>
      <c r="C366" s="9"/>
      <c r="D366" s="26"/>
      <c r="E366" s="230"/>
      <c r="H366" s="365"/>
    </row>
    <row r="367" spans="1:8" x14ac:dyDescent="0.35">
      <c r="B367" s="153" t="s">
        <v>18</v>
      </c>
      <c r="H367" s="365"/>
    </row>
    <row r="368" spans="1:8" x14ac:dyDescent="0.35">
      <c r="A368" t="s">
        <v>69</v>
      </c>
      <c r="E368" t="s">
        <v>220</v>
      </c>
      <c r="H368" s="365"/>
    </row>
    <row r="369" spans="1:8" x14ac:dyDescent="0.35">
      <c r="A369" t="s">
        <v>84</v>
      </c>
      <c r="H369" s="365"/>
    </row>
    <row r="370" spans="1:8" x14ac:dyDescent="0.35">
      <c r="H370" s="365"/>
    </row>
    <row r="371" spans="1:8" ht="43.5" x14ac:dyDescent="0.35">
      <c r="A371" s="141" t="s">
        <v>3</v>
      </c>
      <c r="B371" s="6" t="s">
        <v>396</v>
      </c>
      <c r="C371" s="141" t="s">
        <v>61</v>
      </c>
      <c r="D371" s="141" t="s">
        <v>62</v>
      </c>
      <c r="E371" s="141" t="s">
        <v>73</v>
      </c>
      <c r="F371" s="141" t="s">
        <v>395</v>
      </c>
      <c r="G371" s="141" t="s">
        <v>394</v>
      </c>
      <c r="H371" s="6" t="s">
        <v>393</v>
      </c>
    </row>
    <row r="372" spans="1:8" x14ac:dyDescent="0.35">
      <c r="A372" s="141"/>
      <c r="B372" s="141"/>
      <c r="C372" s="141"/>
      <c r="D372" s="141"/>
      <c r="E372" s="141"/>
      <c r="F372" s="141"/>
      <c r="G372" s="141"/>
      <c r="H372" s="6"/>
    </row>
    <row r="373" spans="1:8" x14ac:dyDescent="0.35">
      <c r="A373" s="141"/>
      <c r="B373" s="141"/>
      <c r="C373" s="141"/>
      <c r="D373" s="141"/>
      <c r="E373" s="141"/>
      <c r="F373" s="141"/>
      <c r="G373" s="141"/>
      <c r="H373" s="6"/>
    </row>
    <row r="374" spans="1:8" x14ac:dyDescent="0.35">
      <c r="A374" s="141"/>
      <c r="B374" s="141"/>
      <c r="C374" s="141"/>
      <c r="D374" s="141"/>
      <c r="E374" s="141"/>
      <c r="F374" s="141"/>
      <c r="G374" s="141"/>
      <c r="H374" s="6"/>
    </row>
    <row r="375" spans="1:8" x14ac:dyDescent="0.35">
      <c r="A375" s="141"/>
      <c r="B375" s="141"/>
      <c r="C375" s="141"/>
      <c r="D375" s="141"/>
      <c r="E375" s="141"/>
      <c r="F375" s="141"/>
      <c r="G375" s="141"/>
      <c r="H375" s="6"/>
    </row>
    <row r="376" spans="1:8" x14ac:dyDescent="0.35">
      <c r="A376" s="141"/>
      <c r="B376" s="141"/>
      <c r="C376" s="141"/>
      <c r="D376" s="141"/>
      <c r="E376" s="141"/>
      <c r="F376" s="141"/>
      <c r="G376" s="141"/>
      <c r="H376" s="6"/>
    </row>
    <row r="377" spans="1:8" x14ac:dyDescent="0.35">
      <c r="A377" s="141"/>
      <c r="B377" s="141"/>
      <c r="C377" s="141"/>
      <c r="D377" s="141"/>
      <c r="E377" s="141"/>
      <c r="F377" s="141">
        <v>0</v>
      </c>
      <c r="G377" s="141"/>
      <c r="H377" s="6"/>
    </row>
    <row r="378" spans="1:8" x14ac:dyDescent="0.35">
      <c r="H378" s="365"/>
    </row>
    <row r="379" spans="1:8" x14ac:dyDescent="0.35">
      <c r="H379" s="365"/>
    </row>
    <row r="380" spans="1:8" ht="15" customHeight="1" x14ac:dyDescent="0.35">
      <c r="A380" s="366" t="s">
        <v>392</v>
      </c>
      <c r="B380" s="366"/>
      <c r="C380" s="366"/>
      <c r="D380" s="366"/>
      <c r="E380" s="366"/>
      <c r="F380" s="366"/>
      <c r="G380" s="366"/>
      <c r="H380" s="365"/>
    </row>
    <row r="381" spans="1:8" x14ac:dyDescent="0.35">
      <c r="H381" s="365"/>
    </row>
    <row r="382" spans="1:8" x14ac:dyDescent="0.35">
      <c r="H382" s="365"/>
    </row>
    <row r="383" spans="1:8" x14ac:dyDescent="0.35">
      <c r="A383" s="140" t="s">
        <v>51</v>
      </c>
      <c r="B383" s="140"/>
      <c r="C383" s="140"/>
      <c r="D383" s="139"/>
      <c r="E383" s="139"/>
      <c r="H383" s="365"/>
    </row>
    <row r="384" spans="1:8" ht="15" customHeight="1" x14ac:dyDescent="0.35">
      <c r="A384" s="223" t="s">
        <v>55</v>
      </c>
      <c r="B384" s="223"/>
      <c r="C384" s="223"/>
      <c r="D384" s="228" t="s">
        <v>219</v>
      </c>
      <c r="E384" s="227"/>
      <c r="H384" s="365"/>
    </row>
    <row r="385" spans="1:8" x14ac:dyDescent="0.35">
      <c r="A385" s="140" t="s">
        <v>53</v>
      </c>
      <c r="B385" s="140"/>
      <c r="C385" s="140"/>
      <c r="D385" s="139"/>
      <c r="E385" s="139"/>
      <c r="H385" s="365"/>
    </row>
    <row r="386" spans="1:8" x14ac:dyDescent="0.35">
      <c r="A386" s="140" t="s">
        <v>54</v>
      </c>
      <c r="B386" s="140"/>
      <c r="C386" s="140"/>
      <c r="D386" s="178">
        <v>43220</v>
      </c>
      <c r="E386" s="139"/>
      <c r="H386" s="365"/>
    </row>
    <row r="387" spans="1:8" x14ac:dyDescent="0.35">
      <c r="A387" s="9"/>
      <c r="B387" s="9"/>
      <c r="C387" s="9"/>
      <c r="D387" s="23"/>
      <c r="E387" s="222"/>
      <c r="H387" s="365"/>
    </row>
    <row r="388" spans="1:8" x14ac:dyDescent="0.35">
      <c r="B388" s="153" t="s">
        <v>19</v>
      </c>
      <c r="H388" s="365"/>
    </row>
    <row r="389" spans="1:8" x14ac:dyDescent="0.35">
      <c r="A389" t="s">
        <v>69</v>
      </c>
      <c r="E389" t="s">
        <v>105</v>
      </c>
      <c r="F389" t="s">
        <v>19</v>
      </c>
      <c r="H389" s="365"/>
    </row>
    <row r="390" spans="1:8" x14ac:dyDescent="0.35">
      <c r="A390" t="s">
        <v>84</v>
      </c>
      <c r="C390" t="s">
        <v>19</v>
      </c>
      <c r="H390" s="365"/>
    </row>
    <row r="391" spans="1:8" x14ac:dyDescent="0.35">
      <c r="H391" s="365"/>
    </row>
    <row r="392" spans="1:8" ht="43.5" x14ac:dyDescent="0.35">
      <c r="A392" s="141" t="s">
        <v>3</v>
      </c>
      <c r="B392" s="6" t="s">
        <v>396</v>
      </c>
      <c r="C392" s="141" t="s">
        <v>61</v>
      </c>
      <c r="D392" s="141" t="s">
        <v>62</v>
      </c>
      <c r="E392" s="141" t="s">
        <v>73</v>
      </c>
      <c r="F392" s="141" t="s">
        <v>395</v>
      </c>
      <c r="G392" s="141" t="s">
        <v>394</v>
      </c>
      <c r="H392" s="6" t="s">
        <v>393</v>
      </c>
    </row>
    <row r="393" spans="1:8" x14ac:dyDescent="0.35">
      <c r="A393" s="141"/>
      <c r="B393" s="141"/>
      <c r="C393" s="141"/>
      <c r="D393" s="141"/>
      <c r="E393" s="141"/>
      <c r="F393" s="141"/>
      <c r="G393" s="141"/>
      <c r="H393" s="6"/>
    </row>
    <row r="394" spans="1:8" x14ac:dyDescent="0.35">
      <c r="A394" s="141"/>
      <c r="B394" s="141"/>
      <c r="C394" s="141"/>
      <c r="D394" s="141"/>
      <c r="E394" s="141"/>
      <c r="F394" s="141"/>
      <c r="G394" s="141"/>
      <c r="H394" s="6"/>
    </row>
    <row r="395" spans="1:8" x14ac:dyDescent="0.35">
      <c r="A395" s="141"/>
      <c r="B395" s="141"/>
      <c r="C395" s="141"/>
      <c r="D395" s="141"/>
      <c r="E395" s="141"/>
      <c r="F395" s="141"/>
      <c r="G395" s="141"/>
      <c r="H395" s="6"/>
    </row>
    <row r="396" spans="1:8" x14ac:dyDescent="0.35">
      <c r="A396" s="141"/>
      <c r="B396" s="141"/>
      <c r="C396" s="141"/>
      <c r="D396" s="141"/>
      <c r="E396" s="141"/>
      <c r="F396" s="141"/>
      <c r="G396" s="141"/>
      <c r="H396" s="6"/>
    </row>
    <row r="397" spans="1:8" x14ac:dyDescent="0.35">
      <c r="A397" s="141"/>
      <c r="B397" s="141"/>
      <c r="C397" s="141"/>
      <c r="D397" s="141"/>
      <c r="E397" s="141"/>
      <c r="F397" s="141"/>
      <c r="G397" s="141"/>
      <c r="H397" s="6"/>
    </row>
    <row r="398" spans="1:8" x14ac:dyDescent="0.35">
      <c r="A398" s="141"/>
      <c r="B398" s="141"/>
      <c r="C398" s="141"/>
      <c r="D398" s="141"/>
      <c r="E398" s="141"/>
      <c r="F398" s="141"/>
      <c r="G398" s="141"/>
      <c r="H398" s="6"/>
    </row>
    <row r="399" spans="1:8" x14ac:dyDescent="0.35">
      <c r="H399" s="365"/>
    </row>
    <row r="400" spans="1:8" x14ac:dyDescent="0.35">
      <c r="H400" s="365"/>
    </row>
    <row r="401" spans="1:8" ht="15" customHeight="1" x14ac:dyDescent="0.35">
      <c r="A401" s="366" t="s">
        <v>392</v>
      </c>
      <c r="B401" s="366"/>
      <c r="C401" s="366"/>
      <c r="D401" s="366"/>
      <c r="E401" s="366"/>
      <c r="F401" s="366"/>
      <c r="G401" s="366"/>
      <c r="H401" s="365"/>
    </row>
    <row r="402" spans="1:8" x14ac:dyDescent="0.35">
      <c r="H402" s="365"/>
    </row>
    <row r="403" spans="1:8" x14ac:dyDescent="0.35">
      <c r="H403" s="365"/>
    </row>
    <row r="404" spans="1:8" x14ac:dyDescent="0.35">
      <c r="A404" s="140" t="s">
        <v>51</v>
      </c>
      <c r="B404" s="140"/>
      <c r="C404" s="140"/>
      <c r="D404" s="139">
        <v>0</v>
      </c>
      <c r="E404" s="139"/>
      <c r="H404" s="365"/>
    </row>
    <row r="405" spans="1:8" ht="15" customHeight="1" x14ac:dyDescent="0.35">
      <c r="A405" s="223" t="s">
        <v>55</v>
      </c>
      <c r="B405" s="223"/>
      <c r="C405" s="223"/>
      <c r="D405" s="139" t="s">
        <v>104</v>
      </c>
      <c r="E405" s="139"/>
      <c r="H405" s="365"/>
    </row>
    <row r="406" spans="1:8" x14ac:dyDescent="0.35">
      <c r="A406" s="140" t="s">
        <v>53</v>
      </c>
      <c r="B406" s="140"/>
      <c r="C406" s="140"/>
      <c r="D406" s="139"/>
      <c r="E406" s="139"/>
      <c r="H406" s="365"/>
    </row>
    <row r="407" spans="1:8" x14ac:dyDescent="0.35">
      <c r="A407" s="140" t="s">
        <v>54</v>
      </c>
      <c r="B407" s="140"/>
      <c r="C407" s="140"/>
      <c r="D407" s="178">
        <v>43185</v>
      </c>
      <c r="E407" s="139"/>
      <c r="H407" s="365"/>
    </row>
    <row r="408" spans="1:8" x14ac:dyDescent="0.35">
      <c r="A408" s="9"/>
      <c r="B408" s="9"/>
      <c r="C408" s="9"/>
      <c r="D408" s="23"/>
      <c r="E408" s="222"/>
      <c r="H408" s="365"/>
    </row>
    <row r="409" spans="1:8" x14ac:dyDescent="0.35">
      <c r="B409" s="153" t="s">
        <v>20</v>
      </c>
      <c r="H409" s="365"/>
    </row>
    <row r="410" spans="1:8" x14ac:dyDescent="0.35">
      <c r="A410" t="s">
        <v>69</v>
      </c>
      <c r="E410" t="s">
        <v>107</v>
      </c>
      <c r="H410" s="365"/>
    </row>
    <row r="411" spans="1:8" x14ac:dyDescent="0.35">
      <c r="A411" t="s">
        <v>108</v>
      </c>
      <c r="H411" s="365"/>
    </row>
    <row r="412" spans="1:8" x14ac:dyDescent="0.35">
      <c r="H412" s="365"/>
    </row>
    <row r="413" spans="1:8" ht="43.5" x14ac:dyDescent="0.35">
      <c r="A413" s="141" t="s">
        <v>3</v>
      </c>
      <c r="B413" s="6" t="s">
        <v>396</v>
      </c>
      <c r="C413" s="141" t="s">
        <v>61</v>
      </c>
      <c r="D413" s="141" t="s">
        <v>62</v>
      </c>
      <c r="E413" s="141" t="s">
        <v>73</v>
      </c>
      <c r="F413" s="141" t="s">
        <v>395</v>
      </c>
      <c r="G413" s="141" t="s">
        <v>394</v>
      </c>
      <c r="H413" s="6" t="s">
        <v>393</v>
      </c>
    </row>
    <row r="414" spans="1:8" x14ac:dyDescent="0.35">
      <c r="A414" s="141"/>
      <c r="B414" s="141"/>
      <c r="C414" s="141"/>
      <c r="D414" s="141"/>
      <c r="E414" s="141"/>
      <c r="F414" s="141">
        <v>0</v>
      </c>
      <c r="G414" s="141"/>
      <c r="H414" s="6"/>
    </row>
    <row r="415" spans="1:8" x14ac:dyDescent="0.35">
      <c r="A415" s="141"/>
      <c r="B415" s="141"/>
      <c r="C415" s="141"/>
      <c r="D415" s="141"/>
      <c r="E415" s="141"/>
      <c r="F415" s="141">
        <v>0</v>
      </c>
      <c r="G415" s="141"/>
      <c r="H415" s="6"/>
    </row>
    <row r="416" spans="1:8" x14ac:dyDescent="0.35">
      <c r="A416" s="141"/>
      <c r="B416" s="141"/>
      <c r="C416" s="141"/>
      <c r="D416" s="141"/>
      <c r="E416" s="141"/>
      <c r="F416" s="141">
        <v>0</v>
      </c>
      <c r="G416" s="141"/>
      <c r="H416" s="6"/>
    </row>
    <row r="417" spans="1:8" x14ac:dyDescent="0.35">
      <c r="A417" s="141"/>
      <c r="B417" s="141"/>
      <c r="C417" s="141"/>
      <c r="D417" s="141"/>
      <c r="E417" s="141"/>
      <c r="F417" s="141">
        <v>0</v>
      </c>
      <c r="G417" s="141"/>
      <c r="H417" s="6"/>
    </row>
    <row r="418" spans="1:8" x14ac:dyDescent="0.35">
      <c r="A418" s="141"/>
      <c r="B418" s="141"/>
      <c r="C418" s="141"/>
      <c r="D418" s="141"/>
      <c r="E418" s="141"/>
      <c r="F418" s="141">
        <v>0</v>
      </c>
      <c r="G418" s="141"/>
      <c r="H418" s="6"/>
    </row>
    <row r="419" spans="1:8" x14ac:dyDescent="0.35">
      <c r="A419" s="141"/>
      <c r="B419" s="141"/>
      <c r="C419" s="141"/>
      <c r="D419" s="141"/>
      <c r="E419" s="141"/>
      <c r="F419" s="141">
        <v>0</v>
      </c>
      <c r="G419" s="141"/>
      <c r="H419" s="6"/>
    </row>
    <row r="420" spans="1:8" x14ac:dyDescent="0.35">
      <c r="H420" s="365"/>
    </row>
    <row r="421" spans="1:8" x14ac:dyDescent="0.35">
      <c r="H421" s="365"/>
    </row>
    <row r="422" spans="1:8" ht="15" customHeight="1" x14ac:dyDescent="0.35">
      <c r="A422" s="366" t="s">
        <v>392</v>
      </c>
      <c r="B422" s="366"/>
      <c r="C422" s="366"/>
      <c r="D422" s="366"/>
      <c r="E422" s="366"/>
      <c r="F422" s="366"/>
      <c r="G422" s="366"/>
      <c r="H422" s="365"/>
    </row>
    <row r="423" spans="1:8" x14ac:dyDescent="0.35">
      <c r="H423" s="365"/>
    </row>
    <row r="424" spans="1:8" x14ac:dyDescent="0.35">
      <c r="H424" s="365"/>
    </row>
    <row r="425" spans="1:8" x14ac:dyDescent="0.35">
      <c r="A425" s="140" t="s">
        <v>51</v>
      </c>
      <c r="B425" s="140"/>
      <c r="C425" s="140"/>
      <c r="D425" s="139">
        <v>0</v>
      </c>
      <c r="E425" s="139"/>
      <c r="H425" s="365"/>
    </row>
    <row r="426" spans="1:8" ht="15" customHeight="1" x14ac:dyDescent="0.35">
      <c r="A426" s="223" t="s">
        <v>55</v>
      </c>
      <c r="B426" s="223"/>
      <c r="C426" s="223"/>
      <c r="D426" s="139" t="s">
        <v>106</v>
      </c>
      <c r="E426" s="139"/>
      <c r="H426" s="365"/>
    </row>
    <row r="427" spans="1:8" x14ac:dyDescent="0.35">
      <c r="A427" s="140" t="s">
        <v>53</v>
      </c>
      <c r="B427" s="140"/>
      <c r="C427" s="140"/>
      <c r="D427" s="139"/>
      <c r="E427" s="139"/>
      <c r="H427" s="365"/>
    </row>
    <row r="428" spans="1:8" x14ac:dyDescent="0.35">
      <c r="A428" s="140" t="s">
        <v>54</v>
      </c>
      <c r="B428" s="140"/>
      <c r="C428" s="140"/>
      <c r="D428" s="139" t="s">
        <v>83</v>
      </c>
      <c r="E428" s="139"/>
      <c r="H428" s="365"/>
    </row>
    <row r="429" spans="1:8" x14ac:dyDescent="0.35">
      <c r="A429" s="9"/>
      <c r="B429" s="9"/>
      <c r="C429" s="9"/>
      <c r="D429" s="222"/>
      <c r="E429" s="222"/>
      <c r="H429" s="365"/>
    </row>
    <row r="430" spans="1:8" x14ac:dyDescent="0.35">
      <c r="B430" s="153" t="s">
        <v>21</v>
      </c>
      <c r="H430" s="365"/>
    </row>
    <row r="431" spans="1:8" x14ac:dyDescent="0.35">
      <c r="A431" t="s">
        <v>69</v>
      </c>
      <c r="E431" t="s">
        <v>424</v>
      </c>
      <c r="H431" s="365"/>
    </row>
    <row r="432" spans="1:8" x14ac:dyDescent="0.35">
      <c r="A432" t="s">
        <v>423</v>
      </c>
      <c r="H432" s="365"/>
    </row>
    <row r="433" spans="1:8" x14ac:dyDescent="0.35">
      <c r="H433" s="365"/>
    </row>
    <row r="434" spans="1:8" ht="43.5" x14ac:dyDescent="0.35">
      <c r="A434" s="141" t="s">
        <v>3</v>
      </c>
      <c r="B434" s="6" t="s">
        <v>396</v>
      </c>
      <c r="C434" s="141" t="s">
        <v>61</v>
      </c>
      <c r="D434" s="141" t="s">
        <v>62</v>
      </c>
      <c r="E434" s="141" t="s">
        <v>73</v>
      </c>
      <c r="F434" s="141" t="s">
        <v>395</v>
      </c>
      <c r="G434" s="141" t="s">
        <v>394</v>
      </c>
      <c r="H434" s="6" t="s">
        <v>393</v>
      </c>
    </row>
    <row r="435" spans="1:8" x14ac:dyDescent="0.35">
      <c r="A435" s="141">
        <v>1</v>
      </c>
      <c r="B435" s="141" t="s">
        <v>21</v>
      </c>
      <c r="C435" s="141"/>
      <c r="D435" s="141"/>
      <c r="E435" s="141"/>
      <c r="F435" s="141">
        <v>0</v>
      </c>
      <c r="G435" s="141"/>
      <c r="H435" s="6"/>
    </row>
    <row r="436" spans="1:8" x14ac:dyDescent="0.35">
      <c r="A436" s="141"/>
      <c r="B436" s="141"/>
      <c r="C436" s="141"/>
      <c r="D436" s="141"/>
      <c r="E436" s="141"/>
      <c r="F436" s="141"/>
      <c r="G436" s="141"/>
      <c r="H436" s="6"/>
    </row>
    <row r="437" spans="1:8" x14ac:dyDescent="0.35">
      <c r="A437" s="141"/>
      <c r="B437" s="141"/>
      <c r="C437" s="141"/>
      <c r="D437" s="141"/>
      <c r="E437" s="141"/>
      <c r="F437" s="141"/>
      <c r="G437" s="141"/>
      <c r="H437" s="6"/>
    </row>
    <row r="438" spans="1:8" x14ac:dyDescent="0.35">
      <c r="A438" s="141"/>
      <c r="B438" s="141"/>
      <c r="C438" s="141"/>
      <c r="D438" s="141"/>
      <c r="E438" s="141"/>
      <c r="F438" s="141"/>
      <c r="G438" s="141"/>
      <c r="H438" s="6"/>
    </row>
    <row r="439" spans="1:8" x14ac:dyDescent="0.35">
      <c r="A439" s="141"/>
      <c r="B439" s="141"/>
      <c r="C439" s="141"/>
      <c r="D439" s="141"/>
      <c r="E439" s="141"/>
      <c r="F439" s="141"/>
      <c r="G439" s="141"/>
      <c r="H439" s="6"/>
    </row>
    <row r="440" spans="1:8" x14ac:dyDescent="0.35">
      <c r="A440" s="141"/>
      <c r="B440" s="141"/>
      <c r="C440" s="141"/>
      <c r="D440" s="141"/>
      <c r="E440" s="141"/>
      <c r="F440" s="141"/>
      <c r="G440" s="141"/>
      <c r="H440" s="6"/>
    </row>
    <row r="441" spans="1:8" x14ac:dyDescent="0.35">
      <c r="H441" s="365"/>
    </row>
    <row r="442" spans="1:8" x14ac:dyDescent="0.35">
      <c r="H442" s="365"/>
    </row>
    <row r="443" spans="1:8" ht="15" customHeight="1" x14ac:dyDescent="0.35">
      <c r="A443" s="366" t="s">
        <v>392</v>
      </c>
      <c r="B443" s="366"/>
      <c r="C443" s="366"/>
      <c r="D443" s="366"/>
      <c r="E443" s="366"/>
      <c r="F443" s="366"/>
      <c r="G443" s="366"/>
      <c r="H443" s="365"/>
    </row>
    <row r="444" spans="1:8" x14ac:dyDescent="0.35">
      <c r="H444" s="365"/>
    </row>
    <row r="445" spans="1:8" x14ac:dyDescent="0.35">
      <c r="H445" s="365"/>
    </row>
    <row r="446" spans="1:8" x14ac:dyDescent="0.35">
      <c r="A446" s="140" t="s">
        <v>51</v>
      </c>
      <c r="B446" s="140"/>
      <c r="C446" s="140"/>
      <c r="D446" s="139">
        <v>0</v>
      </c>
      <c r="E446" s="139"/>
      <c r="H446" s="365"/>
    </row>
    <row r="447" spans="1:8" ht="15" customHeight="1" x14ac:dyDescent="0.35">
      <c r="A447" s="223" t="s">
        <v>55</v>
      </c>
      <c r="B447" s="223"/>
      <c r="C447" s="223"/>
      <c r="D447" s="139" t="s">
        <v>109</v>
      </c>
      <c r="E447" s="139"/>
      <c r="H447" s="365"/>
    </row>
    <row r="448" spans="1:8" x14ac:dyDescent="0.35">
      <c r="A448" s="140" t="s">
        <v>53</v>
      </c>
      <c r="B448" s="140"/>
      <c r="C448" s="140"/>
      <c r="D448" s="139"/>
      <c r="E448" s="139"/>
      <c r="H448" s="365"/>
    </row>
    <row r="449" spans="1:8" x14ac:dyDescent="0.35">
      <c r="A449" s="140" t="s">
        <v>54</v>
      </c>
      <c r="B449" s="140"/>
      <c r="C449" s="140"/>
      <c r="D449" s="139" t="s">
        <v>110</v>
      </c>
      <c r="E449" s="139"/>
      <c r="H449" s="365"/>
    </row>
    <row r="450" spans="1:8" x14ac:dyDescent="0.35">
      <c r="A450" s="9"/>
      <c r="B450" s="9"/>
      <c r="C450" s="9"/>
      <c r="D450" s="222"/>
      <c r="E450" s="222"/>
      <c r="H450" s="365"/>
    </row>
    <row r="451" spans="1:8" x14ac:dyDescent="0.35">
      <c r="B451" s="153" t="s">
        <v>22</v>
      </c>
      <c r="H451" s="365"/>
    </row>
    <row r="452" spans="1:8" x14ac:dyDescent="0.35">
      <c r="A452" t="s">
        <v>69</v>
      </c>
      <c r="E452" t="s">
        <v>111</v>
      </c>
      <c r="F452" t="s">
        <v>22</v>
      </c>
      <c r="H452" s="365"/>
    </row>
    <row r="453" spans="1:8" x14ac:dyDescent="0.35">
      <c r="A453" t="s">
        <v>116</v>
      </c>
      <c r="C453" t="s">
        <v>117</v>
      </c>
      <c r="H453" s="365"/>
    </row>
    <row r="454" spans="1:8" x14ac:dyDescent="0.35">
      <c r="H454" s="365"/>
    </row>
    <row r="455" spans="1:8" x14ac:dyDescent="0.35">
      <c r="F455" s="428" t="s">
        <v>422</v>
      </c>
      <c r="G455" s="428"/>
      <c r="H455" s="427"/>
    </row>
    <row r="456" spans="1:8" ht="43.5" x14ac:dyDescent="0.35">
      <c r="A456" s="141" t="s">
        <v>3</v>
      </c>
      <c r="B456" s="6" t="s">
        <v>396</v>
      </c>
      <c r="C456" s="141" t="s">
        <v>61</v>
      </c>
      <c r="D456" s="141" t="s">
        <v>62</v>
      </c>
      <c r="E456" s="141" t="s">
        <v>73</v>
      </c>
      <c r="F456" s="141" t="s">
        <v>421</v>
      </c>
      <c r="G456" s="141" t="s">
        <v>420</v>
      </c>
      <c r="H456" s="6" t="s">
        <v>419</v>
      </c>
    </row>
    <row r="457" spans="1:8" x14ac:dyDescent="0.35">
      <c r="A457" s="141"/>
      <c r="B457" s="141"/>
      <c r="C457" s="141"/>
      <c r="D457" s="141"/>
      <c r="E457" s="141"/>
      <c r="F457" s="141"/>
      <c r="G457" s="141"/>
      <c r="H457" s="6"/>
    </row>
    <row r="458" spans="1:8" x14ac:dyDescent="0.35">
      <c r="A458" s="141"/>
      <c r="B458" s="141"/>
      <c r="C458" s="141"/>
      <c r="D458" s="141"/>
      <c r="E458" s="141"/>
      <c r="F458" s="141"/>
      <c r="G458" s="141"/>
      <c r="H458" s="6"/>
    </row>
    <row r="459" spans="1:8" x14ac:dyDescent="0.35">
      <c r="A459" s="141"/>
      <c r="B459" s="141"/>
      <c r="C459" s="141"/>
      <c r="D459" s="141"/>
      <c r="E459" s="141"/>
      <c r="F459" s="141"/>
      <c r="G459" s="141"/>
      <c r="H459" s="6"/>
    </row>
    <row r="460" spans="1:8" x14ac:dyDescent="0.35">
      <c r="A460" s="141"/>
      <c r="B460" s="141"/>
      <c r="C460" s="141"/>
      <c r="D460" s="141"/>
      <c r="E460" s="141"/>
      <c r="F460" s="141"/>
      <c r="G460" s="141"/>
      <c r="H460" s="6"/>
    </row>
    <row r="461" spans="1:8" x14ac:dyDescent="0.35">
      <c r="A461" s="141"/>
      <c r="B461" s="141"/>
      <c r="C461" s="141"/>
      <c r="D461" s="141"/>
      <c r="E461" s="141"/>
      <c r="F461" s="141"/>
      <c r="G461" s="141"/>
      <c r="H461" s="6"/>
    </row>
    <row r="462" spans="1:8" x14ac:dyDescent="0.35">
      <c r="A462" s="141"/>
      <c r="B462" s="141"/>
      <c r="C462" s="141"/>
      <c r="D462" s="141"/>
      <c r="E462" s="141"/>
      <c r="F462" s="141"/>
      <c r="G462" s="141"/>
      <c r="H462" s="6"/>
    </row>
    <row r="463" spans="1:8" x14ac:dyDescent="0.35">
      <c r="H463" s="365"/>
    </row>
    <row r="464" spans="1:8" x14ac:dyDescent="0.35">
      <c r="H464" s="365"/>
    </row>
    <row r="465" spans="1:8" ht="15" customHeight="1" x14ac:dyDescent="0.35">
      <c r="A465" s="366" t="s">
        <v>392</v>
      </c>
      <c r="B465" s="366"/>
      <c r="C465" s="366"/>
      <c r="D465" s="366"/>
      <c r="E465" s="366"/>
      <c r="F465" s="366"/>
      <c r="G465" s="366"/>
      <c r="H465" s="365"/>
    </row>
    <row r="466" spans="1:8" x14ac:dyDescent="0.35">
      <c r="H466" s="365"/>
    </row>
    <row r="467" spans="1:8" x14ac:dyDescent="0.35">
      <c r="H467" s="365"/>
    </row>
    <row r="468" spans="1:8" x14ac:dyDescent="0.35">
      <c r="A468" s="140" t="s">
        <v>51</v>
      </c>
      <c r="B468" s="140"/>
      <c r="C468" s="140"/>
      <c r="D468" s="139">
        <v>0</v>
      </c>
      <c r="E468" s="139"/>
      <c r="H468" s="365"/>
    </row>
    <row r="469" spans="1:8" ht="15" customHeight="1" x14ac:dyDescent="0.35">
      <c r="A469" s="223" t="s">
        <v>55</v>
      </c>
      <c r="B469" s="223"/>
      <c r="C469" s="223"/>
      <c r="D469" s="139" t="s">
        <v>114</v>
      </c>
      <c r="E469" s="139"/>
      <c r="H469" s="365"/>
    </row>
    <row r="470" spans="1:8" x14ac:dyDescent="0.35">
      <c r="A470" s="140" t="s">
        <v>53</v>
      </c>
      <c r="B470" s="140"/>
      <c r="C470" s="140"/>
      <c r="D470" s="139"/>
      <c r="E470" s="139"/>
      <c r="H470" s="365"/>
    </row>
    <row r="471" spans="1:8" x14ac:dyDescent="0.35">
      <c r="A471" s="140" t="s">
        <v>54</v>
      </c>
      <c r="B471" s="140"/>
      <c r="C471" s="140"/>
      <c r="D471" s="139" t="s">
        <v>115</v>
      </c>
      <c r="E471" s="139"/>
      <c r="H471" s="365"/>
    </row>
    <row r="472" spans="1:8" x14ac:dyDescent="0.35">
      <c r="A472" s="9"/>
      <c r="B472" s="9"/>
      <c r="C472" s="9"/>
      <c r="D472" s="222"/>
      <c r="E472" s="222"/>
      <c r="H472" s="365"/>
    </row>
    <row r="473" spans="1:8" x14ac:dyDescent="0.35">
      <c r="B473" s="153" t="s">
        <v>23</v>
      </c>
      <c r="H473" s="365"/>
    </row>
    <row r="474" spans="1:8" x14ac:dyDescent="0.35">
      <c r="A474" t="s">
        <v>69</v>
      </c>
      <c r="E474" t="s">
        <v>119</v>
      </c>
      <c r="H474" s="365"/>
    </row>
    <row r="475" spans="1:8" x14ac:dyDescent="0.35">
      <c r="A475" t="s">
        <v>418</v>
      </c>
      <c r="H475" s="365"/>
    </row>
    <row r="476" spans="1:8" x14ac:dyDescent="0.35">
      <c r="H476" s="365"/>
    </row>
    <row r="477" spans="1:8" ht="43.5" x14ac:dyDescent="0.35">
      <c r="A477" s="141" t="s">
        <v>3</v>
      </c>
      <c r="B477" s="6" t="s">
        <v>396</v>
      </c>
      <c r="C477" s="141" t="s">
        <v>61</v>
      </c>
      <c r="D477" s="141" t="s">
        <v>62</v>
      </c>
      <c r="E477" s="141" t="s">
        <v>73</v>
      </c>
      <c r="F477" s="141" t="s">
        <v>395</v>
      </c>
      <c r="G477" s="141" t="s">
        <v>394</v>
      </c>
      <c r="H477" s="6" t="s">
        <v>393</v>
      </c>
    </row>
    <row r="478" spans="1:8" x14ac:dyDescent="0.35">
      <c r="A478" s="141">
        <v>1</v>
      </c>
      <c r="B478" s="141" t="s">
        <v>23</v>
      </c>
      <c r="C478" s="141" t="s">
        <v>94</v>
      </c>
      <c r="D478" s="141" t="s">
        <v>94</v>
      </c>
      <c r="E478" s="141" t="s">
        <v>94</v>
      </c>
      <c r="F478" s="141">
        <v>0</v>
      </c>
      <c r="G478" s="141" t="s">
        <v>94</v>
      </c>
      <c r="H478" s="6" t="s">
        <v>94</v>
      </c>
    </row>
    <row r="479" spans="1:8" x14ac:dyDescent="0.35">
      <c r="A479" s="141"/>
      <c r="B479" s="141"/>
      <c r="C479" s="141"/>
      <c r="D479" s="141"/>
      <c r="E479" s="141"/>
      <c r="F479" s="141"/>
      <c r="G479" s="141"/>
      <c r="H479" s="6"/>
    </row>
    <row r="480" spans="1:8" x14ac:dyDescent="0.35">
      <c r="A480" s="141"/>
      <c r="B480" s="141"/>
      <c r="C480" s="141"/>
      <c r="D480" s="141"/>
      <c r="E480" s="141"/>
      <c r="F480" s="141"/>
      <c r="G480" s="141"/>
      <c r="H480" s="6"/>
    </row>
    <row r="481" spans="1:8" x14ac:dyDescent="0.35">
      <c r="A481" s="141"/>
      <c r="B481" s="141"/>
      <c r="C481" s="141"/>
      <c r="D481" s="141"/>
      <c r="E481" s="141"/>
      <c r="F481" s="141"/>
      <c r="G481" s="141"/>
      <c r="H481" s="6"/>
    </row>
    <row r="482" spans="1:8" x14ac:dyDescent="0.35">
      <c r="A482" s="141"/>
      <c r="B482" s="141"/>
      <c r="C482" s="141"/>
      <c r="D482" s="141"/>
      <c r="E482" s="141"/>
      <c r="F482" s="141"/>
      <c r="G482" s="141"/>
      <c r="H482" s="6"/>
    </row>
    <row r="483" spans="1:8" x14ac:dyDescent="0.35">
      <c r="A483" s="141"/>
      <c r="B483" s="141"/>
      <c r="C483" s="141"/>
      <c r="D483" s="141"/>
      <c r="E483" s="141"/>
      <c r="F483" s="141"/>
      <c r="G483" s="141"/>
      <c r="H483" s="6"/>
    </row>
    <row r="484" spans="1:8" x14ac:dyDescent="0.35">
      <c r="H484" s="365"/>
    </row>
    <row r="485" spans="1:8" x14ac:dyDescent="0.35">
      <c r="H485" s="365"/>
    </row>
    <row r="486" spans="1:8" ht="15" customHeight="1" x14ac:dyDescent="0.35">
      <c r="A486" s="366" t="s">
        <v>392</v>
      </c>
      <c r="B486" s="366"/>
      <c r="C486" s="366"/>
      <c r="D486" s="366"/>
      <c r="E486" s="366"/>
      <c r="F486" s="366"/>
      <c r="G486" s="366"/>
      <c r="H486" s="365"/>
    </row>
    <row r="487" spans="1:8" x14ac:dyDescent="0.35">
      <c r="H487" s="365"/>
    </row>
    <row r="488" spans="1:8" x14ac:dyDescent="0.35">
      <c r="H488" s="365"/>
    </row>
    <row r="489" spans="1:8" x14ac:dyDescent="0.35">
      <c r="A489" s="140" t="s">
        <v>51</v>
      </c>
      <c r="B489" s="140"/>
      <c r="C489" s="140"/>
      <c r="D489" s="139">
        <v>0</v>
      </c>
      <c r="E489" s="139"/>
      <c r="H489" s="365"/>
    </row>
    <row r="490" spans="1:8" ht="15" customHeight="1" x14ac:dyDescent="0.35">
      <c r="A490" s="223" t="s">
        <v>55</v>
      </c>
      <c r="B490" s="223"/>
      <c r="C490" s="223"/>
      <c r="D490" s="139" t="s">
        <v>417</v>
      </c>
      <c r="E490" s="139"/>
      <c r="H490" s="365"/>
    </row>
    <row r="491" spans="1:8" x14ac:dyDescent="0.35">
      <c r="A491" s="140" t="s">
        <v>53</v>
      </c>
      <c r="B491" s="140"/>
      <c r="C491" s="140"/>
      <c r="D491" s="139"/>
      <c r="E491" s="139"/>
      <c r="H491" s="365"/>
    </row>
    <row r="492" spans="1:8" x14ac:dyDescent="0.35">
      <c r="A492" s="140" t="s">
        <v>54</v>
      </c>
      <c r="B492" s="140"/>
      <c r="C492" s="140"/>
      <c r="D492" s="139" t="s">
        <v>85</v>
      </c>
      <c r="E492" s="139"/>
      <c r="H492" s="365"/>
    </row>
    <row r="493" spans="1:8" x14ac:dyDescent="0.35">
      <c r="A493" s="9"/>
      <c r="B493" s="9"/>
      <c r="C493" s="9"/>
      <c r="D493" s="222"/>
      <c r="E493" s="222"/>
      <c r="H493" s="365"/>
    </row>
    <row r="494" spans="1:8" x14ac:dyDescent="0.35">
      <c r="B494" s="153" t="s">
        <v>24</v>
      </c>
      <c r="H494" s="365"/>
    </row>
    <row r="495" spans="1:8" x14ac:dyDescent="0.35">
      <c r="A495" t="s">
        <v>69</v>
      </c>
      <c r="E495" t="s">
        <v>105</v>
      </c>
      <c r="H495" s="365"/>
    </row>
    <row r="496" spans="1:8" x14ac:dyDescent="0.35">
      <c r="A496" t="s">
        <v>84</v>
      </c>
      <c r="H496" s="365"/>
    </row>
    <row r="497" spans="1:8" x14ac:dyDescent="0.35">
      <c r="H497" s="365"/>
    </row>
    <row r="498" spans="1:8" ht="43.5" x14ac:dyDescent="0.35">
      <c r="A498" s="141" t="s">
        <v>3</v>
      </c>
      <c r="B498" s="6" t="s">
        <v>396</v>
      </c>
      <c r="C498" s="141" t="s">
        <v>61</v>
      </c>
      <c r="D498" s="141" t="s">
        <v>62</v>
      </c>
      <c r="E498" s="141" t="s">
        <v>73</v>
      </c>
      <c r="F498" s="141" t="s">
        <v>395</v>
      </c>
      <c r="G498" s="141" t="s">
        <v>394</v>
      </c>
      <c r="H498" s="6" t="s">
        <v>393</v>
      </c>
    </row>
    <row r="499" spans="1:8" x14ac:dyDescent="0.35">
      <c r="A499" s="141">
        <v>1</v>
      </c>
      <c r="B499" s="141"/>
      <c r="C499" s="141"/>
      <c r="D499" s="141"/>
      <c r="E499" s="141"/>
      <c r="F499" s="141">
        <v>0</v>
      </c>
      <c r="G499" s="141"/>
      <c r="H499" s="6"/>
    </row>
    <row r="500" spans="1:8" x14ac:dyDescent="0.35">
      <c r="A500" s="141"/>
      <c r="B500" s="141"/>
      <c r="C500" s="141"/>
      <c r="D500" s="141"/>
      <c r="E500" s="141"/>
      <c r="F500" s="141"/>
      <c r="G500" s="141"/>
      <c r="H500" s="6"/>
    </row>
    <row r="501" spans="1:8" x14ac:dyDescent="0.35">
      <c r="A501" s="141"/>
      <c r="B501" s="141"/>
      <c r="C501" s="141"/>
      <c r="D501" s="141"/>
      <c r="E501" s="141"/>
      <c r="F501" s="141"/>
      <c r="G501" s="141"/>
      <c r="H501" s="6"/>
    </row>
    <row r="502" spans="1:8" x14ac:dyDescent="0.35">
      <c r="A502" s="141"/>
      <c r="B502" s="141"/>
      <c r="C502" s="141"/>
      <c r="D502" s="141"/>
      <c r="E502" s="141"/>
      <c r="F502" s="141"/>
      <c r="G502" s="141"/>
      <c r="H502" s="6"/>
    </row>
    <row r="503" spans="1:8" x14ac:dyDescent="0.35">
      <c r="A503" s="141"/>
      <c r="B503" s="141"/>
      <c r="C503" s="141"/>
      <c r="D503" s="141"/>
      <c r="E503" s="141"/>
      <c r="F503" s="141"/>
      <c r="G503" s="141"/>
      <c r="H503" s="6"/>
    </row>
    <row r="504" spans="1:8" x14ac:dyDescent="0.35">
      <c r="A504" s="141"/>
      <c r="B504" s="141"/>
      <c r="C504" s="141"/>
      <c r="D504" s="141"/>
      <c r="E504" s="141"/>
      <c r="F504" s="141"/>
      <c r="G504" s="141"/>
      <c r="H504" s="6"/>
    </row>
    <row r="505" spans="1:8" x14ac:dyDescent="0.35">
      <c r="H505" s="365"/>
    </row>
    <row r="506" spans="1:8" x14ac:dyDescent="0.35">
      <c r="H506" s="365"/>
    </row>
    <row r="507" spans="1:8" ht="15" customHeight="1" x14ac:dyDescent="0.35">
      <c r="A507" s="366" t="s">
        <v>392</v>
      </c>
      <c r="B507" s="366"/>
      <c r="C507" s="366"/>
      <c r="D507" s="366"/>
      <c r="E507" s="366"/>
      <c r="F507" s="366"/>
      <c r="G507" s="366"/>
      <c r="H507" s="365"/>
    </row>
    <row r="508" spans="1:8" x14ac:dyDescent="0.35">
      <c r="H508" s="365"/>
    </row>
    <row r="509" spans="1:8" x14ac:dyDescent="0.35">
      <c r="H509" s="365"/>
    </row>
    <row r="510" spans="1:8" x14ac:dyDescent="0.35">
      <c r="A510" s="140" t="s">
        <v>51</v>
      </c>
      <c r="B510" s="140"/>
      <c r="C510" s="140"/>
      <c r="D510" s="139">
        <v>0</v>
      </c>
      <c r="E510" s="139"/>
      <c r="H510" s="365"/>
    </row>
    <row r="511" spans="1:8" ht="15" customHeight="1" x14ac:dyDescent="0.35">
      <c r="A511" s="223" t="s">
        <v>55</v>
      </c>
      <c r="B511" s="223"/>
      <c r="C511" s="223"/>
      <c r="D511" s="201"/>
      <c r="E511" s="201"/>
      <c r="H511" s="365"/>
    </row>
    <row r="512" spans="1:8" x14ac:dyDescent="0.35">
      <c r="A512" s="140" t="s">
        <v>53</v>
      </c>
      <c r="B512" s="140"/>
      <c r="C512" s="140"/>
      <c r="D512" s="139"/>
      <c r="E512" s="139"/>
      <c r="H512" s="365"/>
    </row>
    <row r="513" spans="1:8" x14ac:dyDescent="0.35">
      <c r="A513" s="140" t="s">
        <v>54</v>
      </c>
      <c r="B513" s="140"/>
      <c r="C513" s="140"/>
      <c r="D513" s="139"/>
      <c r="E513" s="139"/>
      <c r="H513" s="365"/>
    </row>
    <row r="514" spans="1:8" x14ac:dyDescent="0.35">
      <c r="B514" s="153"/>
      <c r="H514" s="365"/>
    </row>
    <row r="515" spans="1:8" x14ac:dyDescent="0.35">
      <c r="B515" s="153" t="s">
        <v>25</v>
      </c>
      <c r="H515" s="365"/>
    </row>
    <row r="516" spans="1:8" x14ac:dyDescent="0.35">
      <c r="A516" t="s">
        <v>69</v>
      </c>
      <c r="E516" t="s">
        <v>105</v>
      </c>
      <c r="F516" t="s">
        <v>121</v>
      </c>
      <c r="H516" s="365"/>
    </row>
    <row r="517" spans="1:8" x14ac:dyDescent="0.35">
      <c r="A517" t="s">
        <v>84</v>
      </c>
      <c r="C517" t="s">
        <v>123</v>
      </c>
      <c r="H517" s="365"/>
    </row>
    <row r="518" spans="1:8" x14ac:dyDescent="0.35">
      <c r="H518" s="365"/>
    </row>
    <row r="519" spans="1:8" ht="43.5" x14ac:dyDescent="0.35">
      <c r="A519" s="141" t="s">
        <v>3</v>
      </c>
      <c r="B519" s="6" t="s">
        <v>396</v>
      </c>
      <c r="C519" s="141" t="s">
        <v>61</v>
      </c>
      <c r="D519" s="141" t="s">
        <v>62</v>
      </c>
      <c r="E519" s="141" t="s">
        <v>73</v>
      </c>
      <c r="F519" s="141" t="s">
        <v>395</v>
      </c>
      <c r="G519" s="141" t="s">
        <v>394</v>
      </c>
      <c r="H519" s="6" t="s">
        <v>393</v>
      </c>
    </row>
    <row r="520" spans="1:8" x14ac:dyDescent="0.35">
      <c r="A520" s="141">
        <v>1</v>
      </c>
      <c r="B520" s="141" t="s">
        <v>121</v>
      </c>
      <c r="C520" s="141"/>
      <c r="D520" s="141"/>
      <c r="E520" s="141"/>
      <c r="F520" s="141">
        <v>0</v>
      </c>
      <c r="G520" s="141"/>
      <c r="H520" s="6"/>
    </row>
    <row r="521" spans="1:8" x14ac:dyDescent="0.35">
      <c r="A521" s="141"/>
      <c r="B521" s="141"/>
      <c r="C521" s="141"/>
      <c r="D521" s="141"/>
      <c r="E521" s="141"/>
      <c r="F521" s="141"/>
      <c r="G521" s="141"/>
      <c r="H521" s="6"/>
    </row>
    <row r="522" spans="1:8" x14ac:dyDescent="0.35">
      <c r="A522" s="141"/>
      <c r="B522" s="141"/>
      <c r="C522" s="141"/>
      <c r="D522" s="141"/>
      <c r="E522" s="141"/>
      <c r="F522" s="141"/>
      <c r="G522" s="141"/>
      <c r="H522" s="6"/>
    </row>
    <row r="523" spans="1:8" x14ac:dyDescent="0.35">
      <c r="A523" s="141"/>
      <c r="B523" s="141"/>
      <c r="C523" s="141"/>
      <c r="D523" s="141"/>
      <c r="E523" s="141"/>
      <c r="F523" s="141"/>
      <c r="G523" s="141"/>
      <c r="H523" s="6"/>
    </row>
    <row r="524" spans="1:8" x14ac:dyDescent="0.35">
      <c r="A524" s="141"/>
      <c r="B524" s="141"/>
      <c r="C524" s="141"/>
      <c r="D524" s="141"/>
      <c r="E524" s="141"/>
      <c r="F524" s="141"/>
      <c r="G524" s="141"/>
      <c r="H524" s="6"/>
    </row>
    <row r="525" spans="1:8" x14ac:dyDescent="0.35">
      <c r="A525" s="141"/>
      <c r="B525" s="141"/>
      <c r="C525" s="141"/>
      <c r="D525" s="141"/>
      <c r="E525" s="141"/>
      <c r="F525" s="141"/>
      <c r="G525" s="141"/>
      <c r="H525" s="6"/>
    </row>
    <row r="526" spans="1:8" x14ac:dyDescent="0.35">
      <c r="H526" s="365"/>
    </row>
    <row r="527" spans="1:8" x14ac:dyDescent="0.35">
      <c r="H527" s="365"/>
    </row>
    <row r="528" spans="1:8" ht="15" customHeight="1" x14ac:dyDescent="0.35">
      <c r="A528" s="366" t="s">
        <v>392</v>
      </c>
      <c r="B528" s="366"/>
      <c r="C528" s="366"/>
      <c r="D528" s="366"/>
      <c r="E528" s="366"/>
      <c r="F528" s="366"/>
      <c r="G528" s="366"/>
      <c r="H528" s="365"/>
    </row>
    <row r="529" spans="1:8" x14ac:dyDescent="0.35">
      <c r="H529" s="365"/>
    </row>
    <row r="530" spans="1:8" x14ac:dyDescent="0.35">
      <c r="H530" s="365"/>
    </row>
    <row r="531" spans="1:8" x14ac:dyDescent="0.35">
      <c r="A531" s="140" t="s">
        <v>51</v>
      </c>
      <c r="B531" s="140"/>
      <c r="C531" s="140"/>
      <c r="D531" s="139">
        <v>0</v>
      </c>
      <c r="E531" s="139"/>
      <c r="H531" s="365"/>
    </row>
    <row r="532" spans="1:8" ht="15" customHeight="1" x14ac:dyDescent="0.35">
      <c r="A532" s="223" t="s">
        <v>55</v>
      </c>
      <c r="B532" s="223"/>
      <c r="C532" s="223"/>
      <c r="D532" s="201" t="s">
        <v>122</v>
      </c>
      <c r="E532" s="201"/>
      <c r="H532" s="365"/>
    </row>
    <row r="533" spans="1:8" x14ac:dyDescent="0.35">
      <c r="A533" s="140" t="s">
        <v>53</v>
      </c>
      <c r="B533" s="140"/>
      <c r="C533" s="140"/>
      <c r="D533" s="139"/>
      <c r="E533" s="139"/>
      <c r="H533" s="365"/>
    </row>
    <row r="534" spans="1:8" x14ac:dyDescent="0.35">
      <c r="A534" s="140" t="s">
        <v>54</v>
      </c>
      <c r="B534" s="140"/>
      <c r="C534" s="140"/>
      <c r="D534" s="139" t="s">
        <v>83</v>
      </c>
      <c r="E534" s="139"/>
      <c r="H534" s="365"/>
    </row>
    <row r="535" spans="1:8" x14ac:dyDescent="0.35">
      <c r="A535" s="9"/>
      <c r="B535" s="9"/>
      <c r="C535" s="9"/>
      <c r="D535" s="222"/>
      <c r="E535" s="222"/>
      <c r="H535" s="365"/>
    </row>
    <row r="536" spans="1:8" x14ac:dyDescent="0.35">
      <c r="B536" s="153" t="s">
        <v>26</v>
      </c>
      <c r="H536" s="365"/>
    </row>
    <row r="537" spans="1:8" x14ac:dyDescent="0.35">
      <c r="A537" t="s">
        <v>69</v>
      </c>
      <c r="E537" t="s">
        <v>105</v>
      </c>
      <c r="F537" t="s">
        <v>26</v>
      </c>
      <c r="H537" s="365"/>
    </row>
    <row r="538" spans="1:8" x14ac:dyDescent="0.35">
      <c r="A538" t="s">
        <v>84</v>
      </c>
      <c r="C538" t="s">
        <v>125</v>
      </c>
      <c r="H538" s="365"/>
    </row>
    <row r="539" spans="1:8" x14ac:dyDescent="0.35">
      <c r="H539" s="365"/>
    </row>
    <row r="540" spans="1:8" ht="43.5" x14ac:dyDescent="0.35">
      <c r="A540" s="141" t="s">
        <v>3</v>
      </c>
      <c r="B540" s="6" t="s">
        <v>396</v>
      </c>
      <c r="C540" s="141" t="s">
        <v>61</v>
      </c>
      <c r="D540" s="141" t="s">
        <v>62</v>
      </c>
      <c r="E540" s="141" t="s">
        <v>73</v>
      </c>
      <c r="F540" s="141" t="s">
        <v>395</v>
      </c>
      <c r="G540" s="141" t="s">
        <v>394</v>
      </c>
      <c r="H540" s="6" t="s">
        <v>393</v>
      </c>
    </row>
    <row r="541" spans="1:8" x14ac:dyDescent="0.35">
      <c r="A541" s="141"/>
      <c r="B541" s="141"/>
      <c r="C541" s="141"/>
      <c r="D541" s="141"/>
      <c r="E541" s="141"/>
      <c r="F541" s="141">
        <v>0</v>
      </c>
      <c r="G541" s="141"/>
      <c r="H541" s="6"/>
    </row>
    <row r="542" spans="1:8" x14ac:dyDescent="0.35">
      <c r="A542" s="141"/>
      <c r="B542" s="141"/>
      <c r="C542" s="141"/>
      <c r="D542" s="141"/>
      <c r="E542" s="141"/>
      <c r="F542" s="141"/>
      <c r="G542" s="141"/>
      <c r="H542" s="6"/>
    </row>
    <row r="543" spans="1:8" x14ac:dyDescent="0.35">
      <c r="A543" s="141"/>
      <c r="B543" s="141"/>
      <c r="C543" s="141"/>
      <c r="D543" s="141"/>
      <c r="E543" s="141"/>
      <c r="F543" s="141"/>
      <c r="G543" s="141"/>
      <c r="H543" s="6"/>
    </row>
    <row r="544" spans="1:8" x14ac:dyDescent="0.35">
      <c r="A544" s="141"/>
      <c r="B544" s="141"/>
      <c r="C544" s="141"/>
      <c r="D544" s="141"/>
      <c r="E544" s="141"/>
      <c r="F544" s="141"/>
      <c r="G544" s="141"/>
      <c r="H544" s="6"/>
    </row>
    <row r="545" spans="1:8" x14ac:dyDescent="0.35">
      <c r="A545" s="141"/>
      <c r="B545" s="141"/>
      <c r="C545" s="141"/>
      <c r="D545" s="141"/>
      <c r="E545" s="141"/>
      <c r="F545" s="141"/>
      <c r="G545" s="141"/>
      <c r="H545" s="6"/>
    </row>
    <row r="546" spans="1:8" x14ac:dyDescent="0.35">
      <c r="A546" s="141"/>
      <c r="B546" s="141"/>
      <c r="C546" s="141"/>
      <c r="D546" s="141"/>
      <c r="E546" s="141"/>
      <c r="F546" s="141"/>
      <c r="G546" s="141"/>
      <c r="H546" s="6"/>
    </row>
    <row r="547" spans="1:8" x14ac:dyDescent="0.35">
      <c r="H547" s="365"/>
    </row>
    <row r="548" spans="1:8" x14ac:dyDescent="0.35">
      <c r="H548" s="365"/>
    </row>
    <row r="549" spans="1:8" ht="15" customHeight="1" x14ac:dyDescent="0.35">
      <c r="A549" s="366" t="s">
        <v>392</v>
      </c>
      <c r="B549" s="366"/>
      <c r="C549" s="366"/>
      <c r="D549" s="366"/>
      <c r="E549" s="366"/>
      <c r="F549" s="366"/>
      <c r="G549" s="366"/>
      <c r="H549" s="365"/>
    </row>
    <row r="550" spans="1:8" x14ac:dyDescent="0.35">
      <c r="H550" s="365"/>
    </row>
    <row r="551" spans="1:8" x14ac:dyDescent="0.35">
      <c r="H551" s="365"/>
    </row>
    <row r="552" spans="1:8" x14ac:dyDescent="0.35">
      <c r="A552" s="140" t="s">
        <v>51</v>
      </c>
      <c r="B552" s="140"/>
      <c r="C552" s="140"/>
      <c r="D552" s="139" t="s">
        <v>127</v>
      </c>
      <c r="E552" s="139"/>
      <c r="H552" s="365"/>
    </row>
    <row r="553" spans="1:8" ht="15" customHeight="1" x14ac:dyDescent="0.35">
      <c r="A553" s="223" t="s">
        <v>55</v>
      </c>
      <c r="B553" s="223"/>
      <c r="C553" s="223"/>
      <c r="D553" s="139" t="s">
        <v>126</v>
      </c>
      <c r="E553" s="139"/>
      <c r="H553" s="365"/>
    </row>
    <row r="554" spans="1:8" x14ac:dyDescent="0.35">
      <c r="A554" s="140" t="s">
        <v>53</v>
      </c>
      <c r="B554" s="140"/>
      <c r="C554" s="140"/>
      <c r="D554" s="139"/>
      <c r="E554" s="139"/>
      <c r="H554" s="365"/>
    </row>
    <row r="555" spans="1:8" x14ac:dyDescent="0.35">
      <c r="A555" s="140" t="s">
        <v>54</v>
      </c>
      <c r="B555" s="140"/>
      <c r="C555" s="140"/>
      <c r="D555" s="139"/>
      <c r="E555" s="139"/>
      <c r="H555" s="365"/>
    </row>
    <row r="556" spans="1:8" x14ac:dyDescent="0.35">
      <c r="A556" s="9"/>
      <c r="B556" s="9"/>
      <c r="C556" s="9"/>
      <c r="D556" s="222"/>
      <c r="E556" s="222"/>
      <c r="H556" s="365"/>
    </row>
    <row r="557" spans="1:8" x14ac:dyDescent="0.35">
      <c r="B557" s="153" t="s">
        <v>27</v>
      </c>
      <c r="H557" s="365"/>
    </row>
    <row r="558" spans="1:8" x14ac:dyDescent="0.35">
      <c r="A558" t="s">
        <v>69</v>
      </c>
      <c r="E558" t="s">
        <v>132</v>
      </c>
      <c r="H558" s="365"/>
    </row>
    <row r="559" spans="1:8" x14ac:dyDescent="0.35">
      <c r="A559" t="s">
        <v>128</v>
      </c>
      <c r="H559" s="365"/>
    </row>
    <row r="560" spans="1:8" x14ac:dyDescent="0.35">
      <c r="H560" s="365"/>
    </row>
    <row r="561" spans="1:8" ht="58" x14ac:dyDescent="0.35">
      <c r="A561" s="2" t="s">
        <v>3</v>
      </c>
      <c r="B561" s="2" t="s">
        <v>416</v>
      </c>
      <c r="C561" s="2" t="s">
        <v>61</v>
      </c>
      <c r="D561" s="2" t="s">
        <v>62</v>
      </c>
      <c r="E561" s="2" t="s">
        <v>73</v>
      </c>
      <c r="F561" s="2" t="s">
        <v>395</v>
      </c>
      <c r="G561" s="2" t="s">
        <v>394</v>
      </c>
      <c r="H561" s="2" t="s">
        <v>393</v>
      </c>
    </row>
    <row r="562" spans="1:8" x14ac:dyDescent="0.35">
      <c r="A562" s="141">
        <v>1</v>
      </c>
      <c r="B562" s="141" t="s">
        <v>129</v>
      </c>
      <c r="C562" s="141" t="s">
        <v>94</v>
      </c>
      <c r="D562" s="141" t="s">
        <v>94</v>
      </c>
      <c r="E562" s="141" t="s">
        <v>94</v>
      </c>
      <c r="F562" s="209">
        <v>0</v>
      </c>
      <c r="G562" s="141" t="s">
        <v>94</v>
      </c>
      <c r="H562" s="6" t="s">
        <v>94</v>
      </c>
    </row>
    <row r="563" spans="1:8" x14ac:dyDescent="0.35">
      <c r="H563" s="365"/>
    </row>
    <row r="564" spans="1:8" x14ac:dyDescent="0.35">
      <c r="H564" s="365"/>
    </row>
    <row r="565" spans="1:8" ht="15" customHeight="1" x14ac:dyDescent="0.35">
      <c r="A565" s="366" t="s">
        <v>392</v>
      </c>
      <c r="B565" s="366"/>
      <c r="C565" s="366"/>
      <c r="D565" s="366"/>
      <c r="E565" s="366"/>
      <c r="F565" s="366"/>
      <c r="G565" s="366"/>
      <c r="H565" s="366"/>
    </row>
    <row r="566" spans="1:8" x14ac:dyDescent="0.35">
      <c r="H566" s="365"/>
    </row>
    <row r="567" spans="1:8" x14ac:dyDescent="0.35">
      <c r="H567" s="365"/>
    </row>
    <row r="568" spans="1:8" x14ac:dyDescent="0.35">
      <c r="A568" s="140" t="s">
        <v>51</v>
      </c>
      <c r="B568" s="140"/>
      <c r="C568" s="140"/>
      <c r="D568" s="202">
        <v>0</v>
      </c>
      <c r="E568" s="202"/>
      <c r="H568" s="365"/>
    </row>
    <row r="569" spans="1:8" ht="15" customHeight="1" x14ac:dyDescent="0.35">
      <c r="A569" s="223" t="s">
        <v>55</v>
      </c>
      <c r="B569" s="223"/>
      <c r="C569" s="223"/>
      <c r="D569" s="201" t="s">
        <v>130</v>
      </c>
      <c r="E569" s="201"/>
      <c r="H569" s="365"/>
    </row>
    <row r="570" spans="1:8" x14ac:dyDescent="0.35">
      <c r="A570" s="140" t="s">
        <v>53</v>
      </c>
      <c r="B570" s="140"/>
      <c r="C570" s="140"/>
      <c r="D570" s="139"/>
      <c r="E570" s="139"/>
      <c r="H570" s="365"/>
    </row>
    <row r="571" spans="1:8" x14ac:dyDescent="0.35">
      <c r="A571" s="140" t="s">
        <v>54</v>
      </c>
      <c r="B571" s="140"/>
      <c r="C571" s="140"/>
      <c r="D571" s="139" t="s">
        <v>131</v>
      </c>
      <c r="E571" s="139"/>
      <c r="H571" s="365"/>
    </row>
    <row r="572" spans="1:8" x14ac:dyDescent="0.35">
      <c r="A572" s="9"/>
      <c r="B572" s="9"/>
      <c r="C572" s="9"/>
      <c r="D572" s="222"/>
      <c r="E572" s="222"/>
      <c r="H572" s="365"/>
    </row>
    <row r="573" spans="1:8" ht="15" customHeight="1" x14ac:dyDescent="0.35">
      <c r="B573" s="153" t="s">
        <v>28</v>
      </c>
      <c r="H573" s="365"/>
    </row>
    <row r="574" spans="1:8" x14ac:dyDescent="0.35">
      <c r="A574" t="s">
        <v>69</v>
      </c>
      <c r="E574" t="s">
        <v>105</v>
      </c>
      <c r="H574" s="365"/>
    </row>
    <row r="575" spans="1:8" x14ac:dyDescent="0.35">
      <c r="A575" t="s">
        <v>284</v>
      </c>
      <c r="H575" s="365"/>
    </row>
    <row r="576" spans="1:8" x14ac:dyDescent="0.35">
      <c r="H576" s="365"/>
    </row>
    <row r="577" spans="1:8" ht="43.5" x14ac:dyDescent="0.35">
      <c r="A577" s="141" t="s">
        <v>3</v>
      </c>
      <c r="B577" s="6" t="s">
        <v>396</v>
      </c>
      <c r="C577" s="141" t="s">
        <v>61</v>
      </c>
      <c r="D577" s="141" t="s">
        <v>62</v>
      </c>
      <c r="E577" s="141" t="s">
        <v>73</v>
      </c>
      <c r="F577" s="141" t="s">
        <v>395</v>
      </c>
      <c r="G577" s="141" t="s">
        <v>394</v>
      </c>
      <c r="H577" s="6" t="s">
        <v>393</v>
      </c>
    </row>
    <row r="578" spans="1:8" x14ac:dyDescent="0.35">
      <c r="A578" s="141">
        <v>1</v>
      </c>
      <c r="B578" s="139"/>
      <c r="C578" s="139">
        <v>0</v>
      </c>
      <c r="D578" s="139">
        <v>0</v>
      </c>
      <c r="E578" s="139">
        <v>0</v>
      </c>
      <c r="F578" s="139">
        <v>0</v>
      </c>
      <c r="G578" s="139">
        <v>0</v>
      </c>
      <c r="H578" s="7">
        <v>0</v>
      </c>
    </row>
    <row r="579" spans="1:8" x14ac:dyDescent="0.35">
      <c r="A579" s="141"/>
      <c r="B579" s="141"/>
      <c r="C579" s="141"/>
      <c r="D579" s="141"/>
      <c r="E579" s="141"/>
      <c r="F579" s="141"/>
      <c r="G579" s="141"/>
      <c r="H579" s="6"/>
    </row>
    <row r="580" spans="1:8" x14ac:dyDescent="0.35">
      <c r="A580" s="141"/>
      <c r="B580" s="141"/>
      <c r="C580" s="141"/>
      <c r="D580" s="141"/>
      <c r="E580" s="141"/>
      <c r="F580" s="141"/>
      <c r="G580" s="141"/>
      <c r="H580" s="6"/>
    </row>
    <row r="581" spans="1:8" x14ac:dyDescent="0.35">
      <c r="A581" s="141"/>
      <c r="B581" s="141"/>
      <c r="C581" s="141"/>
      <c r="D581" s="141"/>
      <c r="E581" s="141"/>
      <c r="F581" s="141"/>
      <c r="G581" s="141"/>
      <c r="H581" s="6"/>
    </row>
    <row r="582" spans="1:8" x14ac:dyDescent="0.35">
      <c r="A582" s="141"/>
      <c r="B582" s="141"/>
      <c r="C582" s="141"/>
      <c r="D582" s="141"/>
      <c r="E582" s="141"/>
      <c r="F582" s="141"/>
      <c r="G582" s="141"/>
      <c r="H582" s="6"/>
    </row>
    <row r="583" spans="1:8" x14ac:dyDescent="0.35">
      <c r="A583" s="141"/>
      <c r="B583" s="141"/>
      <c r="C583" s="141"/>
      <c r="D583" s="141"/>
      <c r="E583" s="141"/>
      <c r="F583" s="141"/>
      <c r="G583" s="141"/>
      <c r="H583" s="6"/>
    </row>
    <row r="584" spans="1:8" x14ac:dyDescent="0.35">
      <c r="H584" s="365"/>
    </row>
    <row r="585" spans="1:8" x14ac:dyDescent="0.35">
      <c r="H585" s="365"/>
    </row>
    <row r="586" spans="1:8" ht="15" customHeight="1" x14ac:dyDescent="0.35">
      <c r="A586" s="366" t="s">
        <v>392</v>
      </c>
      <c r="B586" s="366"/>
      <c r="C586" s="366"/>
      <c r="D586" s="366"/>
      <c r="E586" s="366"/>
      <c r="F586" s="366"/>
      <c r="G586" s="366"/>
      <c r="H586" s="365"/>
    </row>
    <row r="587" spans="1:8" x14ac:dyDescent="0.35">
      <c r="H587" s="365"/>
    </row>
    <row r="588" spans="1:8" x14ac:dyDescent="0.35">
      <c r="H588" s="365"/>
    </row>
    <row r="589" spans="1:8" x14ac:dyDescent="0.35">
      <c r="A589" s="85" t="s">
        <v>51</v>
      </c>
      <c r="B589" s="86"/>
      <c r="C589" s="87"/>
      <c r="D589" s="228" t="s">
        <v>138</v>
      </c>
      <c r="E589" s="227"/>
      <c r="H589" s="365"/>
    </row>
    <row r="590" spans="1:8" ht="15" customHeight="1" x14ac:dyDescent="0.35">
      <c r="A590" s="426" t="s">
        <v>55</v>
      </c>
      <c r="B590" s="425"/>
      <c r="C590" s="424"/>
      <c r="D590" s="228"/>
      <c r="E590" s="227"/>
      <c r="H590" s="365"/>
    </row>
    <row r="591" spans="1:8" x14ac:dyDescent="0.35">
      <c r="A591" s="140" t="s">
        <v>53</v>
      </c>
      <c r="B591" s="140"/>
      <c r="C591" s="140"/>
      <c r="D591" s="139"/>
      <c r="E591" s="139"/>
      <c r="H591" s="365"/>
    </row>
    <row r="592" spans="1:8" x14ac:dyDescent="0.35">
      <c r="A592" s="140" t="s">
        <v>54</v>
      </c>
      <c r="B592" s="140"/>
      <c r="C592" s="140"/>
      <c r="D592" s="139"/>
      <c r="E592" s="139"/>
      <c r="H592" s="365"/>
    </row>
    <row r="593" spans="1:8" x14ac:dyDescent="0.35">
      <c r="B593" s="153"/>
      <c r="H593" s="365"/>
    </row>
    <row r="594" spans="1:8" x14ac:dyDescent="0.35">
      <c r="B594" s="153" t="s">
        <v>29</v>
      </c>
      <c r="H594" s="365"/>
    </row>
    <row r="595" spans="1:8" x14ac:dyDescent="0.35">
      <c r="A595" t="s">
        <v>69</v>
      </c>
      <c r="E595" t="s">
        <v>105</v>
      </c>
      <c r="F595" t="s">
        <v>134</v>
      </c>
      <c r="H595" s="365"/>
    </row>
    <row r="596" spans="1:8" x14ac:dyDescent="0.35">
      <c r="A596" t="s">
        <v>415</v>
      </c>
      <c r="H596" s="365"/>
    </row>
    <row r="597" spans="1:8" x14ac:dyDescent="0.35">
      <c r="H597" s="365"/>
    </row>
    <row r="598" spans="1:8" ht="43.5" x14ac:dyDescent="0.35">
      <c r="A598" s="141" t="s">
        <v>3</v>
      </c>
      <c r="B598" s="6" t="s">
        <v>396</v>
      </c>
      <c r="C598" s="141" t="s">
        <v>61</v>
      </c>
      <c r="D598" s="141" t="s">
        <v>62</v>
      </c>
      <c r="E598" s="141" t="s">
        <v>73</v>
      </c>
      <c r="F598" s="141" t="s">
        <v>395</v>
      </c>
      <c r="G598" s="141" t="s">
        <v>394</v>
      </c>
      <c r="H598" s="6" t="s">
        <v>393</v>
      </c>
    </row>
    <row r="599" spans="1:8" x14ac:dyDescent="0.35">
      <c r="A599" s="141">
        <v>1</v>
      </c>
      <c r="B599" s="139" t="s">
        <v>134</v>
      </c>
      <c r="C599" s="139">
        <v>0</v>
      </c>
      <c r="D599" s="139">
        <v>0</v>
      </c>
      <c r="E599" s="139">
        <v>0</v>
      </c>
      <c r="F599" s="139">
        <v>0</v>
      </c>
      <c r="G599" s="139">
        <v>0</v>
      </c>
      <c r="H599" s="7">
        <v>0</v>
      </c>
    </row>
    <row r="600" spans="1:8" x14ac:dyDescent="0.35">
      <c r="A600" s="141"/>
      <c r="B600" s="141"/>
      <c r="C600" s="141"/>
      <c r="D600" s="141"/>
      <c r="E600" s="141"/>
      <c r="F600" s="141"/>
      <c r="G600" s="141"/>
      <c r="H600" s="6"/>
    </row>
    <row r="601" spans="1:8" x14ac:dyDescent="0.35">
      <c r="A601" s="141"/>
      <c r="B601" s="141"/>
      <c r="C601" s="141"/>
      <c r="D601" s="141"/>
      <c r="E601" s="141"/>
      <c r="F601" s="141"/>
      <c r="G601" s="141"/>
      <c r="H601" s="6"/>
    </row>
    <row r="602" spans="1:8" x14ac:dyDescent="0.35">
      <c r="A602" s="141"/>
      <c r="B602" s="141"/>
      <c r="C602" s="141"/>
      <c r="D602" s="141"/>
      <c r="E602" s="141"/>
      <c r="F602" s="141"/>
      <c r="G602" s="141"/>
      <c r="H602" s="6"/>
    </row>
    <row r="603" spans="1:8" x14ac:dyDescent="0.35">
      <c r="A603" s="141"/>
      <c r="B603" s="141"/>
      <c r="C603" s="141"/>
      <c r="D603" s="141"/>
      <c r="E603" s="141"/>
      <c r="F603" s="141"/>
      <c r="G603" s="141"/>
      <c r="H603" s="6"/>
    </row>
    <row r="604" spans="1:8" x14ac:dyDescent="0.35">
      <c r="A604" s="141"/>
      <c r="B604" s="141"/>
      <c r="C604" s="141"/>
      <c r="D604" s="141"/>
      <c r="E604" s="141"/>
      <c r="F604" s="141"/>
      <c r="G604" s="141"/>
      <c r="H604" s="6"/>
    </row>
    <row r="605" spans="1:8" x14ac:dyDescent="0.35">
      <c r="H605" s="365"/>
    </row>
    <row r="606" spans="1:8" x14ac:dyDescent="0.35">
      <c r="H606" s="365"/>
    </row>
    <row r="607" spans="1:8" ht="15" customHeight="1" x14ac:dyDescent="0.35">
      <c r="A607" s="366" t="s">
        <v>392</v>
      </c>
      <c r="B607" s="366"/>
      <c r="C607" s="366"/>
      <c r="D607" s="366"/>
      <c r="E607" s="366"/>
      <c r="F607" s="366"/>
      <c r="G607" s="366"/>
      <c r="H607" s="365"/>
    </row>
    <row r="608" spans="1:8" x14ac:dyDescent="0.35">
      <c r="H608" s="365"/>
    </row>
    <row r="609" spans="1:8" x14ac:dyDescent="0.35">
      <c r="H609" s="365"/>
    </row>
    <row r="610" spans="1:8" x14ac:dyDescent="0.35">
      <c r="A610" s="85" t="s">
        <v>51</v>
      </c>
      <c r="B610" s="86"/>
      <c r="C610" s="87"/>
      <c r="D610" s="228" t="s">
        <v>138</v>
      </c>
      <c r="E610" s="227"/>
      <c r="H610" s="365"/>
    </row>
    <row r="611" spans="1:8" ht="15" customHeight="1" x14ac:dyDescent="0.35">
      <c r="A611" s="426" t="s">
        <v>55</v>
      </c>
      <c r="B611" s="425"/>
      <c r="C611" s="424"/>
      <c r="D611" s="228" t="s">
        <v>135</v>
      </c>
      <c r="E611" s="227"/>
      <c r="H611" s="365"/>
    </row>
    <row r="612" spans="1:8" x14ac:dyDescent="0.35">
      <c r="A612" s="140" t="s">
        <v>53</v>
      </c>
      <c r="B612" s="140"/>
      <c r="C612" s="140"/>
      <c r="D612" s="139"/>
      <c r="E612" s="139"/>
      <c r="H612" s="365"/>
    </row>
    <row r="613" spans="1:8" x14ac:dyDescent="0.35">
      <c r="A613" s="140" t="s">
        <v>54</v>
      </c>
      <c r="B613" s="140"/>
      <c r="C613" s="140"/>
      <c r="D613" s="139" t="s">
        <v>136</v>
      </c>
      <c r="E613" s="139"/>
      <c r="H613" s="365"/>
    </row>
    <row r="614" spans="1:8" x14ac:dyDescent="0.35">
      <c r="A614" s="9"/>
      <c r="B614" s="9"/>
      <c r="C614" s="9"/>
      <c r="D614" s="222"/>
      <c r="E614" s="222"/>
      <c r="H614" s="365"/>
    </row>
    <row r="615" spans="1:8" x14ac:dyDescent="0.35">
      <c r="B615" s="153" t="s">
        <v>30</v>
      </c>
      <c r="H615" s="365"/>
    </row>
    <row r="616" spans="1:8" x14ac:dyDescent="0.35">
      <c r="A616" t="s">
        <v>69</v>
      </c>
      <c r="E616" t="s">
        <v>105</v>
      </c>
      <c r="F616" t="s">
        <v>30</v>
      </c>
      <c r="H616" s="365"/>
    </row>
    <row r="617" spans="1:8" x14ac:dyDescent="0.35">
      <c r="A617" t="s">
        <v>142</v>
      </c>
      <c r="H617" s="365"/>
    </row>
    <row r="618" spans="1:8" x14ac:dyDescent="0.35">
      <c r="H618" s="365"/>
    </row>
    <row r="619" spans="1:8" ht="43.5" x14ac:dyDescent="0.35">
      <c r="A619" s="141" t="s">
        <v>3</v>
      </c>
      <c r="B619" s="6" t="s">
        <v>396</v>
      </c>
      <c r="C619" s="141" t="s">
        <v>61</v>
      </c>
      <c r="D619" s="141" t="s">
        <v>62</v>
      </c>
      <c r="E619" s="141" t="s">
        <v>73</v>
      </c>
      <c r="F619" s="141" t="s">
        <v>395</v>
      </c>
      <c r="G619" s="141" t="s">
        <v>394</v>
      </c>
      <c r="H619" s="6" t="s">
        <v>393</v>
      </c>
    </row>
    <row r="620" spans="1:8" x14ac:dyDescent="0.35">
      <c r="A620" s="141">
        <v>1</v>
      </c>
      <c r="B620" s="139">
        <v>0</v>
      </c>
      <c r="C620" s="139">
        <v>0</v>
      </c>
      <c r="D620" s="139">
        <v>0</v>
      </c>
      <c r="E620" s="139">
        <v>0</v>
      </c>
      <c r="F620" s="139">
        <v>0</v>
      </c>
      <c r="G620" s="139">
        <v>0</v>
      </c>
      <c r="H620" s="7">
        <v>0</v>
      </c>
    </row>
    <row r="621" spans="1:8" x14ac:dyDescent="0.35">
      <c r="A621" s="141"/>
      <c r="B621" s="141"/>
      <c r="C621" s="141"/>
      <c r="D621" s="141"/>
      <c r="E621" s="141"/>
      <c r="F621" s="141"/>
      <c r="G621" s="141"/>
      <c r="H621" s="6"/>
    </row>
    <row r="622" spans="1:8" x14ac:dyDescent="0.35">
      <c r="A622" s="141"/>
      <c r="B622" s="141"/>
      <c r="C622" s="141"/>
      <c r="D622" s="141"/>
      <c r="E622" s="141"/>
      <c r="F622" s="141"/>
      <c r="G622" s="141"/>
      <c r="H622" s="6"/>
    </row>
    <row r="623" spans="1:8" x14ac:dyDescent="0.35">
      <c r="A623" s="141"/>
      <c r="B623" s="141"/>
      <c r="C623" s="141"/>
      <c r="D623" s="141"/>
      <c r="E623" s="141"/>
      <c r="F623" s="141"/>
      <c r="G623" s="141"/>
      <c r="H623" s="6"/>
    </row>
    <row r="624" spans="1:8" x14ac:dyDescent="0.35">
      <c r="A624" s="141"/>
      <c r="B624" s="141"/>
      <c r="C624" s="141"/>
      <c r="D624" s="141"/>
      <c r="E624" s="141"/>
      <c r="F624" s="141"/>
      <c r="G624" s="141"/>
      <c r="H624" s="6"/>
    </row>
    <row r="625" spans="1:8" x14ac:dyDescent="0.35">
      <c r="A625" s="141"/>
      <c r="B625" s="141"/>
      <c r="C625" s="141"/>
      <c r="D625" s="141"/>
      <c r="E625" s="141"/>
      <c r="F625" s="141"/>
      <c r="G625" s="141"/>
      <c r="H625" s="6"/>
    </row>
    <row r="626" spans="1:8" x14ac:dyDescent="0.35">
      <c r="H626" s="365"/>
    </row>
    <row r="627" spans="1:8" x14ac:dyDescent="0.35">
      <c r="H627" s="365"/>
    </row>
    <row r="628" spans="1:8" ht="15" customHeight="1" x14ac:dyDescent="0.35">
      <c r="A628" s="366" t="s">
        <v>392</v>
      </c>
      <c r="B628" s="366"/>
      <c r="C628" s="366"/>
      <c r="D628" s="366"/>
      <c r="E628" s="366"/>
      <c r="F628" s="366"/>
      <c r="G628" s="366"/>
      <c r="H628" s="365"/>
    </row>
    <row r="629" spans="1:8" x14ac:dyDescent="0.35">
      <c r="H629" s="365"/>
    </row>
    <row r="630" spans="1:8" x14ac:dyDescent="0.35">
      <c r="H630" s="365"/>
    </row>
    <row r="631" spans="1:8" x14ac:dyDescent="0.35">
      <c r="A631" s="140" t="s">
        <v>51</v>
      </c>
      <c r="B631" s="140"/>
      <c r="C631" s="140"/>
      <c r="D631" s="139" t="s">
        <v>138</v>
      </c>
      <c r="E631" s="139"/>
      <c r="H631" s="365"/>
    </row>
    <row r="632" spans="1:8" ht="15" customHeight="1" x14ac:dyDescent="0.35">
      <c r="A632" s="223" t="s">
        <v>55</v>
      </c>
      <c r="B632" s="223"/>
      <c r="C632" s="223"/>
      <c r="D632" s="139" t="s">
        <v>141</v>
      </c>
      <c r="E632" s="139"/>
      <c r="H632" s="365"/>
    </row>
    <row r="633" spans="1:8" x14ac:dyDescent="0.35">
      <c r="A633" s="140" t="s">
        <v>53</v>
      </c>
      <c r="B633" s="140"/>
      <c r="C633" s="140"/>
      <c r="D633" s="139"/>
      <c r="E633" s="139"/>
      <c r="H633" s="365"/>
    </row>
    <row r="634" spans="1:8" x14ac:dyDescent="0.35">
      <c r="A634" s="140" t="s">
        <v>54</v>
      </c>
      <c r="B634" s="140"/>
      <c r="C634" s="140"/>
      <c r="D634" s="178">
        <v>43187</v>
      </c>
      <c r="E634" s="139"/>
      <c r="H634" s="365"/>
    </row>
    <row r="635" spans="1:8" x14ac:dyDescent="0.35">
      <c r="A635" s="9"/>
      <c r="B635" s="9"/>
      <c r="C635" s="9"/>
      <c r="D635" s="23"/>
      <c r="E635" s="222"/>
      <c r="H635" s="365"/>
    </row>
    <row r="636" spans="1:8" x14ac:dyDescent="0.35">
      <c r="B636" s="153" t="s">
        <v>31</v>
      </c>
      <c r="H636" s="365"/>
    </row>
    <row r="637" spans="1:8" x14ac:dyDescent="0.35">
      <c r="A637" t="s">
        <v>69</v>
      </c>
      <c r="E637" t="s">
        <v>145</v>
      </c>
      <c r="H637" s="365"/>
    </row>
    <row r="638" spans="1:8" x14ac:dyDescent="0.35">
      <c r="A638" t="s">
        <v>84</v>
      </c>
      <c r="H638" s="365"/>
    </row>
    <row r="639" spans="1:8" x14ac:dyDescent="0.35">
      <c r="H639" s="365"/>
    </row>
    <row r="640" spans="1:8" ht="43.5" x14ac:dyDescent="0.35">
      <c r="A640" s="141" t="s">
        <v>3</v>
      </c>
      <c r="B640" s="6" t="s">
        <v>396</v>
      </c>
      <c r="C640" s="141" t="s">
        <v>61</v>
      </c>
      <c r="D640" s="141" t="s">
        <v>62</v>
      </c>
      <c r="E640" s="141" t="s">
        <v>73</v>
      </c>
      <c r="F640" s="141" t="s">
        <v>395</v>
      </c>
      <c r="G640" s="141" t="s">
        <v>394</v>
      </c>
      <c r="H640" s="6" t="s">
        <v>393</v>
      </c>
    </row>
    <row r="641" spans="1:8" x14ac:dyDescent="0.35">
      <c r="A641" s="141">
        <v>1</v>
      </c>
      <c r="B641" s="141" t="s">
        <v>143</v>
      </c>
      <c r="C641" s="141"/>
      <c r="D641" s="141"/>
      <c r="E641" s="141"/>
      <c r="F641" s="141">
        <v>0</v>
      </c>
      <c r="G641" s="141"/>
      <c r="H641" s="6"/>
    </row>
    <row r="642" spans="1:8" x14ac:dyDescent="0.35">
      <c r="A642" s="141"/>
      <c r="B642" s="141"/>
      <c r="C642" s="141"/>
      <c r="D642" s="141"/>
      <c r="E642" s="141"/>
      <c r="F642" s="141"/>
      <c r="G642" s="141"/>
      <c r="H642" s="6"/>
    </row>
    <row r="643" spans="1:8" x14ac:dyDescent="0.35">
      <c r="A643" s="141"/>
      <c r="B643" s="141"/>
      <c r="C643" s="141"/>
      <c r="D643" s="141"/>
      <c r="E643" s="141"/>
      <c r="F643" s="141"/>
      <c r="G643" s="141"/>
      <c r="H643" s="6"/>
    </row>
    <row r="644" spans="1:8" x14ac:dyDescent="0.35">
      <c r="A644" s="141"/>
      <c r="B644" s="141"/>
      <c r="C644" s="141"/>
      <c r="D644" s="141"/>
      <c r="E644" s="141"/>
      <c r="F644" s="141"/>
      <c r="G644" s="141"/>
      <c r="H644" s="6"/>
    </row>
    <row r="645" spans="1:8" x14ac:dyDescent="0.35">
      <c r="A645" s="141"/>
      <c r="B645" s="141"/>
      <c r="C645" s="141"/>
      <c r="D645" s="141"/>
      <c r="E645" s="141"/>
      <c r="F645" s="141"/>
      <c r="G645" s="141"/>
      <c r="H645" s="6"/>
    </row>
    <row r="646" spans="1:8" x14ac:dyDescent="0.35">
      <c r="A646" s="141"/>
      <c r="B646" s="141"/>
      <c r="C646" s="141"/>
      <c r="D646" s="141"/>
      <c r="E646" s="141"/>
      <c r="F646" s="141"/>
      <c r="G646" s="141"/>
      <c r="H646" s="6"/>
    </row>
    <row r="647" spans="1:8" x14ac:dyDescent="0.35">
      <c r="H647" s="365"/>
    </row>
    <row r="648" spans="1:8" x14ac:dyDescent="0.35">
      <c r="H648" s="365"/>
    </row>
    <row r="649" spans="1:8" ht="15" customHeight="1" x14ac:dyDescent="0.35">
      <c r="A649" s="366" t="s">
        <v>392</v>
      </c>
      <c r="B649" s="366"/>
      <c r="C649" s="366"/>
      <c r="D649" s="366"/>
      <c r="E649" s="366"/>
      <c r="F649" s="366"/>
      <c r="G649" s="366"/>
      <c r="H649" s="365"/>
    </row>
    <row r="650" spans="1:8" x14ac:dyDescent="0.35">
      <c r="H650" s="365"/>
    </row>
    <row r="651" spans="1:8" x14ac:dyDescent="0.35">
      <c r="H651" s="365"/>
    </row>
    <row r="652" spans="1:8" x14ac:dyDescent="0.35">
      <c r="A652" s="140" t="s">
        <v>51</v>
      </c>
      <c r="B652" s="140"/>
      <c r="C652" s="140"/>
      <c r="D652" s="139">
        <v>0</v>
      </c>
      <c r="E652" s="139"/>
      <c r="H652" s="365"/>
    </row>
    <row r="653" spans="1:8" ht="15" customHeight="1" x14ac:dyDescent="0.35">
      <c r="A653" s="223" t="s">
        <v>55</v>
      </c>
      <c r="B653" s="223"/>
      <c r="C653" s="223"/>
      <c r="D653" s="139" t="s">
        <v>144</v>
      </c>
      <c r="E653" s="139"/>
      <c r="H653" s="365"/>
    </row>
    <row r="654" spans="1:8" x14ac:dyDescent="0.35">
      <c r="A654" s="140" t="s">
        <v>53</v>
      </c>
      <c r="B654" s="140"/>
      <c r="C654" s="140"/>
      <c r="D654" s="139"/>
      <c r="E654" s="139"/>
      <c r="H654" s="365"/>
    </row>
    <row r="655" spans="1:8" x14ac:dyDescent="0.35">
      <c r="A655" s="140" t="s">
        <v>54</v>
      </c>
      <c r="B655" s="140"/>
      <c r="C655" s="140"/>
      <c r="D655" s="139"/>
      <c r="E655" s="139"/>
      <c r="H655" s="365"/>
    </row>
    <row r="656" spans="1:8" x14ac:dyDescent="0.35">
      <c r="A656" s="9"/>
      <c r="B656" s="9"/>
      <c r="C656" s="9"/>
      <c r="D656" s="222"/>
      <c r="E656" s="222"/>
      <c r="H656" s="365"/>
    </row>
    <row r="657" spans="1:8" x14ac:dyDescent="0.35">
      <c r="B657" s="153" t="s">
        <v>32</v>
      </c>
      <c r="H657" s="365"/>
    </row>
    <row r="658" spans="1:8" x14ac:dyDescent="0.35">
      <c r="A658" t="s">
        <v>69</v>
      </c>
      <c r="E658" t="s">
        <v>148</v>
      </c>
      <c r="H658" s="365"/>
    </row>
    <row r="659" spans="1:8" x14ac:dyDescent="0.35">
      <c r="A659" t="s">
        <v>149</v>
      </c>
      <c r="H659" s="365"/>
    </row>
    <row r="660" spans="1:8" x14ac:dyDescent="0.35">
      <c r="H660" s="365"/>
    </row>
    <row r="661" spans="1:8" ht="43.5" x14ac:dyDescent="0.35">
      <c r="A661" s="141" t="s">
        <v>3</v>
      </c>
      <c r="B661" s="6" t="s">
        <v>396</v>
      </c>
      <c r="C661" s="141" t="s">
        <v>61</v>
      </c>
      <c r="D661" s="141" t="s">
        <v>62</v>
      </c>
      <c r="E661" s="141" t="s">
        <v>73</v>
      </c>
      <c r="F661" s="141" t="s">
        <v>395</v>
      </c>
      <c r="G661" s="141" t="s">
        <v>394</v>
      </c>
      <c r="H661" s="6" t="s">
        <v>393</v>
      </c>
    </row>
    <row r="662" spans="1:8" x14ac:dyDescent="0.35">
      <c r="A662" s="141"/>
      <c r="B662" s="141"/>
      <c r="C662" s="141"/>
      <c r="D662" s="141"/>
      <c r="E662" s="141"/>
      <c r="F662" s="141"/>
      <c r="G662" s="141"/>
      <c r="H662" s="6"/>
    </row>
    <row r="663" spans="1:8" x14ac:dyDescent="0.35">
      <c r="A663" s="141"/>
      <c r="B663" s="141"/>
      <c r="C663" s="141"/>
      <c r="D663" s="141"/>
      <c r="E663" s="141"/>
      <c r="F663" s="141"/>
      <c r="G663" s="141"/>
      <c r="H663" s="6"/>
    </row>
    <row r="664" spans="1:8" x14ac:dyDescent="0.35">
      <c r="A664" s="141"/>
      <c r="B664" s="141"/>
      <c r="C664" s="141"/>
      <c r="D664" s="141"/>
      <c r="E664" s="141"/>
      <c r="F664" s="141"/>
      <c r="G664" s="141"/>
      <c r="H664" s="6"/>
    </row>
    <row r="665" spans="1:8" x14ac:dyDescent="0.35">
      <c r="A665" s="141"/>
      <c r="B665" s="141"/>
      <c r="C665" s="141"/>
      <c r="D665" s="141"/>
      <c r="E665" s="141"/>
      <c r="F665" s="141"/>
      <c r="G665" s="141"/>
      <c r="H665" s="6"/>
    </row>
    <row r="666" spans="1:8" x14ac:dyDescent="0.35">
      <c r="A666" s="141"/>
      <c r="B666" s="141"/>
      <c r="C666" s="141"/>
      <c r="D666" s="141"/>
      <c r="E666" s="141"/>
      <c r="F666" s="141"/>
      <c r="G666" s="141"/>
      <c r="H666" s="6"/>
    </row>
    <row r="667" spans="1:8" x14ac:dyDescent="0.35">
      <c r="A667" s="141"/>
      <c r="B667" s="141"/>
      <c r="C667" s="141"/>
      <c r="D667" s="141"/>
      <c r="E667" s="141"/>
      <c r="F667" s="141"/>
      <c r="G667" s="141"/>
      <c r="H667" s="6"/>
    </row>
    <row r="668" spans="1:8" x14ac:dyDescent="0.35">
      <c r="H668" s="365"/>
    </row>
    <row r="669" spans="1:8" x14ac:dyDescent="0.35">
      <c r="B669" s="138" t="s">
        <v>150</v>
      </c>
      <c r="H669" s="365"/>
    </row>
    <row r="670" spans="1:8" ht="15" customHeight="1" x14ac:dyDescent="0.35">
      <c r="A670" s="366" t="s">
        <v>392</v>
      </c>
      <c r="B670" s="366"/>
      <c r="C670" s="366"/>
      <c r="D670" s="366"/>
      <c r="E670" s="366"/>
      <c r="F670" s="366"/>
      <c r="G670" s="366"/>
      <c r="H670" s="365"/>
    </row>
    <row r="671" spans="1:8" x14ac:dyDescent="0.35">
      <c r="H671" s="365"/>
    </row>
    <row r="672" spans="1:8" x14ac:dyDescent="0.35">
      <c r="H672" s="365"/>
    </row>
    <row r="673" spans="1:8" x14ac:dyDescent="0.35">
      <c r="A673" s="140" t="s">
        <v>51</v>
      </c>
      <c r="B673" s="140"/>
      <c r="C673" s="140"/>
      <c r="D673" s="139"/>
      <c r="E673" s="139"/>
      <c r="H673" s="365"/>
    </row>
    <row r="674" spans="1:8" ht="15" customHeight="1" x14ac:dyDescent="0.35">
      <c r="A674" s="223" t="s">
        <v>55</v>
      </c>
      <c r="B674" s="223"/>
      <c r="C674" s="223"/>
      <c r="D674" s="139" t="s">
        <v>146</v>
      </c>
      <c r="E674" s="139"/>
      <c r="H674" s="365"/>
    </row>
    <row r="675" spans="1:8" x14ac:dyDescent="0.35">
      <c r="A675" s="140" t="s">
        <v>53</v>
      </c>
      <c r="B675" s="140"/>
      <c r="C675" s="140"/>
      <c r="D675" s="139"/>
      <c r="E675" s="139"/>
      <c r="H675" s="365"/>
    </row>
    <row r="676" spans="1:8" x14ac:dyDescent="0.35">
      <c r="A676" s="140" t="s">
        <v>54</v>
      </c>
      <c r="B676" s="140"/>
      <c r="C676" s="140"/>
      <c r="D676" s="139" t="s">
        <v>147</v>
      </c>
      <c r="E676" s="139"/>
      <c r="H676" s="365"/>
    </row>
    <row r="677" spans="1:8" x14ac:dyDescent="0.35">
      <c r="A677" s="9"/>
      <c r="B677" s="9"/>
      <c r="C677" s="9"/>
      <c r="D677" s="222"/>
      <c r="E677" s="222"/>
      <c r="H677" s="365"/>
    </row>
    <row r="678" spans="1:8" x14ac:dyDescent="0.35">
      <c r="B678" s="153" t="s">
        <v>33</v>
      </c>
      <c r="H678" s="365"/>
    </row>
    <row r="679" spans="1:8" x14ac:dyDescent="0.35">
      <c r="A679" t="s">
        <v>69</v>
      </c>
      <c r="E679" t="s">
        <v>105</v>
      </c>
      <c r="F679" t="s">
        <v>33</v>
      </c>
      <c r="H679" s="365"/>
    </row>
    <row r="680" spans="1:8" x14ac:dyDescent="0.35">
      <c r="A680" t="s">
        <v>84</v>
      </c>
      <c r="H680" s="365"/>
    </row>
    <row r="681" spans="1:8" x14ac:dyDescent="0.35">
      <c r="H681" s="365"/>
    </row>
    <row r="682" spans="1:8" ht="43.5" x14ac:dyDescent="0.35">
      <c r="A682" s="141" t="s">
        <v>3</v>
      </c>
      <c r="B682" s="6" t="s">
        <v>396</v>
      </c>
      <c r="C682" s="141" t="s">
        <v>61</v>
      </c>
      <c r="D682" s="141" t="s">
        <v>62</v>
      </c>
      <c r="E682" s="141" t="s">
        <v>73</v>
      </c>
      <c r="F682" s="141" t="s">
        <v>395</v>
      </c>
      <c r="G682" s="141" t="s">
        <v>394</v>
      </c>
      <c r="H682" s="6" t="s">
        <v>393</v>
      </c>
    </row>
    <row r="683" spans="1:8" x14ac:dyDescent="0.35">
      <c r="A683" s="141"/>
      <c r="B683" s="141"/>
      <c r="C683" s="141"/>
      <c r="D683" s="141"/>
      <c r="E683" s="141"/>
      <c r="F683" s="141"/>
      <c r="G683" s="422"/>
      <c r="H683" s="421"/>
    </row>
    <row r="684" spans="1:8" x14ac:dyDescent="0.35">
      <c r="A684" s="141"/>
      <c r="B684" s="141"/>
      <c r="C684" s="141"/>
      <c r="D684" s="141"/>
      <c r="E684" s="141"/>
      <c r="F684" s="141"/>
      <c r="G684" s="422"/>
      <c r="H684" s="421"/>
    </row>
    <row r="685" spans="1:8" x14ac:dyDescent="0.35">
      <c r="A685" s="141"/>
      <c r="B685" s="141"/>
      <c r="C685" s="141"/>
      <c r="D685" s="141"/>
      <c r="E685" s="141"/>
      <c r="F685" s="141"/>
      <c r="G685" s="422"/>
      <c r="H685" s="421"/>
    </row>
    <row r="686" spans="1:8" x14ac:dyDescent="0.35">
      <c r="A686" s="141"/>
      <c r="B686" s="141"/>
      <c r="C686" s="141"/>
      <c r="D686" s="141"/>
      <c r="E686" s="141"/>
      <c r="F686" s="141"/>
      <c r="G686" s="422"/>
      <c r="H686" s="421"/>
    </row>
    <row r="687" spans="1:8" x14ac:dyDescent="0.35">
      <c r="A687" s="141"/>
      <c r="B687" s="141"/>
      <c r="C687" s="141"/>
      <c r="D687" s="141"/>
      <c r="E687" s="141"/>
      <c r="F687" s="141"/>
      <c r="G687" s="422"/>
      <c r="H687" s="421"/>
    </row>
    <row r="688" spans="1:8" x14ac:dyDescent="0.35">
      <c r="A688" s="141"/>
      <c r="B688" s="141"/>
      <c r="C688" s="141"/>
      <c r="D688" s="141"/>
      <c r="E688" s="141"/>
      <c r="F688" s="141"/>
      <c r="G688" s="422"/>
      <c r="H688" s="421"/>
    </row>
    <row r="689" spans="1:8" x14ac:dyDescent="0.35">
      <c r="A689" s="141"/>
      <c r="B689" s="141"/>
      <c r="C689" s="141"/>
      <c r="D689" s="141"/>
      <c r="E689" s="141"/>
      <c r="F689" s="141"/>
      <c r="G689" s="422"/>
      <c r="H689" s="421"/>
    </row>
    <row r="690" spans="1:8" x14ac:dyDescent="0.35">
      <c r="A690" s="141"/>
      <c r="B690" s="141"/>
      <c r="C690" s="141"/>
      <c r="D690" s="141"/>
      <c r="E690" s="141"/>
      <c r="F690" s="141"/>
      <c r="G690" s="422"/>
      <c r="H690" s="421"/>
    </row>
    <row r="691" spans="1:8" x14ac:dyDescent="0.35">
      <c r="A691" s="141"/>
      <c r="B691" s="141"/>
      <c r="C691" s="141"/>
      <c r="D691" s="141"/>
      <c r="E691" s="141"/>
      <c r="F691" s="141"/>
      <c r="G691" s="422"/>
      <c r="H691" s="421"/>
    </row>
    <row r="692" spans="1:8" x14ac:dyDescent="0.35">
      <c r="A692" s="141"/>
      <c r="B692" s="141"/>
      <c r="C692" s="141"/>
      <c r="D692" s="141"/>
      <c r="E692" s="423" t="s">
        <v>414</v>
      </c>
      <c r="F692" s="423">
        <v>0</v>
      </c>
      <c r="G692" s="422"/>
      <c r="H692" s="421"/>
    </row>
    <row r="693" spans="1:8" x14ac:dyDescent="0.35">
      <c r="H693" s="365"/>
    </row>
    <row r="694" spans="1:8" x14ac:dyDescent="0.35">
      <c r="A694" s="140" t="s">
        <v>51</v>
      </c>
      <c r="B694" s="140"/>
      <c r="C694" s="140"/>
      <c r="D694" s="139">
        <v>0</v>
      </c>
      <c r="E694" s="139"/>
      <c r="H694" s="365"/>
    </row>
    <row r="695" spans="1:8" ht="15" customHeight="1" x14ac:dyDescent="0.35">
      <c r="A695" s="223" t="s">
        <v>55</v>
      </c>
      <c r="B695" s="223"/>
      <c r="C695" s="223"/>
      <c r="D695" s="139" t="s">
        <v>320</v>
      </c>
      <c r="E695" s="139"/>
      <c r="H695" s="365"/>
    </row>
    <row r="696" spans="1:8" x14ac:dyDescent="0.35">
      <c r="A696" s="140" t="s">
        <v>53</v>
      </c>
      <c r="B696" s="140"/>
      <c r="C696" s="140"/>
      <c r="D696" s="139"/>
      <c r="E696" s="139"/>
      <c r="H696" s="365"/>
    </row>
    <row r="697" spans="1:8" x14ac:dyDescent="0.35">
      <c r="A697" s="140" t="s">
        <v>54</v>
      </c>
      <c r="B697" s="140"/>
      <c r="C697" s="140"/>
      <c r="D697" s="139"/>
      <c r="E697" s="139"/>
      <c r="H697" s="365"/>
    </row>
    <row r="698" spans="1:8" x14ac:dyDescent="0.35">
      <c r="A698" s="9"/>
      <c r="B698" s="9"/>
      <c r="C698" s="9"/>
      <c r="D698" s="222"/>
      <c r="E698" s="222"/>
      <c r="H698" s="365"/>
    </row>
    <row r="699" spans="1:8" x14ac:dyDescent="0.35">
      <c r="B699" s="153" t="s">
        <v>34</v>
      </c>
      <c r="H699" s="365"/>
    </row>
    <row r="700" spans="1:8" x14ac:dyDescent="0.35">
      <c r="A700" t="s">
        <v>69</v>
      </c>
      <c r="E700" t="s">
        <v>154</v>
      </c>
      <c r="H700" s="365"/>
    </row>
    <row r="701" spans="1:8" x14ac:dyDescent="0.35">
      <c r="A701" t="s">
        <v>84</v>
      </c>
      <c r="H701" s="365"/>
    </row>
    <row r="702" spans="1:8" x14ac:dyDescent="0.35">
      <c r="H702" s="365"/>
    </row>
    <row r="703" spans="1:8" ht="43.5" x14ac:dyDescent="0.35">
      <c r="A703" s="141" t="s">
        <v>3</v>
      </c>
      <c r="B703" s="6" t="s">
        <v>396</v>
      </c>
      <c r="C703" s="141" t="s">
        <v>61</v>
      </c>
      <c r="D703" s="141" t="s">
        <v>62</v>
      </c>
      <c r="E703" s="141" t="s">
        <v>73</v>
      </c>
      <c r="F703" s="141" t="s">
        <v>395</v>
      </c>
      <c r="G703" s="141" t="s">
        <v>394</v>
      </c>
      <c r="H703" s="6" t="s">
        <v>393</v>
      </c>
    </row>
    <row r="704" spans="1:8" x14ac:dyDescent="0.35">
      <c r="A704" s="139">
        <v>1</v>
      </c>
      <c r="B704" s="139" t="s">
        <v>34</v>
      </c>
      <c r="C704" s="139" t="s">
        <v>94</v>
      </c>
      <c r="D704" s="139" t="s">
        <v>94</v>
      </c>
      <c r="E704" s="139" t="s">
        <v>94</v>
      </c>
      <c r="F704" s="139" t="s">
        <v>94</v>
      </c>
      <c r="G704" s="139" t="s">
        <v>94</v>
      </c>
      <c r="H704" s="7" t="s">
        <v>94</v>
      </c>
    </row>
    <row r="705" spans="1:8" x14ac:dyDescent="0.35">
      <c r="A705" s="141"/>
      <c r="B705" s="141"/>
      <c r="C705" s="141"/>
      <c r="D705" s="141"/>
      <c r="E705" s="141"/>
      <c r="F705" s="141"/>
      <c r="G705" s="141"/>
      <c r="H705" s="6"/>
    </row>
    <row r="706" spans="1:8" x14ac:dyDescent="0.35">
      <c r="A706" s="141"/>
      <c r="B706" s="141"/>
      <c r="C706" s="141"/>
      <c r="D706" s="141"/>
      <c r="E706" s="141"/>
      <c r="F706" s="141"/>
      <c r="G706" s="141"/>
      <c r="H706" s="6"/>
    </row>
    <row r="707" spans="1:8" x14ac:dyDescent="0.35">
      <c r="A707" s="141"/>
      <c r="B707" s="141"/>
      <c r="C707" s="141"/>
      <c r="D707" s="141"/>
      <c r="E707" s="141"/>
      <c r="F707" s="141"/>
      <c r="G707" s="141"/>
      <c r="H707" s="6"/>
    </row>
    <row r="708" spans="1:8" x14ac:dyDescent="0.35">
      <c r="A708" s="141"/>
      <c r="B708" s="141"/>
      <c r="C708" s="141"/>
      <c r="D708" s="141"/>
      <c r="E708" s="141"/>
      <c r="F708" s="141"/>
      <c r="G708" s="141"/>
      <c r="H708" s="6"/>
    </row>
    <row r="709" spans="1:8" x14ac:dyDescent="0.35">
      <c r="A709" s="141"/>
      <c r="B709" s="141"/>
      <c r="C709" s="141"/>
      <c r="D709" s="141"/>
      <c r="E709" s="141"/>
      <c r="F709" s="141"/>
      <c r="G709" s="141"/>
      <c r="H709" s="6"/>
    </row>
    <row r="710" spans="1:8" x14ac:dyDescent="0.35">
      <c r="H710" s="365"/>
    </row>
    <row r="711" spans="1:8" x14ac:dyDescent="0.35">
      <c r="H711" s="365"/>
    </row>
    <row r="712" spans="1:8" ht="15" customHeight="1" x14ac:dyDescent="0.35">
      <c r="A712" s="366" t="s">
        <v>392</v>
      </c>
      <c r="B712" s="366"/>
      <c r="C712" s="366"/>
      <c r="D712" s="366"/>
      <c r="E712" s="366"/>
      <c r="F712" s="366"/>
      <c r="G712" s="366"/>
      <c r="H712" s="365"/>
    </row>
    <row r="713" spans="1:8" x14ac:dyDescent="0.35">
      <c r="H713" s="365"/>
    </row>
    <row r="714" spans="1:8" x14ac:dyDescent="0.35">
      <c r="H714" s="365"/>
    </row>
    <row r="715" spans="1:8" x14ac:dyDescent="0.35">
      <c r="A715" s="140" t="s">
        <v>51</v>
      </c>
      <c r="B715" s="140"/>
      <c r="C715" s="140"/>
      <c r="D715" s="139" t="s">
        <v>94</v>
      </c>
      <c r="E715" s="139"/>
      <c r="H715" s="365"/>
    </row>
    <row r="716" spans="1:8" ht="15" customHeight="1" x14ac:dyDescent="0.35">
      <c r="A716" s="223" t="s">
        <v>55</v>
      </c>
      <c r="B716" s="223"/>
      <c r="C716" s="223"/>
      <c r="D716" s="139" t="s">
        <v>153</v>
      </c>
      <c r="E716" s="139"/>
      <c r="H716" s="365"/>
    </row>
    <row r="717" spans="1:8" x14ac:dyDescent="0.35">
      <c r="A717" s="140" t="s">
        <v>53</v>
      </c>
      <c r="B717" s="140"/>
      <c r="C717" s="140"/>
      <c r="D717" s="139"/>
      <c r="E717" s="139"/>
      <c r="H717" s="365"/>
    </row>
    <row r="718" spans="1:8" x14ac:dyDescent="0.35">
      <c r="A718" s="140" t="s">
        <v>54</v>
      </c>
      <c r="B718" s="140"/>
      <c r="C718" s="140"/>
      <c r="D718" s="178">
        <v>43187</v>
      </c>
      <c r="E718" s="139"/>
      <c r="H718" s="365"/>
    </row>
    <row r="719" spans="1:8" x14ac:dyDescent="0.35">
      <c r="A719" s="9"/>
      <c r="B719" s="9"/>
      <c r="C719" s="9"/>
      <c r="D719" s="23"/>
      <c r="E719" s="222"/>
      <c r="H719" s="365"/>
    </row>
    <row r="720" spans="1:8" x14ac:dyDescent="0.35">
      <c r="B720" s="153" t="s">
        <v>35</v>
      </c>
      <c r="H720" s="365"/>
    </row>
    <row r="721" spans="1:8" x14ac:dyDescent="0.35">
      <c r="A721" t="s">
        <v>69</v>
      </c>
      <c r="E721" t="s">
        <v>105</v>
      </c>
      <c r="F721" t="s">
        <v>35</v>
      </c>
      <c r="H721" s="365"/>
    </row>
    <row r="722" spans="1:8" x14ac:dyDescent="0.35">
      <c r="A722" t="s">
        <v>84</v>
      </c>
      <c r="C722" t="s">
        <v>413</v>
      </c>
      <c r="H722" s="365"/>
    </row>
    <row r="723" spans="1:8" x14ac:dyDescent="0.35">
      <c r="H723" s="365"/>
    </row>
    <row r="724" spans="1:8" ht="43.5" x14ac:dyDescent="0.35">
      <c r="A724" s="141" t="s">
        <v>3</v>
      </c>
      <c r="B724" s="6" t="s">
        <v>396</v>
      </c>
      <c r="C724" s="141" t="s">
        <v>61</v>
      </c>
      <c r="D724" s="141" t="s">
        <v>62</v>
      </c>
      <c r="E724" s="141" t="s">
        <v>73</v>
      </c>
      <c r="F724" s="141" t="s">
        <v>395</v>
      </c>
      <c r="G724" s="141" t="s">
        <v>394</v>
      </c>
      <c r="H724" s="6" t="s">
        <v>393</v>
      </c>
    </row>
    <row r="725" spans="1:8" x14ac:dyDescent="0.35">
      <c r="A725" s="141">
        <v>0</v>
      </c>
      <c r="B725" s="141">
        <v>0</v>
      </c>
      <c r="C725" s="141">
        <v>0</v>
      </c>
      <c r="D725" s="141">
        <v>0</v>
      </c>
      <c r="E725" s="141">
        <v>0</v>
      </c>
      <c r="F725" s="141">
        <v>0</v>
      </c>
      <c r="G725" s="141">
        <v>0</v>
      </c>
      <c r="H725" s="6">
        <v>0</v>
      </c>
    </row>
    <row r="726" spans="1:8" x14ac:dyDescent="0.35">
      <c r="A726" s="141"/>
      <c r="B726" s="141"/>
      <c r="C726" s="141"/>
      <c r="D726" s="141"/>
      <c r="E726" s="141"/>
      <c r="F726" s="141"/>
      <c r="G726" s="141"/>
      <c r="H726" s="6"/>
    </row>
    <row r="727" spans="1:8" x14ac:dyDescent="0.35">
      <c r="A727" s="141"/>
      <c r="B727" s="141"/>
      <c r="C727" s="141"/>
      <c r="D727" s="141"/>
      <c r="E727" s="141"/>
      <c r="F727" s="141"/>
      <c r="G727" s="141"/>
      <c r="H727" s="6"/>
    </row>
    <row r="728" spans="1:8" x14ac:dyDescent="0.35">
      <c r="A728" s="141"/>
      <c r="B728" s="141"/>
      <c r="C728" s="141"/>
      <c r="D728" s="141"/>
      <c r="E728" s="141"/>
      <c r="F728" s="141"/>
      <c r="G728" s="141"/>
      <c r="H728" s="6"/>
    </row>
    <row r="729" spans="1:8" x14ac:dyDescent="0.35">
      <c r="A729" s="141"/>
      <c r="B729" s="141"/>
      <c r="C729" s="141"/>
      <c r="D729" s="141"/>
      <c r="E729" s="141"/>
      <c r="F729" s="141"/>
      <c r="G729" s="141"/>
      <c r="H729" s="6"/>
    </row>
    <row r="730" spans="1:8" x14ac:dyDescent="0.35">
      <c r="A730" s="141"/>
      <c r="B730" s="141"/>
      <c r="C730" s="141"/>
      <c r="D730" s="141"/>
      <c r="E730" s="141"/>
      <c r="F730" s="141"/>
      <c r="G730" s="141"/>
      <c r="H730" s="6"/>
    </row>
    <row r="731" spans="1:8" x14ac:dyDescent="0.35">
      <c r="H731" s="365"/>
    </row>
    <row r="732" spans="1:8" x14ac:dyDescent="0.35">
      <c r="H732" s="365"/>
    </row>
    <row r="733" spans="1:8" ht="15" customHeight="1" x14ac:dyDescent="0.35">
      <c r="A733" s="366" t="s">
        <v>392</v>
      </c>
      <c r="B733" s="366"/>
      <c r="C733" s="366"/>
      <c r="D733" s="366"/>
      <c r="E733" s="366"/>
      <c r="F733" s="366"/>
      <c r="G733" s="366"/>
      <c r="H733" s="365"/>
    </row>
    <row r="734" spans="1:8" x14ac:dyDescent="0.35">
      <c r="H734" s="365"/>
    </row>
    <row r="735" spans="1:8" x14ac:dyDescent="0.35">
      <c r="H735" s="365"/>
    </row>
    <row r="736" spans="1:8" x14ac:dyDescent="0.35">
      <c r="A736" s="140" t="s">
        <v>51</v>
      </c>
      <c r="B736" s="140"/>
      <c r="C736" s="140"/>
      <c r="D736" s="139">
        <v>0</v>
      </c>
      <c r="E736" s="139"/>
      <c r="H736" s="365"/>
    </row>
    <row r="737" spans="1:8" ht="15" customHeight="1" x14ac:dyDescent="0.35">
      <c r="A737" s="223" t="s">
        <v>55</v>
      </c>
      <c r="B737" s="223"/>
      <c r="C737" s="223"/>
      <c r="D737" s="139" t="s">
        <v>156</v>
      </c>
      <c r="E737" s="139"/>
      <c r="H737" s="365"/>
    </row>
    <row r="738" spans="1:8" x14ac:dyDescent="0.35">
      <c r="A738" s="140" t="s">
        <v>53</v>
      </c>
      <c r="B738" s="140"/>
      <c r="C738" s="140"/>
      <c r="D738" s="139"/>
      <c r="E738" s="139"/>
      <c r="H738" s="365"/>
    </row>
    <row r="739" spans="1:8" x14ac:dyDescent="0.35">
      <c r="A739" s="140" t="s">
        <v>54</v>
      </c>
      <c r="B739" s="140"/>
      <c r="C739" s="140"/>
      <c r="D739" s="178">
        <v>43217</v>
      </c>
      <c r="E739" s="139"/>
      <c r="H739" s="365"/>
    </row>
    <row r="740" spans="1:8" x14ac:dyDescent="0.35">
      <c r="A740" s="9"/>
      <c r="B740" s="9"/>
      <c r="C740" s="9"/>
      <c r="D740" s="23"/>
      <c r="E740" s="222"/>
      <c r="H740" s="365"/>
    </row>
    <row r="741" spans="1:8" x14ac:dyDescent="0.35">
      <c r="B741" s="153" t="s">
        <v>36</v>
      </c>
      <c r="H741" s="365"/>
    </row>
    <row r="742" spans="1:8" x14ac:dyDescent="0.35">
      <c r="A742" t="s">
        <v>69</v>
      </c>
      <c r="E742" t="s">
        <v>158</v>
      </c>
      <c r="H742" s="365"/>
    </row>
    <row r="743" spans="1:8" x14ac:dyDescent="0.35">
      <c r="A743" t="s">
        <v>412</v>
      </c>
      <c r="H743" s="365"/>
    </row>
    <row r="744" spans="1:8" x14ac:dyDescent="0.35">
      <c r="H744" s="365"/>
    </row>
    <row r="745" spans="1:8" ht="43.5" x14ac:dyDescent="0.35">
      <c r="A745" s="141" t="s">
        <v>3</v>
      </c>
      <c r="B745" s="6" t="s">
        <v>396</v>
      </c>
      <c r="C745" s="141" t="s">
        <v>61</v>
      </c>
      <c r="D745" s="141" t="s">
        <v>62</v>
      </c>
      <c r="E745" s="141" t="s">
        <v>73</v>
      </c>
      <c r="F745" s="141" t="s">
        <v>395</v>
      </c>
      <c r="G745" s="141" t="s">
        <v>394</v>
      </c>
      <c r="H745" s="6" t="s">
        <v>393</v>
      </c>
    </row>
    <row r="746" spans="1:8" x14ac:dyDescent="0.35">
      <c r="A746" s="141"/>
      <c r="B746" s="141"/>
      <c r="C746" s="141"/>
      <c r="D746" s="141"/>
      <c r="E746" s="141"/>
      <c r="F746" s="141"/>
      <c r="G746" s="141"/>
      <c r="H746" s="6"/>
    </row>
    <row r="747" spans="1:8" x14ac:dyDescent="0.35">
      <c r="A747" s="141"/>
      <c r="B747" s="141"/>
      <c r="C747" s="141"/>
      <c r="D747" s="141"/>
      <c r="E747" s="141"/>
      <c r="F747" s="141"/>
      <c r="G747" s="141"/>
      <c r="H747" s="6"/>
    </row>
    <row r="748" spans="1:8" x14ac:dyDescent="0.35">
      <c r="A748" s="141"/>
      <c r="B748" s="141"/>
      <c r="C748" s="141"/>
      <c r="D748" s="141"/>
      <c r="E748" s="141"/>
      <c r="F748" s="141"/>
      <c r="G748" s="141"/>
      <c r="H748" s="6"/>
    </row>
    <row r="749" spans="1:8" x14ac:dyDescent="0.35">
      <c r="A749" s="141"/>
      <c r="B749" s="141"/>
      <c r="C749" s="141"/>
      <c r="D749" s="141"/>
      <c r="E749" s="141"/>
      <c r="F749" s="141"/>
      <c r="G749" s="141"/>
      <c r="H749" s="6"/>
    </row>
    <row r="750" spans="1:8" x14ac:dyDescent="0.35">
      <c r="A750" s="141"/>
      <c r="B750" s="141"/>
      <c r="C750" s="141"/>
      <c r="D750" s="141"/>
      <c r="E750" s="141"/>
      <c r="F750" s="141"/>
      <c r="G750" s="141"/>
      <c r="H750" s="6"/>
    </row>
    <row r="751" spans="1:8" x14ac:dyDescent="0.35">
      <c r="A751" s="141"/>
      <c r="B751" s="141"/>
      <c r="C751" s="141"/>
      <c r="D751" s="141"/>
      <c r="E751" s="141"/>
      <c r="F751" s="141"/>
      <c r="G751" s="141"/>
      <c r="H751" s="6"/>
    </row>
    <row r="752" spans="1:8" x14ac:dyDescent="0.35">
      <c r="H752" s="365"/>
    </row>
    <row r="753" spans="1:8" x14ac:dyDescent="0.35">
      <c r="H753" s="365"/>
    </row>
    <row r="754" spans="1:8" ht="15" customHeight="1" x14ac:dyDescent="0.35">
      <c r="A754" s="366" t="s">
        <v>392</v>
      </c>
      <c r="B754" s="366"/>
      <c r="C754" s="366"/>
      <c r="D754" s="366"/>
      <c r="E754" s="366"/>
      <c r="F754" s="366"/>
      <c r="G754" s="366"/>
      <c r="H754" s="365"/>
    </row>
    <row r="755" spans="1:8" x14ac:dyDescent="0.35">
      <c r="H755" s="365"/>
    </row>
    <row r="756" spans="1:8" x14ac:dyDescent="0.35">
      <c r="H756" s="365"/>
    </row>
    <row r="757" spans="1:8" x14ac:dyDescent="0.35">
      <c r="A757" s="140" t="s">
        <v>51</v>
      </c>
      <c r="B757" s="140"/>
      <c r="C757" s="140"/>
      <c r="D757" s="139"/>
      <c r="E757" s="139"/>
      <c r="H757" s="365"/>
    </row>
    <row r="758" spans="1:8" ht="15" customHeight="1" x14ac:dyDescent="0.35">
      <c r="A758" s="223" t="s">
        <v>55</v>
      </c>
      <c r="B758" s="223"/>
      <c r="C758" s="223"/>
      <c r="D758" s="139" t="s">
        <v>157</v>
      </c>
      <c r="E758" s="139"/>
      <c r="H758" s="365"/>
    </row>
    <row r="759" spans="1:8" x14ac:dyDescent="0.35">
      <c r="A759" s="140" t="s">
        <v>53</v>
      </c>
      <c r="B759" s="140"/>
      <c r="C759" s="140"/>
      <c r="D759" s="139"/>
      <c r="E759" s="139"/>
      <c r="H759" s="365"/>
    </row>
    <row r="760" spans="1:8" x14ac:dyDescent="0.35">
      <c r="A760" s="140" t="s">
        <v>54</v>
      </c>
      <c r="B760" s="140"/>
      <c r="C760" s="140"/>
      <c r="D760" s="178">
        <v>43187</v>
      </c>
      <c r="E760" s="139"/>
      <c r="H760" s="365"/>
    </row>
    <row r="761" spans="1:8" x14ac:dyDescent="0.35">
      <c r="A761" s="9"/>
      <c r="B761" s="9"/>
      <c r="C761" s="9"/>
      <c r="D761" s="23"/>
      <c r="E761" s="222"/>
      <c r="H761" s="365"/>
    </row>
    <row r="762" spans="1:8" x14ac:dyDescent="0.35">
      <c r="B762" s="153" t="s">
        <v>37</v>
      </c>
      <c r="H762" s="365"/>
    </row>
    <row r="763" spans="1:8" x14ac:dyDescent="0.35">
      <c r="A763" t="s">
        <v>69</v>
      </c>
      <c r="E763" t="s">
        <v>105</v>
      </c>
      <c r="F763" t="s">
        <v>37</v>
      </c>
      <c r="H763" s="365"/>
    </row>
    <row r="764" spans="1:8" x14ac:dyDescent="0.35">
      <c r="A764" t="s">
        <v>84</v>
      </c>
      <c r="H764" s="365"/>
    </row>
    <row r="765" spans="1:8" x14ac:dyDescent="0.35">
      <c r="H765" s="365"/>
    </row>
    <row r="766" spans="1:8" ht="43.5" x14ac:dyDescent="0.35">
      <c r="A766" s="141" t="s">
        <v>3</v>
      </c>
      <c r="B766" s="6" t="s">
        <v>396</v>
      </c>
      <c r="C766" s="141" t="s">
        <v>61</v>
      </c>
      <c r="D766" s="141" t="s">
        <v>62</v>
      </c>
      <c r="E766" s="141" t="s">
        <v>73</v>
      </c>
      <c r="F766" s="141" t="s">
        <v>395</v>
      </c>
      <c r="G766" s="141" t="s">
        <v>394</v>
      </c>
      <c r="H766" s="6" t="s">
        <v>393</v>
      </c>
    </row>
    <row r="767" spans="1:8" x14ac:dyDescent="0.35">
      <c r="A767" s="141">
        <v>1</v>
      </c>
      <c r="B767" s="141" t="s">
        <v>37</v>
      </c>
      <c r="C767" s="141"/>
      <c r="D767" s="141"/>
      <c r="E767" s="141"/>
      <c r="F767" s="141">
        <v>0</v>
      </c>
      <c r="G767" s="141"/>
      <c r="H767" s="6"/>
    </row>
    <row r="768" spans="1:8" x14ac:dyDescent="0.35">
      <c r="A768" s="141"/>
      <c r="B768" s="141"/>
      <c r="C768" s="141"/>
      <c r="D768" s="141"/>
      <c r="E768" s="141"/>
      <c r="F768" s="141"/>
      <c r="G768" s="141"/>
      <c r="H768" s="6"/>
    </row>
    <row r="769" spans="1:8" x14ac:dyDescent="0.35">
      <c r="A769" s="141"/>
      <c r="B769" s="141"/>
      <c r="C769" s="141"/>
      <c r="D769" s="141"/>
      <c r="E769" s="141"/>
      <c r="F769" s="141"/>
      <c r="G769" s="141"/>
      <c r="H769" s="6"/>
    </row>
    <row r="770" spans="1:8" x14ac:dyDescent="0.35">
      <c r="A770" s="141"/>
      <c r="B770" s="141"/>
      <c r="C770" s="141"/>
      <c r="D770" s="141"/>
      <c r="E770" s="141"/>
      <c r="F770" s="141"/>
      <c r="G770" s="141"/>
      <c r="H770" s="6"/>
    </row>
    <row r="771" spans="1:8" x14ac:dyDescent="0.35">
      <c r="A771" s="141"/>
      <c r="B771" s="141"/>
      <c r="C771" s="141"/>
      <c r="D771" s="141"/>
      <c r="E771" s="141"/>
      <c r="F771" s="141"/>
      <c r="G771" s="141"/>
      <c r="H771" s="6"/>
    </row>
    <row r="772" spans="1:8" x14ac:dyDescent="0.35">
      <c r="A772" s="141"/>
      <c r="B772" s="141"/>
      <c r="C772" s="141"/>
      <c r="D772" s="141"/>
      <c r="E772" s="141"/>
      <c r="F772" s="141"/>
      <c r="G772" s="141"/>
      <c r="H772" s="6"/>
    </row>
    <row r="773" spans="1:8" x14ac:dyDescent="0.35">
      <c r="H773" s="365"/>
    </row>
    <row r="774" spans="1:8" x14ac:dyDescent="0.35">
      <c r="H774" s="365"/>
    </row>
    <row r="775" spans="1:8" ht="15" customHeight="1" x14ac:dyDescent="0.35">
      <c r="A775" s="366" t="s">
        <v>392</v>
      </c>
      <c r="B775" s="366"/>
      <c r="C775" s="366"/>
      <c r="D775" s="366"/>
      <c r="E775" s="366"/>
      <c r="F775" s="366"/>
      <c r="G775" s="366"/>
      <c r="H775" s="365"/>
    </row>
    <row r="776" spans="1:8" x14ac:dyDescent="0.35">
      <c r="H776" s="365"/>
    </row>
    <row r="777" spans="1:8" x14ac:dyDescent="0.35">
      <c r="H777" s="365"/>
    </row>
    <row r="778" spans="1:8" x14ac:dyDescent="0.35">
      <c r="A778" s="140" t="s">
        <v>51</v>
      </c>
      <c r="B778" s="140"/>
      <c r="C778" s="140"/>
      <c r="D778" s="139">
        <v>0</v>
      </c>
      <c r="E778" s="139"/>
      <c r="H778" s="365"/>
    </row>
    <row r="779" spans="1:8" ht="15" customHeight="1" x14ac:dyDescent="0.35">
      <c r="A779" s="223" t="s">
        <v>55</v>
      </c>
      <c r="B779" s="223"/>
      <c r="C779" s="223"/>
      <c r="D779" s="139" t="s">
        <v>160</v>
      </c>
      <c r="E779" s="139"/>
      <c r="H779" s="365"/>
    </row>
    <row r="780" spans="1:8" x14ac:dyDescent="0.35">
      <c r="A780" s="140" t="s">
        <v>53</v>
      </c>
      <c r="B780" s="140"/>
      <c r="C780" s="140"/>
      <c r="D780" s="139"/>
      <c r="E780" s="139"/>
      <c r="H780" s="365"/>
    </row>
    <row r="781" spans="1:8" x14ac:dyDescent="0.35">
      <c r="A781" s="140" t="s">
        <v>54</v>
      </c>
      <c r="B781" s="140"/>
      <c r="C781" s="140"/>
      <c r="D781" s="139" t="s">
        <v>161</v>
      </c>
      <c r="E781" s="139"/>
      <c r="H781" s="365"/>
    </row>
    <row r="782" spans="1:8" x14ac:dyDescent="0.35">
      <c r="A782" s="9"/>
      <c r="B782" s="9"/>
      <c r="C782" s="9"/>
      <c r="D782" s="222"/>
      <c r="E782" s="222"/>
      <c r="H782" s="365"/>
    </row>
    <row r="783" spans="1:8" x14ac:dyDescent="0.35">
      <c r="B783" s="153" t="s">
        <v>38</v>
      </c>
      <c r="H783" s="365"/>
    </row>
    <row r="784" spans="1:8" x14ac:dyDescent="0.35">
      <c r="A784" t="s">
        <v>69</v>
      </c>
      <c r="E784" t="s">
        <v>163</v>
      </c>
      <c r="H784" s="365"/>
    </row>
    <row r="785" spans="1:8" x14ac:dyDescent="0.35">
      <c r="A785" t="s">
        <v>164</v>
      </c>
      <c r="H785" s="365"/>
    </row>
    <row r="786" spans="1:8" x14ac:dyDescent="0.35">
      <c r="H786" s="365"/>
    </row>
    <row r="787" spans="1:8" ht="43.5" x14ac:dyDescent="0.35">
      <c r="A787" s="141" t="s">
        <v>3</v>
      </c>
      <c r="B787" s="6" t="s">
        <v>396</v>
      </c>
      <c r="C787" s="141" t="s">
        <v>61</v>
      </c>
      <c r="D787" s="141" t="s">
        <v>62</v>
      </c>
      <c r="E787" s="141" t="s">
        <v>73</v>
      </c>
      <c r="F787" s="141" t="s">
        <v>395</v>
      </c>
      <c r="G787" s="141" t="s">
        <v>394</v>
      </c>
      <c r="H787" s="6" t="s">
        <v>393</v>
      </c>
    </row>
    <row r="788" spans="1:8" x14ac:dyDescent="0.35">
      <c r="A788" s="141">
        <v>1</v>
      </c>
      <c r="B788" s="141" t="s">
        <v>38</v>
      </c>
      <c r="C788" s="139" t="s">
        <v>80</v>
      </c>
      <c r="D788" s="139" t="s">
        <v>80</v>
      </c>
      <c r="E788" s="139" t="s">
        <v>80</v>
      </c>
      <c r="F788" s="139" t="s">
        <v>80</v>
      </c>
      <c r="G788" s="139" t="s">
        <v>80</v>
      </c>
      <c r="H788" s="7" t="s">
        <v>80</v>
      </c>
    </row>
    <row r="789" spans="1:8" x14ac:dyDescent="0.35">
      <c r="A789" s="141"/>
      <c r="B789" s="141"/>
      <c r="C789" s="141"/>
      <c r="D789" s="141"/>
      <c r="E789" s="141"/>
      <c r="F789" s="141"/>
      <c r="G789" s="141"/>
      <c r="H789" s="6"/>
    </row>
    <row r="790" spans="1:8" x14ac:dyDescent="0.35">
      <c r="A790" s="141"/>
      <c r="B790" s="141"/>
      <c r="C790" s="141"/>
      <c r="D790" s="141"/>
      <c r="E790" s="141"/>
      <c r="F790" s="141"/>
      <c r="G790" s="141"/>
      <c r="H790" s="6"/>
    </row>
    <row r="791" spans="1:8" x14ac:dyDescent="0.35">
      <c r="A791" s="141"/>
      <c r="B791" s="141"/>
      <c r="C791" s="141"/>
      <c r="D791" s="141"/>
      <c r="E791" s="141"/>
      <c r="F791" s="141"/>
      <c r="G791" s="141"/>
      <c r="H791" s="6"/>
    </row>
    <row r="792" spans="1:8" x14ac:dyDescent="0.35">
      <c r="A792" s="141"/>
      <c r="B792" s="141"/>
      <c r="C792" s="141"/>
      <c r="D792" s="141"/>
      <c r="E792" s="141"/>
      <c r="F792" s="141"/>
      <c r="G792" s="141"/>
      <c r="H792" s="6"/>
    </row>
    <row r="793" spans="1:8" x14ac:dyDescent="0.35">
      <c r="A793" s="141"/>
      <c r="B793" s="141"/>
      <c r="C793" s="141"/>
      <c r="D793" s="141"/>
      <c r="E793" s="141"/>
      <c r="F793" s="141"/>
      <c r="G793" s="141"/>
      <c r="H793" s="6"/>
    </row>
    <row r="794" spans="1:8" x14ac:dyDescent="0.35">
      <c r="H794" s="365"/>
    </row>
    <row r="795" spans="1:8" x14ac:dyDescent="0.35">
      <c r="H795" s="365"/>
    </row>
    <row r="796" spans="1:8" ht="15" customHeight="1" x14ac:dyDescent="0.35">
      <c r="A796" s="366" t="s">
        <v>392</v>
      </c>
      <c r="B796" s="366"/>
      <c r="C796" s="366"/>
      <c r="D796" s="366"/>
      <c r="E796" s="366"/>
      <c r="F796" s="366"/>
      <c r="G796" s="366"/>
      <c r="H796" s="365"/>
    </row>
    <row r="797" spans="1:8" x14ac:dyDescent="0.35">
      <c r="H797" s="365"/>
    </row>
    <row r="798" spans="1:8" x14ac:dyDescent="0.35">
      <c r="H798" s="365"/>
    </row>
    <row r="799" spans="1:8" x14ac:dyDescent="0.35">
      <c r="A799" s="140" t="s">
        <v>51</v>
      </c>
      <c r="B799" s="140"/>
      <c r="C799" s="140"/>
      <c r="D799" s="139"/>
      <c r="E799" s="139"/>
      <c r="H799" s="365"/>
    </row>
    <row r="800" spans="1:8" ht="15" customHeight="1" x14ac:dyDescent="0.35">
      <c r="A800" s="223" t="s">
        <v>55</v>
      </c>
      <c r="B800" s="223"/>
      <c r="C800" s="223"/>
      <c r="D800" s="139" t="s">
        <v>162</v>
      </c>
      <c r="E800" s="139"/>
      <c r="H800" s="365"/>
    </row>
    <row r="801" spans="1:8" x14ac:dyDescent="0.35">
      <c r="A801" s="140" t="s">
        <v>53</v>
      </c>
      <c r="B801" s="140"/>
      <c r="C801" s="140"/>
      <c r="D801" s="139"/>
      <c r="E801" s="139"/>
      <c r="H801" s="365"/>
    </row>
    <row r="802" spans="1:8" x14ac:dyDescent="0.35">
      <c r="A802" s="140" t="s">
        <v>54</v>
      </c>
      <c r="B802" s="140"/>
      <c r="C802" s="140"/>
      <c r="D802" s="139"/>
      <c r="E802" s="139"/>
      <c r="H802" s="365"/>
    </row>
    <row r="803" spans="1:8" x14ac:dyDescent="0.35">
      <c r="A803" s="9"/>
      <c r="B803" s="9"/>
      <c r="C803" s="9"/>
      <c r="D803" s="222"/>
      <c r="E803" s="222"/>
      <c r="H803" s="365"/>
    </row>
    <row r="804" spans="1:8" x14ac:dyDescent="0.35">
      <c r="B804" s="153" t="s">
        <v>39</v>
      </c>
      <c r="H804" s="365"/>
    </row>
    <row r="805" spans="1:8" x14ac:dyDescent="0.35">
      <c r="A805" t="s">
        <v>69</v>
      </c>
      <c r="E805" t="s">
        <v>105</v>
      </c>
      <c r="F805" t="s">
        <v>39</v>
      </c>
      <c r="H805" s="365"/>
    </row>
    <row r="806" spans="1:8" x14ac:dyDescent="0.35">
      <c r="A806" t="s">
        <v>84</v>
      </c>
      <c r="C806" t="s">
        <v>411</v>
      </c>
      <c r="H806" s="365"/>
    </row>
    <row r="807" spans="1:8" x14ac:dyDescent="0.35">
      <c r="H807" s="365"/>
    </row>
    <row r="808" spans="1:8" ht="43.5" x14ac:dyDescent="0.35">
      <c r="A808" s="141" t="s">
        <v>3</v>
      </c>
      <c r="B808" s="6" t="s">
        <v>396</v>
      </c>
      <c r="C808" s="141" t="s">
        <v>61</v>
      </c>
      <c r="D808" s="141" t="s">
        <v>62</v>
      </c>
      <c r="E808" s="141" t="s">
        <v>73</v>
      </c>
      <c r="F808" s="141" t="s">
        <v>395</v>
      </c>
      <c r="G808" s="141" t="s">
        <v>394</v>
      </c>
      <c r="H808" s="6" t="s">
        <v>393</v>
      </c>
    </row>
    <row r="809" spans="1:8" x14ac:dyDescent="0.35">
      <c r="A809" s="141">
        <v>0</v>
      </c>
      <c r="B809" s="141">
        <v>0</v>
      </c>
      <c r="C809" s="141">
        <v>0</v>
      </c>
      <c r="D809" s="141">
        <v>0</v>
      </c>
      <c r="E809" s="141">
        <v>0</v>
      </c>
      <c r="F809" s="141">
        <v>0</v>
      </c>
      <c r="G809" s="141">
        <v>0</v>
      </c>
      <c r="H809" s="6">
        <v>0</v>
      </c>
    </row>
    <row r="810" spans="1:8" x14ac:dyDescent="0.35">
      <c r="A810" s="141"/>
      <c r="B810" s="141"/>
      <c r="C810" s="141"/>
      <c r="D810" s="141"/>
      <c r="E810" s="141"/>
      <c r="F810" s="141"/>
      <c r="G810" s="141"/>
      <c r="H810" s="6"/>
    </row>
    <row r="811" spans="1:8" x14ac:dyDescent="0.35">
      <c r="A811" s="141"/>
      <c r="B811" s="141"/>
      <c r="C811" s="141"/>
      <c r="D811" s="141"/>
      <c r="E811" s="141"/>
      <c r="F811" s="141"/>
      <c r="G811" s="141"/>
      <c r="H811" s="6"/>
    </row>
    <row r="812" spans="1:8" x14ac:dyDescent="0.35">
      <c r="A812" s="141"/>
      <c r="B812" s="141"/>
      <c r="C812" s="141"/>
      <c r="D812" s="141"/>
      <c r="E812" s="141"/>
      <c r="F812" s="141"/>
      <c r="G812" s="141"/>
      <c r="H812" s="6"/>
    </row>
    <row r="813" spans="1:8" x14ac:dyDescent="0.35">
      <c r="A813" s="141"/>
      <c r="B813" s="141"/>
      <c r="C813" s="141"/>
      <c r="D813" s="141"/>
      <c r="E813" s="141"/>
      <c r="F813" s="141"/>
      <c r="G813" s="141"/>
      <c r="H813" s="6"/>
    </row>
    <row r="814" spans="1:8" x14ac:dyDescent="0.35">
      <c r="A814" s="141"/>
      <c r="B814" s="141"/>
      <c r="C814" s="141"/>
      <c r="D814" s="141"/>
      <c r="E814" s="141"/>
      <c r="F814" s="141"/>
      <c r="G814" s="141"/>
      <c r="H814" s="6"/>
    </row>
    <row r="815" spans="1:8" x14ac:dyDescent="0.35">
      <c r="H815" s="365"/>
    </row>
    <row r="816" spans="1:8" x14ac:dyDescent="0.35">
      <c r="H816" s="365"/>
    </row>
    <row r="817" spans="1:8" ht="15" customHeight="1" x14ac:dyDescent="0.35">
      <c r="A817" s="366" t="s">
        <v>392</v>
      </c>
      <c r="B817" s="366"/>
      <c r="C817" s="366"/>
      <c r="D817" s="366"/>
      <c r="E817" s="366"/>
      <c r="F817" s="366"/>
      <c r="G817" s="366"/>
      <c r="H817" s="365"/>
    </row>
    <row r="818" spans="1:8" x14ac:dyDescent="0.35">
      <c r="H818" s="365"/>
    </row>
    <row r="819" spans="1:8" x14ac:dyDescent="0.35">
      <c r="H819" s="365"/>
    </row>
    <row r="820" spans="1:8" x14ac:dyDescent="0.35">
      <c r="A820" s="140" t="s">
        <v>51</v>
      </c>
      <c r="B820" s="140"/>
      <c r="C820" s="140"/>
      <c r="D820" s="139"/>
      <c r="E820" s="139"/>
      <c r="H820" s="365"/>
    </row>
    <row r="821" spans="1:8" ht="15" customHeight="1" x14ac:dyDescent="0.35">
      <c r="A821" s="223" t="s">
        <v>55</v>
      </c>
      <c r="B821" s="223"/>
      <c r="C821" s="223"/>
      <c r="D821" s="139"/>
      <c r="E821" s="139"/>
      <c r="H821" s="365"/>
    </row>
    <row r="822" spans="1:8" x14ac:dyDescent="0.35">
      <c r="A822" s="140" t="s">
        <v>53</v>
      </c>
      <c r="B822" s="140"/>
      <c r="C822" s="140"/>
      <c r="D822" s="139"/>
      <c r="E822" s="139"/>
      <c r="H822" s="365"/>
    </row>
    <row r="823" spans="1:8" x14ac:dyDescent="0.35">
      <c r="A823" s="140" t="s">
        <v>54</v>
      </c>
      <c r="B823" s="140"/>
      <c r="C823" s="140"/>
      <c r="D823" s="139"/>
      <c r="E823" s="139"/>
      <c r="H823" s="365"/>
    </row>
    <row r="824" spans="1:8" x14ac:dyDescent="0.35">
      <c r="A824" s="9"/>
      <c r="B824" s="9"/>
      <c r="C824" s="9"/>
      <c r="D824" s="222"/>
      <c r="E824" s="222"/>
      <c r="H824" s="365"/>
    </row>
    <row r="825" spans="1:8" x14ac:dyDescent="0.35">
      <c r="B825" s="153" t="s">
        <v>40</v>
      </c>
      <c r="H825" s="365"/>
    </row>
    <row r="826" spans="1:8" x14ac:dyDescent="0.35">
      <c r="A826" t="s">
        <v>69</v>
      </c>
      <c r="E826" t="s">
        <v>167</v>
      </c>
      <c r="H826" s="365"/>
    </row>
    <row r="827" spans="1:8" x14ac:dyDescent="0.35">
      <c r="A827" t="s">
        <v>410</v>
      </c>
      <c r="H827" s="365"/>
    </row>
    <row r="828" spans="1:8" x14ac:dyDescent="0.35">
      <c r="H828" s="365"/>
    </row>
    <row r="829" spans="1:8" ht="43.5" x14ac:dyDescent="0.35">
      <c r="A829" s="141" t="s">
        <v>3</v>
      </c>
      <c r="B829" s="6" t="s">
        <v>396</v>
      </c>
      <c r="C829" s="141" t="s">
        <v>61</v>
      </c>
      <c r="D829" s="141" t="s">
        <v>62</v>
      </c>
      <c r="E829" s="141" t="s">
        <v>73</v>
      </c>
      <c r="F829" s="141" t="s">
        <v>395</v>
      </c>
      <c r="G829" s="141" t="s">
        <v>394</v>
      </c>
      <c r="H829" s="6" t="s">
        <v>393</v>
      </c>
    </row>
    <row r="830" spans="1:8" x14ac:dyDescent="0.35">
      <c r="A830" s="141"/>
      <c r="B830" s="141"/>
      <c r="C830" s="141"/>
      <c r="D830" s="141"/>
      <c r="E830" s="141"/>
      <c r="F830" s="141"/>
      <c r="G830" s="141"/>
      <c r="H830" s="6"/>
    </row>
    <row r="831" spans="1:8" x14ac:dyDescent="0.35">
      <c r="A831" s="141"/>
      <c r="B831" s="141"/>
      <c r="C831" s="141"/>
      <c r="D831" s="141"/>
      <c r="E831" s="141"/>
      <c r="F831" s="141"/>
      <c r="G831" s="141"/>
      <c r="H831" s="6"/>
    </row>
    <row r="832" spans="1:8" x14ac:dyDescent="0.35">
      <c r="A832" s="141"/>
      <c r="B832" s="141"/>
      <c r="C832" s="141"/>
      <c r="D832" s="141"/>
      <c r="E832" s="141"/>
      <c r="F832" s="141"/>
      <c r="G832" s="141"/>
      <c r="H832" s="6"/>
    </row>
    <row r="833" spans="1:8" x14ac:dyDescent="0.35">
      <c r="A833" s="141"/>
      <c r="B833" s="141"/>
      <c r="C833" s="141"/>
      <c r="D833" s="141"/>
      <c r="E833" s="141"/>
      <c r="F833" s="141"/>
      <c r="G833" s="141"/>
      <c r="H833" s="6"/>
    </row>
    <row r="834" spans="1:8" x14ac:dyDescent="0.35">
      <c r="A834" s="141"/>
      <c r="B834" s="141"/>
      <c r="C834" s="141"/>
      <c r="D834" s="141"/>
      <c r="E834" s="141"/>
      <c r="F834" s="141"/>
      <c r="G834" s="141"/>
      <c r="H834" s="6"/>
    </row>
    <row r="835" spans="1:8" x14ac:dyDescent="0.35">
      <c r="A835" s="141"/>
      <c r="B835" s="141"/>
      <c r="C835" s="141"/>
      <c r="D835" s="141"/>
      <c r="E835" s="141"/>
      <c r="F835" s="141"/>
      <c r="G835" s="141"/>
      <c r="H835" s="6"/>
    </row>
    <row r="836" spans="1:8" x14ac:dyDescent="0.35">
      <c r="H836" s="365"/>
    </row>
    <row r="837" spans="1:8" x14ac:dyDescent="0.35">
      <c r="H837" s="365"/>
    </row>
    <row r="838" spans="1:8" ht="15" customHeight="1" x14ac:dyDescent="0.35">
      <c r="A838" s="366" t="s">
        <v>392</v>
      </c>
      <c r="B838" s="366"/>
      <c r="C838" s="366"/>
      <c r="D838" s="366"/>
      <c r="E838" s="366"/>
      <c r="F838" s="366"/>
      <c r="G838" s="366"/>
      <c r="H838" s="365"/>
    </row>
    <row r="839" spans="1:8" x14ac:dyDescent="0.35">
      <c r="H839" s="365"/>
    </row>
    <row r="840" spans="1:8" x14ac:dyDescent="0.35">
      <c r="H840" s="365"/>
    </row>
    <row r="841" spans="1:8" x14ac:dyDescent="0.35">
      <c r="A841" s="140" t="s">
        <v>51</v>
      </c>
      <c r="B841" s="140"/>
      <c r="C841" s="140"/>
      <c r="D841" s="139"/>
      <c r="E841" s="139"/>
      <c r="H841" s="365"/>
    </row>
    <row r="842" spans="1:8" ht="15" customHeight="1" x14ac:dyDescent="0.35">
      <c r="A842" s="223" t="s">
        <v>55</v>
      </c>
      <c r="B842" s="223"/>
      <c r="C842" s="223"/>
      <c r="D842" s="139" t="s">
        <v>166</v>
      </c>
      <c r="E842" s="139"/>
      <c r="H842" s="365"/>
    </row>
    <row r="843" spans="1:8" x14ac:dyDescent="0.35">
      <c r="A843" s="140" t="s">
        <v>53</v>
      </c>
      <c r="B843" s="140"/>
      <c r="C843" s="140"/>
      <c r="D843" s="139"/>
      <c r="E843" s="139"/>
      <c r="H843" s="365"/>
    </row>
    <row r="844" spans="1:8" x14ac:dyDescent="0.35">
      <c r="A844" s="140" t="s">
        <v>54</v>
      </c>
      <c r="B844" s="140"/>
      <c r="C844" s="140"/>
      <c r="D844" s="178">
        <v>43206</v>
      </c>
      <c r="E844" s="139"/>
      <c r="H844" s="365"/>
    </row>
    <row r="845" spans="1:8" x14ac:dyDescent="0.35">
      <c r="A845" s="9"/>
      <c r="B845" s="9"/>
      <c r="C845" s="9"/>
      <c r="D845" s="23"/>
      <c r="E845" s="222"/>
      <c r="H845" s="365"/>
    </row>
    <row r="846" spans="1:8" x14ac:dyDescent="0.35">
      <c r="B846" s="153" t="s">
        <v>41</v>
      </c>
      <c r="H846" s="365"/>
    </row>
    <row r="847" spans="1:8" x14ac:dyDescent="0.35">
      <c r="A847" t="s">
        <v>69</v>
      </c>
      <c r="E847" t="s">
        <v>171</v>
      </c>
      <c r="H847" s="365"/>
    </row>
    <row r="848" spans="1:8" x14ac:dyDescent="0.35">
      <c r="A848" t="s">
        <v>409</v>
      </c>
      <c r="H848" s="365"/>
    </row>
    <row r="849" spans="1:8" x14ac:dyDescent="0.35">
      <c r="H849" s="365"/>
    </row>
    <row r="850" spans="1:8" ht="43.5" x14ac:dyDescent="0.35">
      <c r="A850" s="141" t="s">
        <v>3</v>
      </c>
      <c r="B850" s="6" t="s">
        <v>396</v>
      </c>
      <c r="C850" s="141" t="s">
        <v>61</v>
      </c>
      <c r="D850" s="141" t="s">
        <v>62</v>
      </c>
      <c r="E850" s="141" t="s">
        <v>73</v>
      </c>
      <c r="F850" s="141" t="s">
        <v>395</v>
      </c>
      <c r="G850" s="141" t="s">
        <v>394</v>
      </c>
      <c r="H850" s="6" t="s">
        <v>393</v>
      </c>
    </row>
    <row r="851" spans="1:8" x14ac:dyDescent="0.35">
      <c r="A851" s="141">
        <v>1</v>
      </c>
      <c r="B851" s="141" t="s">
        <v>301</v>
      </c>
      <c r="C851" s="141"/>
      <c r="D851" s="141"/>
      <c r="E851" s="141"/>
      <c r="F851" s="141">
        <v>0</v>
      </c>
      <c r="G851" s="141"/>
      <c r="H851" s="6"/>
    </row>
    <row r="852" spans="1:8" x14ac:dyDescent="0.35">
      <c r="A852" s="141"/>
      <c r="B852" s="141"/>
      <c r="C852" s="141"/>
      <c r="D852" s="141"/>
      <c r="E852" s="141"/>
      <c r="F852" s="141"/>
      <c r="G852" s="141"/>
      <c r="H852" s="6"/>
    </row>
    <row r="853" spans="1:8" x14ac:dyDescent="0.35">
      <c r="A853" s="141"/>
      <c r="B853" s="141"/>
      <c r="C853" s="141"/>
      <c r="D853" s="141"/>
      <c r="E853" s="141"/>
      <c r="F853" s="141"/>
      <c r="G853" s="141"/>
      <c r="H853" s="6"/>
    </row>
    <row r="854" spans="1:8" x14ac:dyDescent="0.35">
      <c r="A854" s="141"/>
      <c r="B854" s="141"/>
      <c r="C854" s="141"/>
      <c r="D854" s="141"/>
      <c r="E854" s="141"/>
      <c r="F854" s="141"/>
      <c r="G854" s="141"/>
      <c r="H854" s="6"/>
    </row>
    <row r="855" spans="1:8" x14ac:dyDescent="0.35">
      <c r="A855" s="141"/>
      <c r="B855" s="141"/>
      <c r="C855" s="141"/>
      <c r="D855" s="141"/>
      <c r="E855" s="141"/>
      <c r="F855" s="141"/>
      <c r="G855" s="141"/>
      <c r="H855" s="6"/>
    </row>
    <row r="856" spans="1:8" x14ac:dyDescent="0.35">
      <c r="A856" s="141"/>
      <c r="B856" s="141"/>
      <c r="C856" s="141"/>
      <c r="D856" s="141"/>
      <c r="E856" s="141"/>
      <c r="F856" s="141"/>
      <c r="G856" s="141"/>
      <c r="H856" s="6"/>
    </row>
    <row r="857" spans="1:8" x14ac:dyDescent="0.35">
      <c r="H857" s="365"/>
    </row>
    <row r="858" spans="1:8" x14ac:dyDescent="0.35">
      <c r="H858" s="365"/>
    </row>
    <row r="859" spans="1:8" ht="15" customHeight="1" x14ac:dyDescent="0.35">
      <c r="A859" s="366" t="s">
        <v>392</v>
      </c>
      <c r="B859" s="366"/>
      <c r="C859" s="366"/>
      <c r="D859" s="366"/>
      <c r="E859" s="366"/>
      <c r="F859" s="366"/>
      <c r="G859" s="366"/>
      <c r="H859" s="365"/>
    </row>
    <row r="860" spans="1:8" x14ac:dyDescent="0.35">
      <c r="H860" s="365"/>
    </row>
    <row r="861" spans="1:8" x14ac:dyDescent="0.35">
      <c r="H861" s="365"/>
    </row>
    <row r="862" spans="1:8" x14ac:dyDescent="0.35">
      <c r="A862" s="140" t="s">
        <v>51</v>
      </c>
      <c r="B862" s="140"/>
      <c r="C862" s="140"/>
      <c r="D862" s="139">
        <v>0</v>
      </c>
      <c r="E862" s="139"/>
      <c r="H862" s="365"/>
    </row>
    <row r="863" spans="1:8" ht="15" customHeight="1" x14ac:dyDescent="0.35">
      <c r="A863" s="223" t="s">
        <v>55</v>
      </c>
      <c r="B863" s="223"/>
      <c r="C863" s="223"/>
      <c r="D863" s="139" t="s">
        <v>170</v>
      </c>
      <c r="E863" s="139"/>
      <c r="H863" s="365"/>
    </row>
    <row r="864" spans="1:8" x14ac:dyDescent="0.35">
      <c r="A864" s="140" t="s">
        <v>53</v>
      </c>
      <c r="B864" s="140"/>
      <c r="C864" s="140"/>
      <c r="D864" s="139"/>
      <c r="E864" s="139"/>
      <c r="H864" s="365"/>
    </row>
    <row r="865" spans="1:8" x14ac:dyDescent="0.35">
      <c r="A865" s="140" t="s">
        <v>54</v>
      </c>
      <c r="B865" s="140"/>
      <c r="C865" s="140"/>
      <c r="D865" s="139" t="s">
        <v>83</v>
      </c>
      <c r="E865" s="139"/>
      <c r="H865" s="365"/>
    </row>
    <row r="866" spans="1:8" x14ac:dyDescent="0.35">
      <c r="A866" s="9"/>
      <c r="B866" s="9"/>
      <c r="C866" s="9"/>
      <c r="D866" s="222"/>
      <c r="E866" s="222"/>
      <c r="H866" s="365"/>
    </row>
    <row r="867" spans="1:8" x14ac:dyDescent="0.35">
      <c r="B867" s="153" t="s">
        <v>42</v>
      </c>
      <c r="H867" s="365"/>
    </row>
    <row r="868" spans="1:8" x14ac:dyDescent="0.35">
      <c r="A868" t="s">
        <v>69</v>
      </c>
      <c r="E868" t="s">
        <v>408</v>
      </c>
      <c r="H868" s="365"/>
    </row>
    <row r="869" spans="1:8" x14ac:dyDescent="0.35">
      <c r="A869" t="s">
        <v>407</v>
      </c>
      <c r="H869" s="365"/>
    </row>
    <row r="870" spans="1:8" x14ac:dyDescent="0.35">
      <c r="H870" s="365"/>
    </row>
    <row r="871" spans="1:8" ht="58" x14ac:dyDescent="0.35">
      <c r="A871" s="6" t="s">
        <v>3</v>
      </c>
      <c r="B871" s="6" t="s">
        <v>396</v>
      </c>
      <c r="C871" s="141" t="s">
        <v>61</v>
      </c>
      <c r="D871" s="141" t="s">
        <v>62</v>
      </c>
      <c r="E871" s="141" t="s">
        <v>73</v>
      </c>
      <c r="F871" s="141" t="s">
        <v>395</v>
      </c>
      <c r="G871" s="141" t="s">
        <v>394</v>
      </c>
      <c r="H871" s="6" t="s">
        <v>393</v>
      </c>
    </row>
    <row r="872" spans="1:8" x14ac:dyDescent="0.35">
      <c r="A872" s="141">
        <v>1</v>
      </c>
      <c r="B872" s="141" t="s">
        <v>406</v>
      </c>
      <c r="C872" s="141"/>
      <c r="D872" s="141"/>
      <c r="E872" s="141"/>
      <c r="F872" s="141">
        <v>0</v>
      </c>
      <c r="G872" s="141"/>
      <c r="H872" s="6"/>
    </row>
    <row r="873" spans="1:8" x14ac:dyDescent="0.35">
      <c r="A873" s="141"/>
      <c r="B873" s="141"/>
      <c r="C873" s="141"/>
      <c r="D873" s="141"/>
      <c r="E873" s="141"/>
      <c r="F873" s="141"/>
      <c r="G873" s="141"/>
      <c r="H873" s="6"/>
    </row>
    <row r="874" spans="1:8" x14ac:dyDescent="0.35">
      <c r="A874" s="141"/>
      <c r="B874" s="141"/>
      <c r="C874" s="141"/>
      <c r="D874" s="141"/>
      <c r="E874" s="141"/>
      <c r="F874" s="141"/>
      <c r="G874" s="141"/>
      <c r="H874" s="6"/>
    </row>
    <row r="875" spans="1:8" x14ac:dyDescent="0.35">
      <c r="A875" s="141"/>
      <c r="B875" s="141"/>
      <c r="C875" s="141"/>
      <c r="D875" s="141"/>
      <c r="E875" s="141"/>
      <c r="F875" s="141"/>
      <c r="G875" s="141"/>
      <c r="H875" s="6"/>
    </row>
    <row r="876" spans="1:8" x14ac:dyDescent="0.35">
      <c r="A876" s="141"/>
      <c r="B876" s="141"/>
      <c r="C876" s="141"/>
      <c r="D876" s="141"/>
      <c r="E876" s="141"/>
      <c r="F876" s="141"/>
      <c r="G876" s="141"/>
      <c r="H876" s="6"/>
    </row>
    <row r="877" spans="1:8" x14ac:dyDescent="0.35">
      <c r="A877" s="141"/>
      <c r="B877" s="141"/>
      <c r="C877" s="141"/>
      <c r="D877" s="141"/>
      <c r="E877" s="141"/>
      <c r="F877" s="141"/>
      <c r="G877" s="141"/>
      <c r="H877" s="6"/>
    </row>
    <row r="878" spans="1:8" x14ac:dyDescent="0.35">
      <c r="H878" s="365"/>
    </row>
    <row r="879" spans="1:8" x14ac:dyDescent="0.35">
      <c r="H879" s="365"/>
    </row>
    <row r="880" spans="1:8" ht="15" customHeight="1" x14ac:dyDescent="0.35">
      <c r="A880" s="366" t="s">
        <v>392</v>
      </c>
      <c r="B880" s="366"/>
      <c r="C880" s="366"/>
      <c r="D880" s="366"/>
      <c r="E880" s="366"/>
      <c r="F880" s="366"/>
      <c r="G880" s="366"/>
      <c r="H880" s="365"/>
    </row>
    <row r="881" spans="1:8" x14ac:dyDescent="0.35">
      <c r="H881" s="365"/>
    </row>
    <row r="882" spans="1:8" x14ac:dyDescent="0.35">
      <c r="H882" s="365"/>
    </row>
    <row r="883" spans="1:8" x14ac:dyDescent="0.35">
      <c r="A883" s="140" t="s">
        <v>51</v>
      </c>
      <c r="B883" s="140"/>
      <c r="C883" s="140"/>
      <c r="D883" s="139">
        <v>0</v>
      </c>
      <c r="E883" s="139"/>
      <c r="H883" s="365"/>
    </row>
    <row r="884" spans="1:8" ht="15" customHeight="1" x14ac:dyDescent="0.35">
      <c r="A884" s="223" t="s">
        <v>55</v>
      </c>
      <c r="B884" s="223"/>
      <c r="C884" s="223"/>
      <c r="D884" s="139" t="s">
        <v>172</v>
      </c>
      <c r="E884" s="139"/>
      <c r="H884" s="365"/>
    </row>
    <row r="885" spans="1:8" x14ac:dyDescent="0.35">
      <c r="A885" s="140" t="s">
        <v>53</v>
      </c>
      <c r="B885" s="140"/>
      <c r="C885" s="140"/>
      <c r="D885" s="139"/>
      <c r="E885" s="139"/>
      <c r="H885" s="365"/>
    </row>
    <row r="886" spans="1:8" x14ac:dyDescent="0.35">
      <c r="A886" s="140" t="s">
        <v>54</v>
      </c>
      <c r="B886" s="140"/>
      <c r="C886" s="140"/>
      <c r="D886" s="178">
        <v>43182</v>
      </c>
      <c r="E886" s="139"/>
      <c r="H886" s="365"/>
    </row>
    <row r="887" spans="1:8" x14ac:dyDescent="0.35">
      <c r="A887" s="9"/>
      <c r="B887" s="9"/>
      <c r="C887" s="9"/>
      <c r="D887" s="23"/>
      <c r="E887" s="222"/>
      <c r="H887" s="365"/>
    </row>
    <row r="888" spans="1:8" x14ac:dyDescent="0.35">
      <c r="B888" s="153" t="s">
        <v>43</v>
      </c>
      <c r="H888" s="365"/>
    </row>
    <row r="889" spans="1:8" x14ac:dyDescent="0.35">
      <c r="A889" s="420" t="s">
        <v>69</v>
      </c>
      <c r="B889" s="420"/>
      <c r="C889" s="420"/>
      <c r="D889" s="420"/>
      <c r="E889" s="420" t="s">
        <v>173</v>
      </c>
      <c r="F889" s="420"/>
      <c r="G889" s="420"/>
      <c r="H889" s="365"/>
    </row>
    <row r="890" spans="1:8" x14ac:dyDescent="0.35">
      <c r="A890" s="420" t="s">
        <v>405</v>
      </c>
      <c r="B890" s="420"/>
      <c r="C890" s="420"/>
      <c r="D890" s="420"/>
      <c r="E890" s="420"/>
      <c r="F890" s="420"/>
      <c r="G890" s="420"/>
      <c r="H890" s="365"/>
    </row>
    <row r="891" spans="1:8" ht="15" thickBot="1" x14ac:dyDescent="0.4">
      <c r="A891" s="419"/>
      <c r="B891" s="419"/>
      <c r="C891" s="419"/>
      <c r="D891" s="419"/>
      <c r="E891" s="419"/>
      <c r="F891" s="419"/>
      <c r="G891" s="419"/>
      <c r="H891" s="365"/>
    </row>
    <row r="892" spans="1:8" ht="44" thickBot="1" x14ac:dyDescent="0.4">
      <c r="A892" s="418" t="s">
        <v>3</v>
      </c>
      <c r="B892" s="417" t="s">
        <v>396</v>
      </c>
      <c r="C892" s="416" t="s">
        <v>61</v>
      </c>
      <c r="D892" s="416" t="s">
        <v>62</v>
      </c>
      <c r="E892" s="416" t="s">
        <v>73</v>
      </c>
      <c r="F892" s="416" t="s">
        <v>395</v>
      </c>
      <c r="G892" s="416" t="s">
        <v>394</v>
      </c>
      <c r="H892" s="415" t="s">
        <v>393</v>
      </c>
    </row>
    <row r="893" spans="1:8" x14ac:dyDescent="0.35">
      <c r="A893" s="414"/>
      <c r="B893" s="204"/>
      <c r="C893" s="204"/>
      <c r="D893" s="204"/>
      <c r="E893" s="204"/>
      <c r="F893" s="204"/>
      <c r="G893" s="204"/>
      <c r="H893" s="413"/>
    </row>
    <row r="894" spans="1:8" x14ac:dyDescent="0.35">
      <c r="A894" s="412"/>
      <c r="B894" s="141"/>
      <c r="C894" s="141"/>
      <c r="D894" s="141"/>
      <c r="E894" s="141"/>
      <c r="F894" s="141"/>
      <c r="G894" s="141"/>
      <c r="H894" s="411"/>
    </row>
    <row r="895" spans="1:8" x14ac:dyDescent="0.35">
      <c r="A895" s="412"/>
      <c r="B895" s="141"/>
      <c r="C895" s="141"/>
      <c r="D895" s="141"/>
      <c r="E895" s="141"/>
      <c r="F895" s="141"/>
      <c r="G895" s="141"/>
      <c r="H895" s="411"/>
    </row>
    <row r="896" spans="1:8" x14ac:dyDescent="0.35">
      <c r="A896" s="412"/>
      <c r="B896" s="141"/>
      <c r="C896" s="141"/>
      <c r="D896" s="141"/>
      <c r="E896" s="141"/>
      <c r="F896" s="141"/>
      <c r="G896" s="141"/>
      <c r="H896" s="411"/>
    </row>
    <row r="897" spans="1:8" x14ac:dyDescent="0.35">
      <c r="A897" s="412"/>
      <c r="B897" s="141"/>
      <c r="C897" s="141"/>
      <c r="D897" s="141"/>
      <c r="E897" s="141"/>
      <c r="F897" s="141"/>
      <c r="G897" s="141"/>
      <c r="H897" s="411"/>
    </row>
    <row r="898" spans="1:8" ht="15" thickBot="1" x14ac:dyDescent="0.4">
      <c r="A898" s="217"/>
      <c r="B898" s="216"/>
      <c r="C898" s="216"/>
      <c r="D898" s="216"/>
      <c r="E898" s="216"/>
      <c r="F898" s="216"/>
      <c r="G898" s="216"/>
      <c r="H898" s="410"/>
    </row>
    <row r="899" spans="1:8" x14ac:dyDescent="0.35">
      <c r="H899" s="365"/>
    </row>
    <row r="900" spans="1:8" x14ac:dyDescent="0.35">
      <c r="H900" s="365"/>
    </row>
    <row r="901" spans="1:8" ht="15" customHeight="1" x14ac:dyDescent="0.35">
      <c r="A901" s="409" t="s">
        <v>392</v>
      </c>
      <c r="B901" s="409"/>
      <c r="C901" s="409"/>
      <c r="D901" s="409"/>
      <c r="E901" s="409"/>
      <c r="F901" s="409"/>
      <c r="G901" s="409"/>
      <c r="H901" s="408"/>
    </row>
    <row r="902" spans="1:8" x14ac:dyDescent="0.35">
      <c r="H902" s="365"/>
    </row>
    <row r="903" spans="1:8" ht="15" thickBot="1" x14ac:dyDescent="0.4">
      <c r="H903" s="365"/>
    </row>
    <row r="904" spans="1:8" x14ac:dyDescent="0.35">
      <c r="A904" s="407" t="s">
        <v>51</v>
      </c>
      <c r="B904" s="406"/>
      <c r="C904" s="405"/>
      <c r="D904" s="404">
        <v>0</v>
      </c>
      <c r="E904" s="403"/>
      <c r="H904" s="365"/>
    </row>
    <row r="905" spans="1:8" ht="15" customHeight="1" x14ac:dyDescent="0.35">
      <c r="A905" s="402" t="s">
        <v>55</v>
      </c>
      <c r="B905" s="401"/>
      <c r="C905" s="400"/>
      <c r="D905" s="399" t="s">
        <v>174</v>
      </c>
      <c r="E905" s="398"/>
      <c r="H905" s="365"/>
    </row>
    <row r="906" spans="1:8" x14ac:dyDescent="0.35">
      <c r="A906" s="397" t="s">
        <v>53</v>
      </c>
      <c r="B906" s="396"/>
      <c r="C906" s="395"/>
      <c r="D906" s="394"/>
      <c r="E906" s="393"/>
      <c r="H906" s="365"/>
    </row>
    <row r="907" spans="1:8" ht="15" thickBot="1" x14ac:dyDescent="0.4">
      <c r="A907" s="392" t="s">
        <v>54</v>
      </c>
      <c r="B907" s="391"/>
      <c r="C907" s="390"/>
      <c r="D907" s="389" t="s">
        <v>97</v>
      </c>
      <c r="E907" s="388"/>
      <c r="H907" s="365"/>
    </row>
    <row r="908" spans="1:8" x14ac:dyDescent="0.35">
      <c r="A908" s="387"/>
      <c r="B908" s="387"/>
      <c r="C908" s="387"/>
      <c r="D908" s="30"/>
      <c r="E908" s="30"/>
      <c r="H908" s="365"/>
    </row>
    <row r="909" spans="1:8" x14ac:dyDescent="0.35">
      <c r="B909" s="153" t="s">
        <v>44</v>
      </c>
      <c r="H909" s="365"/>
    </row>
    <row r="910" spans="1:8" x14ac:dyDescent="0.35">
      <c r="A910" t="s">
        <v>69</v>
      </c>
      <c r="E910" t="s">
        <v>176</v>
      </c>
      <c r="H910" s="365"/>
    </row>
    <row r="911" spans="1:8" x14ac:dyDescent="0.35">
      <c r="A911" t="s">
        <v>177</v>
      </c>
      <c r="H911" s="365"/>
    </row>
    <row r="912" spans="1:8" x14ac:dyDescent="0.35">
      <c r="H912" s="365"/>
    </row>
    <row r="913" spans="1:8" ht="43.5" x14ac:dyDescent="0.35">
      <c r="A913" s="141" t="s">
        <v>3</v>
      </c>
      <c r="B913" s="6" t="s">
        <v>396</v>
      </c>
      <c r="C913" s="141" t="s">
        <v>61</v>
      </c>
      <c r="D913" s="141" t="s">
        <v>62</v>
      </c>
      <c r="E913" s="141" t="s">
        <v>73</v>
      </c>
      <c r="F913" s="141" t="s">
        <v>395</v>
      </c>
      <c r="G913" s="141" t="s">
        <v>394</v>
      </c>
      <c r="H913" s="6" t="s">
        <v>393</v>
      </c>
    </row>
    <row r="914" spans="1:8" x14ac:dyDescent="0.35">
      <c r="A914" s="141">
        <v>1</v>
      </c>
      <c r="B914" s="141" t="s">
        <v>44</v>
      </c>
      <c r="C914" s="141"/>
      <c r="D914" s="141"/>
      <c r="E914" s="141"/>
      <c r="F914" s="141"/>
      <c r="G914" s="141"/>
      <c r="H914" s="6"/>
    </row>
    <row r="915" spans="1:8" x14ac:dyDescent="0.35">
      <c r="A915" s="141"/>
      <c r="B915" s="141"/>
      <c r="C915" s="141"/>
      <c r="D915" s="141"/>
      <c r="E915" s="141"/>
      <c r="F915" s="141"/>
      <c r="G915" s="141"/>
      <c r="H915" s="6"/>
    </row>
    <row r="916" spans="1:8" x14ac:dyDescent="0.35">
      <c r="A916" s="141"/>
      <c r="B916" s="141"/>
      <c r="C916" s="141"/>
      <c r="D916" s="141"/>
      <c r="E916" s="141"/>
      <c r="F916" s="141"/>
      <c r="G916" s="141"/>
      <c r="H916" s="6"/>
    </row>
    <row r="917" spans="1:8" x14ac:dyDescent="0.35">
      <c r="A917" s="141"/>
      <c r="B917" s="141"/>
      <c r="C917" s="141"/>
      <c r="D917" s="141"/>
      <c r="E917" s="141"/>
      <c r="F917" s="141"/>
      <c r="G917" s="141"/>
      <c r="H917" s="6"/>
    </row>
    <row r="918" spans="1:8" x14ac:dyDescent="0.35">
      <c r="A918" s="141"/>
      <c r="B918" s="141"/>
      <c r="C918" s="141"/>
      <c r="D918" s="141"/>
      <c r="E918" s="141"/>
      <c r="F918" s="141"/>
      <c r="G918" s="141"/>
      <c r="H918" s="6"/>
    </row>
    <row r="919" spans="1:8" x14ac:dyDescent="0.35">
      <c r="A919" s="141"/>
      <c r="B919" s="141"/>
      <c r="C919" s="141"/>
      <c r="D919" s="141"/>
      <c r="E919" s="141"/>
      <c r="F919" s="141"/>
      <c r="G919" s="141"/>
      <c r="H919" s="6"/>
    </row>
    <row r="920" spans="1:8" x14ac:dyDescent="0.35">
      <c r="H920" s="365"/>
    </row>
    <row r="921" spans="1:8" x14ac:dyDescent="0.35">
      <c r="H921" s="365"/>
    </row>
    <row r="922" spans="1:8" ht="15" customHeight="1" x14ac:dyDescent="0.35">
      <c r="A922" s="366" t="s">
        <v>392</v>
      </c>
      <c r="B922" s="366"/>
      <c r="C922" s="366"/>
      <c r="D922" s="366"/>
      <c r="E922" s="366"/>
      <c r="F922" s="366"/>
      <c r="G922" s="366"/>
      <c r="H922" s="365"/>
    </row>
    <row r="923" spans="1:8" x14ac:dyDescent="0.35">
      <c r="H923" s="365"/>
    </row>
    <row r="924" spans="1:8" x14ac:dyDescent="0.35">
      <c r="H924" s="365"/>
    </row>
    <row r="925" spans="1:8" x14ac:dyDescent="0.35">
      <c r="A925" s="140" t="s">
        <v>51</v>
      </c>
      <c r="B925" s="140"/>
      <c r="C925" s="140"/>
      <c r="D925" s="139">
        <v>0</v>
      </c>
      <c r="E925" s="139"/>
      <c r="H925" s="365"/>
    </row>
    <row r="926" spans="1:8" ht="15" customHeight="1" x14ac:dyDescent="0.35">
      <c r="A926" s="223" t="s">
        <v>55</v>
      </c>
      <c r="B926" s="223"/>
      <c r="C926" s="223"/>
      <c r="D926" s="139" t="s">
        <v>286</v>
      </c>
      <c r="E926" s="139"/>
      <c r="H926" s="365"/>
    </row>
    <row r="927" spans="1:8" x14ac:dyDescent="0.35">
      <c r="A927" s="140" t="s">
        <v>53</v>
      </c>
      <c r="B927" s="140"/>
      <c r="C927" s="140"/>
      <c r="D927" s="139"/>
      <c r="E927" s="139"/>
      <c r="H927" s="365"/>
    </row>
    <row r="928" spans="1:8" x14ac:dyDescent="0.35">
      <c r="A928" s="140" t="s">
        <v>54</v>
      </c>
      <c r="B928" s="140"/>
      <c r="C928" s="140"/>
      <c r="D928" s="178">
        <v>43189</v>
      </c>
      <c r="E928" s="139"/>
      <c r="H928" s="365"/>
    </row>
    <row r="929" spans="1:8" x14ac:dyDescent="0.35">
      <c r="A929" s="9"/>
      <c r="B929" s="9"/>
      <c r="C929" s="9"/>
      <c r="D929" s="23"/>
      <c r="E929" s="222"/>
      <c r="H929" s="365"/>
    </row>
    <row r="930" spans="1:8" x14ac:dyDescent="0.35">
      <c r="B930" s="153" t="s">
        <v>45</v>
      </c>
      <c r="H930" s="365"/>
    </row>
    <row r="931" spans="1:8" x14ac:dyDescent="0.35">
      <c r="A931" t="s">
        <v>69</v>
      </c>
      <c r="E931" t="s">
        <v>105</v>
      </c>
      <c r="F931" t="s">
        <v>179</v>
      </c>
      <c r="H931" s="365"/>
    </row>
    <row r="932" spans="1:8" x14ac:dyDescent="0.35">
      <c r="A932" t="s">
        <v>84</v>
      </c>
      <c r="C932" t="s">
        <v>404</v>
      </c>
      <c r="H932" s="365"/>
    </row>
    <row r="933" spans="1:8" x14ac:dyDescent="0.35">
      <c r="H933" s="365"/>
    </row>
    <row r="934" spans="1:8" ht="43.5" x14ac:dyDescent="0.35">
      <c r="A934" s="141" t="s">
        <v>3</v>
      </c>
      <c r="B934" s="6" t="s">
        <v>396</v>
      </c>
      <c r="C934" s="141" t="s">
        <v>61</v>
      </c>
      <c r="D934" s="141" t="s">
        <v>62</v>
      </c>
      <c r="E934" s="141" t="s">
        <v>73</v>
      </c>
      <c r="F934" s="141" t="s">
        <v>395</v>
      </c>
      <c r="G934" s="141" t="s">
        <v>394</v>
      </c>
      <c r="H934" s="6" t="s">
        <v>393</v>
      </c>
    </row>
    <row r="935" spans="1:8" x14ac:dyDescent="0.35">
      <c r="A935" s="141">
        <v>1</v>
      </c>
      <c r="B935" s="141" t="s">
        <v>179</v>
      </c>
      <c r="C935" s="141" t="s">
        <v>182</v>
      </c>
      <c r="D935" s="141" t="s">
        <v>182</v>
      </c>
      <c r="E935" s="141" t="s">
        <v>182</v>
      </c>
      <c r="F935" s="141">
        <v>0</v>
      </c>
      <c r="G935" s="141" t="s">
        <v>182</v>
      </c>
      <c r="H935" s="6" t="s">
        <v>182</v>
      </c>
    </row>
    <row r="936" spans="1:8" x14ac:dyDescent="0.35">
      <c r="A936" s="141"/>
      <c r="B936" s="141"/>
      <c r="C936" s="141"/>
      <c r="D936" s="141"/>
      <c r="E936" s="141"/>
      <c r="F936" s="141"/>
      <c r="G936" s="141"/>
      <c r="H936" s="6"/>
    </row>
    <row r="937" spans="1:8" x14ac:dyDescent="0.35">
      <c r="A937" s="141"/>
      <c r="B937" s="141"/>
      <c r="C937" s="141"/>
      <c r="D937" s="141"/>
      <c r="E937" s="141"/>
      <c r="F937" s="141"/>
      <c r="G937" s="141"/>
      <c r="H937" s="6"/>
    </row>
    <row r="938" spans="1:8" x14ac:dyDescent="0.35">
      <c r="A938" s="141"/>
      <c r="B938" s="141"/>
      <c r="C938" s="141"/>
      <c r="D938" s="141"/>
      <c r="E938" s="141"/>
      <c r="F938" s="141"/>
      <c r="G938" s="141"/>
      <c r="H938" s="6"/>
    </row>
    <row r="939" spans="1:8" x14ac:dyDescent="0.35">
      <c r="A939" s="141"/>
      <c r="B939" s="141"/>
      <c r="C939" s="141"/>
      <c r="D939" s="141"/>
      <c r="E939" s="141"/>
      <c r="F939" s="141"/>
      <c r="G939" s="141"/>
      <c r="H939" s="6"/>
    </row>
    <row r="940" spans="1:8" x14ac:dyDescent="0.35">
      <c r="A940" s="141"/>
      <c r="B940" s="141"/>
      <c r="C940" s="141"/>
      <c r="D940" s="141"/>
      <c r="E940" s="141"/>
      <c r="F940" s="141"/>
      <c r="G940" s="141"/>
      <c r="H940" s="6"/>
    </row>
    <row r="941" spans="1:8" x14ac:dyDescent="0.35">
      <c r="H941" s="365"/>
    </row>
    <row r="942" spans="1:8" x14ac:dyDescent="0.35">
      <c r="H942" s="365"/>
    </row>
    <row r="943" spans="1:8" ht="15" customHeight="1" x14ac:dyDescent="0.35">
      <c r="A943" s="366" t="s">
        <v>392</v>
      </c>
      <c r="B943" s="366"/>
      <c r="C943" s="366"/>
      <c r="D943" s="366"/>
      <c r="E943" s="366"/>
      <c r="F943" s="366"/>
      <c r="G943" s="366"/>
      <c r="H943" s="365"/>
    </row>
    <row r="944" spans="1:8" x14ac:dyDescent="0.35">
      <c r="H944" s="365"/>
    </row>
    <row r="945" spans="1:8" x14ac:dyDescent="0.35">
      <c r="H945" s="365"/>
    </row>
    <row r="946" spans="1:8" x14ac:dyDescent="0.35">
      <c r="A946" s="140" t="s">
        <v>51</v>
      </c>
      <c r="B946" s="140"/>
      <c r="C946" s="140"/>
      <c r="D946" s="139">
        <v>0</v>
      </c>
      <c r="E946" s="139"/>
      <c r="H946" s="365"/>
    </row>
    <row r="947" spans="1:8" ht="15" customHeight="1" x14ac:dyDescent="0.35">
      <c r="A947" s="223" t="s">
        <v>55</v>
      </c>
      <c r="B947" s="223"/>
      <c r="C947" s="223"/>
      <c r="D947" s="139" t="s">
        <v>180</v>
      </c>
      <c r="E947" s="139"/>
      <c r="H947" s="365"/>
    </row>
    <row r="948" spans="1:8" x14ac:dyDescent="0.35">
      <c r="A948" s="140" t="s">
        <v>53</v>
      </c>
      <c r="B948" s="140"/>
      <c r="C948" s="140"/>
      <c r="D948" s="139"/>
      <c r="E948" s="139"/>
      <c r="H948" s="365"/>
    </row>
    <row r="949" spans="1:8" x14ac:dyDescent="0.35">
      <c r="A949" s="140" t="s">
        <v>54</v>
      </c>
      <c r="B949" s="140"/>
      <c r="C949" s="140"/>
      <c r="D949" s="139" t="s">
        <v>181</v>
      </c>
      <c r="E949" s="139"/>
      <c r="H949" s="365"/>
    </row>
    <row r="950" spans="1:8" x14ac:dyDescent="0.35">
      <c r="A950" s="9"/>
      <c r="B950" s="9"/>
      <c r="C950" s="9"/>
      <c r="D950" s="222"/>
      <c r="E950" s="222"/>
      <c r="H950" s="365"/>
    </row>
    <row r="951" spans="1:8" x14ac:dyDescent="0.35">
      <c r="B951" s="153" t="s">
        <v>46</v>
      </c>
      <c r="H951" s="365"/>
    </row>
    <row r="952" spans="1:8" x14ac:dyDescent="0.35">
      <c r="E952" t="s">
        <v>185</v>
      </c>
      <c r="H952" s="365"/>
    </row>
    <row r="953" spans="1:8" x14ac:dyDescent="0.35">
      <c r="A953" t="s">
        <v>186</v>
      </c>
      <c r="C953" t="s">
        <v>183</v>
      </c>
      <c r="H953" s="365"/>
    </row>
    <row r="954" spans="1:8" x14ac:dyDescent="0.35">
      <c r="H954" s="365"/>
    </row>
    <row r="955" spans="1:8" ht="43.5" x14ac:dyDescent="0.35">
      <c r="A955" s="141" t="s">
        <v>3</v>
      </c>
      <c r="B955" s="6" t="s">
        <v>396</v>
      </c>
      <c r="C955" s="141" t="s">
        <v>61</v>
      </c>
      <c r="D955" s="141" t="s">
        <v>62</v>
      </c>
      <c r="E955" s="141" t="s">
        <v>73</v>
      </c>
      <c r="F955" s="141" t="s">
        <v>395</v>
      </c>
      <c r="G955" s="141" t="s">
        <v>394</v>
      </c>
      <c r="H955" s="6" t="s">
        <v>393</v>
      </c>
    </row>
    <row r="956" spans="1:8" x14ac:dyDescent="0.35">
      <c r="A956" s="139" t="s">
        <v>140</v>
      </c>
      <c r="B956" s="139" t="s">
        <v>140</v>
      </c>
      <c r="C956" s="139" t="s">
        <v>140</v>
      </c>
      <c r="D956" s="139" t="s">
        <v>140</v>
      </c>
      <c r="E956" s="139" t="s">
        <v>140</v>
      </c>
      <c r="F956" s="139">
        <v>0</v>
      </c>
      <c r="G956" s="139" t="s">
        <v>140</v>
      </c>
      <c r="H956" s="7" t="s">
        <v>140</v>
      </c>
    </row>
    <row r="957" spans="1:8" x14ac:dyDescent="0.35">
      <c r="A957" s="139" t="s">
        <v>140</v>
      </c>
      <c r="B957" s="139" t="s">
        <v>140</v>
      </c>
      <c r="C957" s="139" t="s">
        <v>140</v>
      </c>
      <c r="D957" s="139" t="s">
        <v>140</v>
      </c>
      <c r="E957" s="139" t="s">
        <v>140</v>
      </c>
      <c r="F957" s="139">
        <v>0</v>
      </c>
      <c r="G957" s="139" t="s">
        <v>140</v>
      </c>
      <c r="H957" s="7" t="s">
        <v>140</v>
      </c>
    </row>
    <row r="958" spans="1:8" x14ac:dyDescent="0.35">
      <c r="A958" s="139" t="s">
        <v>140</v>
      </c>
      <c r="B958" s="139" t="s">
        <v>140</v>
      </c>
      <c r="C958" s="139" t="s">
        <v>140</v>
      </c>
      <c r="D958" s="139" t="s">
        <v>140</v>
      </c>
      <c r="E958" s="139" t="s">
        <v>140</v>
      </c>
      <c r="F958" s="139">
        <v>0</v>
      </c>
      <c r="G958" s="139" t="s">
        <v>140</v>
      </c>
      <c r="H958" s="7" t="s">
        <v>140</v>
      </c>
    </row>
    <row r="959" spans="1:8" x14ac:dyDescent="0.35">
      <c r="A959" s="139" t="s">
        <v>140</v>
      </c>
      <c r="B959" s="139" t="s">
        <v>140</v>
      </c>
      <c r="C959" s="139" t="s">
        <v>140</v>
      </c>
      <c r="D959" s="139" t="s">
        <v>140</v>
      </c>
      <c r="E959" s="139" t="s">
        <v>140</v>
      </c>
      <c r="F959" s="139">
        <v>0</v>
      </c>
      <c r="G959" s="139" t="s">
        <v>140</v>
      </c>
      <c r="H959" s="7" t="s">
        <v>140</v>
      </c>
    </row>
    <row r="960" spans="1:8" x14ac:dyDescent="0.35">
      <c r="A960" s="139" t="s">
        <v>140</v>
      </c>
      <c r="B960" s="139" t="s">
        <v>140</v>
      </c>
      <c r="C960" s="139" t="s">
        <v>140</v>
      </c>
      <c r="D960" s="139" t="s">
        <v>140</v>
      </c>
      <c r="E960" s="139" t="s">
        <v>140</v>
      </c>
      <c r="F960" s="139">
        <v>0</v>
      </c>
      <c r="G960" s="139" t="s">
        <v>140</v>
      </c>
      <c r="H960" s="7" t="s">
        <v>140</v>
      </c>
    </row>
    <row r="961" spans="1:8" x14ac:dyDescent="0.35">
      <c r="A961" s="139" t="s">
        <v>140</v>
      </c>
      <c r="B961" s="139" t="s">
        <v>140</v>
      </c>
      <c r="C961" s="139" t="s">
        <v>140</v>
      </c>
      <c r="D961" s="139" t="s">
        <v>140</v>
      </c>
      <c r="E961" s="139" t="s">
        <v>140</v>
      </c>
      <c r="F961" s="139">
        <v>0</v>
      </c>
      <c r="G961" s="139" t="s">
        <v>140</v>
      </c>
      <c r="H961" s="7" t="s">
        <v>140</v>
      </c>
    </row>
    <row r="962" spans="1:8" x14ac:dyDescent="0.35">
      <c r="H962" s="365"/>
    </row>
    <row r="963" spans="1:8" x14ac:dyDescent="0.35">
      <c r="H963" s="365"/>
    </row>
    <row r="964" spans="1:8" ht="15" customHeight="1" x14ac:dyDescent="0.35">
      <c r="A964" s="366" t="s">
        <v>392</v>
      </c>
      <c r="B964" s="366"/>
      <c r="C964" s="366"/>
      <c r="D964" s="366"/>
      <c r="E964" s="366"/>
      <c r="F964" s="366"/>
      <c r="G964" s="366"/>
      <c r="H964" s="365"/>
    </row>
    <row r="965" spans="1:8" x14ac:dyDescent="0.35">
      <c r="H965" s="365"/>
    </row>
    <row r="966" spans="1:8" x14ac:dyDescent="0.35">
      <c r="H966" s="365"/>
    </row>
    <row r="967" spans="1:8" x14ac:dyDescent="0.35">
      <c r="A967" s="140" t="s">
        <v>51</v>
      </c>
      <c r="B967" s="140"/>
      <c r="C967" s="140"/>
      <c r="D967" s="139">
        <v>0</v>
      </c>
      <c r="E967" s="139"/>
      <c r="H967" s="365"/>
    </row>
    <row r="968" spans="1:8" ht="15.75" customHeight="1" x14ac:dyDescent="0.35">
      <c r="A968" s="223" t="s">
        <v>55</v>
      </c>
      <c r="B968" s="223"/>
      <c r="C968" s="223"/>
      <c r="D968" s="386" t="s">
        <v>184</v>
      </c>
      <c r="E968" s="386"/>
      <c r="H968" s="365"/>
    </row>
    <row r="969" spans="1:8" x14ac:dyDescent="0.35">
      <c r="A969" s="140" t="s">
        <v>53</v>
      </c>
      <c r="B969" s="140"/>
      <c r="C969" s="140"/>
      <c r="D969" s="139"/>
      <c r="E969" s="139"/>
      <c r="H969" s="365"/>
    </row>
    <row r="970" spans="1:8" x14ac:dyDescent="0.35">
      <c r="A970" s="140" t="s">
        <v>54</v>
      </c>
      <c r="B970" s="140"/>
      <c r="C970" s="140"/>
      <c r="D970" s="385">
        <v>43206</v>
      </c>
      <c r="E970" s="384"/>
      <c r="H970" s="365"/>
    </row>
    <row r="971" spans="1:8" x14ac:dyDescent="0.35">
      <c r="A971" s="9"/>
      <c r="B971" s="9"/>
      <c r="C971" s="9"/>
      <c r="D971" s="383"/>
      <c r="E971" s="382"/>
      <c r="H971" s="365"/>
    </row>
    <row r="972" spans="1:8" x14ac:dyDescent="0.35">
      <c r="B972" s="153" t="s">
        <v>47</v>
      </c>
      <c r="H972" s="365"/>
    </row>
    <row r="973" spans="1:8" x14ac:dyDescent="0.35">
      <c r="A973" t="s">
        <v>69</v>
      </c>
      <c r="E973" s="88" t="s">
        <v>188</v>
      </c>
      <c r="F973" s="88"/>
      <c r="G973" s="88"/>
      <c r="H973" s="381"/>
    </row>
    <row r="974" spans="1:8" x14ac:dyDescent="0.35">
      <c r="A974" s="171" t="s">
        <v>403</v>
      </c>
      <c r="B974" s="171"/>
      <c r="C974" s="171"/>
      <c r="D974" s="171"/>
      <c r="E974" s="171"/>
      <c r="F974" s="171"/>
      <c r="G974" s="171"/>
      <c r="H974" s="365"/>
    </row>
    <row r="975" spans="1:8" x14ac:dyDescent="0.35">
      <c r="H975" s="365"/>
    </row>
    <row r="976" spans="1:8" ht="43.5" x14ac:dyDescent="0.35">
      <c r="A976" s="141" t="s">
        <v>3</v>
      </c>
      <c r="B976" s="6" t="s">
        <v>396</v>
      </c>
      <c r="C976" s="141" t="s">
        <v>61</v>
      </c>
      <c r="D976" s="141" t="s">
        <v>62</v>
      </c>
      <c r="E976" s="141" t="s">
        <v>73</v>
      </c>
      <c r="F976" s="141" t="s">
        <v>395</v>
      </c>
      <c r="G976" s="141" t="s">
        <v>394</v>
      </c>
      <c r="H976" s="6" t="s">
        <v>393</v>
      </c>
    </row>
    <row r="977" spans="1:8" x14ac:dyDescent="0.35">
      <c r="A977" s="141">
        <v>1</v>
      </c>
      <c r="B977" s="141" t="s">
        <v>47</v>
      </c>
      <c r="C977" s="141">
        <v>0</v>
      </c>
      <c r="D977" s="141">
        <v>0</v>
      </c>
      <c r="E977" s="141">
        <v>0</v>
      </c>
      <c r="F977" s="141">
        <v>0</v>
      </c>
      <c r="G977" s="141">
        <v>0</v>
      </c>
      <c r="H977" s="6">
        <v>0</v>
      </c>
    </row>
    <row r="978" spans="1:8" x14ac:dyDescent="0.35">
      <c r="A978" s="141"/>
      <c r="B978" s="141"/>
      <c r="C978" s="141"/>
      <c r="D978" s="141"/>
      <c r="E978" s="141"/>
      <c r="F978" s="141"/>
      <c r="G978" s="141"/>
      <c r="H978" s="6"/>
    </row>
    <row r="979" spans="1:8" x14ac:dyDescent="0.35">
      <c r="A979" s="141"/>
      <c r="B979" s="141"/>
      <c r="C979" s="141"/>
      <c r="D979" s="141"/>
      <c r="E979" s="141"/>
      <c r="F979" s="141"/>
      <c r="G979" s="141"/>
      <c r="H979" s="6"/>
    </row>
    <row r="980" spans="1:8" x14ac:dyDescent="0.35">
      <c r="A980" s="141"/>
      <c r="B980" s="141"/>
      <c r="C980" s="141"/>
      <c r="D980" s="141"/>
      <c r="E980" s="141"/>
      <c r="F980" s="141"/>
      <c r="G980" s="141"/>
      <c r="H980" s="6"/>
    </row>
    <row r="981" spans="1:8" x14ac:dyDescent="0.35">
      <c r="A981" s="141"/>
      <c r="B981" s="141"/>
      <c r="C981" s="141"/>
      <c r="D981" s="141"/>
      <c r="E981" s="141"/>
      <c r="F981" s="141"/>
      <c r="G981" s="141"/>
      <c r="H981" s="6"/>
    </row>
    <row r="982" spans="1:8" x14ac:dyDescent="0.35">
      <c r="A982" s="141"/>
      <c r="B982" s="141"/>
      <c r="C982" s="141"/>
      <c r="D982" s="141"/>
      <c r="E982" s="141"/>
      <c r="F982" s="141"/>
      <c r="G982" s="141"/>
      <c r="H982" s="6"/>
    </row>
    <row r="983" spans="1:8" x14ac:dyDescent="0.35">
      <c r="H983" s="365"/>
    </row>
    <row r="984" spans="1:8" x14ac:dyDescent="0.35">
      <c r="H984" s="365"/>
    </row>
    <row r="985" spans="1:8" ht="15" customHeight="1" x14ac:dyDescent="0.35">
      <c r="A985" s="366" t="s">
        <v>392</v>
      </c>
      <c r="B985" s="366"/>
      <c r="C985" s="366"/>
      <c r="D985" s="366"/>
      <c r="E985" s="366"/>
      <c r="F985" s="366"/>
      <c r="G985" s="366"/>
      <c r="H985" s="365"/>
    </row>
    <row r="986" spans="1:8" x14ac:dyDescent="0.35">
      <c r="H986" s="365"/>
    </row>
    <row r="987" spans="1:8" x14ac:dyDescent="0.35">
      <c r="H987" s="365"/>
    </row>
    <row r="988" spans="1:8" x14ac:dyDescent="0.35">
      <c r="A988" s="140" t="s">
        <v>51</v>
      </c>
      <c r="B988" s="140"/>
      <c r="C988" s="140"/>
      <c r="D988" s="139">
        <v>0</v>
      </c>
      <c r="E988" s="139"/>
      <c r="H988" s="365"/>
    </row>
    <row r="989" spans="1:8" ht="15" customHeight="1" x14ac:dyDescent="0.35">
      <c r="A989" s="223" t="s">
        <v>55</v>
      </c>
      <c r="B989" s="223"/>
      <c r="C989" s="223"/>
      <c r="D989" s="139" t="s">
        <v>187</v>
      </c>
      <c r="E989" s="139"/>
      <c r="H989" s="365"/>
    </row>
    <row r="990" spans="1:8" x14ac:dyDescent="0.35">
      <c r="A990" s="140" t="s">
        <v>53</v>
      </c>
      <c r="B990" s="140"/>
      <c r="C990" s="140"/>
      <c r="D990" s="139"/>
      <c r="E990" s="139"/>
      <c r="H990" s="365"/>
    </row>
    <row r="991" spans="1:8" x14ac:dyDescent="0.35">
      <c r="A991" s="140" t="s">
        <v>54</v>
      </c>
      <c r="B991" s="140"/>
      <c r="C991" s="140"/>
      <c r="D991" s="139" t="s">
        <v>85</v>
      </c>
      <c r="E991" s="139"/>
      <c r="H991" s="365"/>
    </row>
    <row r="992" spans="1:8" x14ac:dyDescent="0.35">
      <c r="A992" s="9"/>
      <c r="B992" s="9"/>
      <c r="C992" s="9"/>
      <c r="D992" s="222"/>
      <c r="E992" s="222"/>
      <c r="H992" s="365"/>
    </row>
    <row r="993" spans="1:12" x14ac:dyDescent="0.35">
      <c r="B993" s="153" t="s">
        <v>48</v>
      </c>
      <c r="H993" s="365"/>
    </row>
    <row r="994" spans="1:12" x14ac:dyDescent="0.35">
      <c r="A994" t="s">
        <v>69</v>
      </c>
      <c r="E994" t="s">
        <v>193</v>
      </c>
      <c r="H994" s="365"/>
    </row>
    <row r="995" spans="1:12" x14ac:dyDescent="0.35">
      <c r="A995" t="s">
        <v>402</v>
      </c>
      <c r="H995" s="365"/>
    </row>
    <row r="996" spans="1:12" x14ac:dyDescent="0.35">
      <c r="H996" s="365"/>
    </row>
    <row r="997" spans="1:12" ht="43.5" x14ac:dyDescent="0.35">
      <c r="A997" s="141" t="s">
        <v>3</v>
      </c>
      <c r="B997" s="6" t="s">
        <v>396</v>
      </c>
      <c r="C997" s="141" t="s">
        <v>61</v>
      </c>
      <c r="D997" s="141" t="s">
        <v>62</v>
      </c>
      <c r="E997" s="141" t="s">
        <v>73</v>
      </c>
      <c r="F997" s="141" t="s">
        <v>395</v>
      </c>
      <c r="G997" s="141" t="s">
        <v>394</v>
      </c>
      <c r="H997" s="6" t="s">
        <v>393</v>
      </c>
    </row>
    <row r="998" spans="1:12" x14ac:dyDescent="0.35">
      <c r="A998" s="141"/>
      <c r="B998" s="141"/>
      <c r="C998" s="141"/>
      <c r="D998" s="141"/>
      <c r="E998" s="141"/>
      <c r="F998" s="141"/>
      <c r="G998" s="141"/>
      <c r="H998" s="6"/>
    </row>
    <row r="999" spans="1:12" x14ac:dyDescent="0.35">
      <c r="A999" s="141"/>
      <c r="B999" s="141"/>
      <c r="C999" s="141"/>
      <c r="D999" s="141"/>
      <c r="E999" s="141"/>
      <c r="F999" s="141"/>
      <c r="G999" s="141"/>
      <c r="H999" s="6"/>
    </row>
    <row r="1000" spans="1:12" x14ac:dyDescent="0.35">
      <c r="A1000" s="141"/>
      <c r="B1000" s="141"/>
      <c r="C1000" s="141"/>
      <c r="D1000" s="141"/>
      <c r="E1000" s="141"/>
      <c r="F1000" s="141"/>
      <c r="G1000" s="141"/>
      <c r="H1000" s="6"/>
    </row>
    <row r="1001" spans="1:12" x14ac:dyDescent="0.35">
      <c r="A1001" s="141"/>
      <c r="B1001" s="141"/>
      <c r="C1001" s="141"/>
      <c r="D1001" s="141"/>
      <c r="E1001" s="141"/>
      <c r="F1001" s="141"/>
      <c r="G1001" s="141"/>
      <c r="H1001" s="6"/>
    </row>
    <row r="1002" spans="1:12" x14ac:dyDescent="0.35">
      <c r="A1002" s="141"/>
      <c r="B1002" s="141"/>
      <c r="C1002" s="141"/>
      <c r="D1002" s="141"/>
      <c r="E1002" s="141"/>
      <c r="F1002" s="141"/>
      <c r="G1002" s="141"/>
      <c r="H1002" s="6"/>
    </row>
    <row r="1003" spans="1:12" s="22" customFormat="1" x14ac:dyDescent="0.35">
      <c r="A1003" s="141"/>
      <c r="B1003" s="141"/>
      <c r="C1003" s="141"/>
      <c r="D1003" s="141"/>
      <c r="E1003" s="141"/>
      <c r="F1003" s="141"/>
      <c r="G1003" s="141"/>
      <c r="H1003" s="6"/>
      <c r="I1003" s="380"/>
      <c r="J1003" s="380"/>
      <c r="K1003" s="380"/>
      <c r="L1003" s="380"/>
    </row>
    <row r="1004" spans="1:12" x14ac:dyDescent="0.35">
      <c r="H1004" s="365"/>
      <c r="I1004" s="214"/>
      <c r="J1004" s="214"/>
      <c r="K1004" s="214"/>
      <c r="L1004" s="214"/>
    </row>
    <row r="1005" spans="1:12" x14ac:dyDescent="0.35">
      <c r="H1005" s="365"/>
      <c r="I1005" s="377"/>
      <c r="J1005" s="214"/>
      <c r="K1005" s="214"/>
      <c r="L1005" s="214"/>
    </row>
    <row r="1006" spans="1:12" ht="15" customHeight="1" x14ac:dyDescent="0.35">
      <c r="A1006" s="366" t="s">
        <v>392</v>
      </c>
      <c r="B1006" s="366"/>
      <c r="C1006" s="366"/>
      <c r="D1006" s="366"/>
      <c r="E1006" s="366"/>
      <c r="F1006" s="366"/>
      <c r="G1006" s="366"/>
      <c r="H1006" s="365"/>
      <c r="I1006" s="377"/>
      <c r="J1006" s="214"/>
      <c r="K1006" s="214"/>
      <c r="L1006" s="214"/>
    </row>
    <row r="1007" spans="1:12" x14ac:dyDescent="0.35">
      <c r="H1007" s="365"/>
      <c r="I1007" s="377"/>
      <c r="J1007" s="214"/>
      <c r="K1007" s="214"/>
      <c r="L1007" s="214"/>
    </row>
    <row r="1008" spans="1:12" x14ac:dyDescent="0.35">
      <c r="H1008" s="365"/>
      <c r="I1008" s="377"/>
      <c r="J1008" s="214"/>
      <c r="K1008" s="214"/>
      <c r="L1008" s="214"/>
    </row>
    <row r="1009" spans="1:12" x14ac:dyDescent="0.35">
      <c r="A1009" s="140" t="s">
        <v>51</v>
      </c>
      <c r="B1009" s="140"/>
      <c r="C1009" s="140"/>
      <c r="D1009" s="139"/>
      <c r="E1009" s="139"/>
      <c r="H1009" s="365"/>
      <c r="I1009" s="377"/>
      <c r="J1009" s="214"/>
      <c r="K1009" s="214"/>
      <c r="L1009" s="214"/>
    </row>
    <row r="1010" spans="1:12" ht="15" customHeight="1" x14ac:dyDescent="0.35">
      <c r="A1010" s="223" t="s">
        <v>55</v>
      </c>
      <c r="B1010" s="223"/>
      <c r="C1010" s="223"/>
      <c r="D1010" s="379" t="s">
        <v>401</v>
      </c>
      <c r="E1010" s="378"/>
      <c r="H1010" s="365"/>
      <c r="I1010" s="377"/>
      <c r="J1010" s="214"/>
      <c r="K1010" s="214"/>
      <c r="L1010" s="214"/>
    </row>
    <row r="1011" spans="1:12" x14ac:dyDescent="0.35">
      <c r="A1011" s="140" t="s">
        <v>53</v>
      </c>
      <c r="B1011" s="140"/>
      <c r="C1011" s="140"/>
      <c r="D1011" s="139"/>
      <c r="E1011" s="139"/>
      <c r="H1011" s="365"/>
      <c r="I1011" s="214"/>
      <c r="J1011" s="214"/>
      <c r="K1011" s="214"/>
      <c r="L1011" s="214"/>
    </row>
    <row r="1012" spans="1:12" x14ac:dyDescent="0.35">
      <c r="A1012" s="140" t="s">
        <v>54</v>
      </c>
      <c r="B1012" s="140"/>
      <c r="C1012" s="140"/>
      <c r="D1012" s="178">
        <v>43186</v>
      </c>
      <c r="E1012" s="139"/>
      <c r="H1012" s="365"/>
    </row>
    <row r="1013" spans="1:12" x14ac:dyDescent="0.35">
      <c r="A1013" s="9"/>
      <c r="B1013" s="9"/>
      <c r="C1013" s="9"/>
      <c r="D1013" s="23"/>
      <c r="E1013" s="222"/>
      <c r="H1013" s="365"/>
    </row>
    <row r="1014" spans="1:12" x14ac:dyDescent="0.35">
      <c r="B1014" s="153" t="s">
        <v>49</v>
      </c>
      <c r="H1014" s="365"/>
    </row>
    <row r="1015" spans="1:12" x14ac:dyDescent="0.35">
      <c r="A1015" t="s">
        <v>69</v>
      </c>
      <c r="E1015" t="s">
        <v>105</v>
      </c>
      <c r="F1015" t="s">
        <v>266</v>
      </c>
      <c r="H1015" s="365"/>
    </row>
    <row r="1016" spans="1:12" x14ac:dyDescent="0.35">
      <c r="A1016" t="s">
        <v>190</v>
      </c>
      <c r="H1016" s="365"/>
    </row>
    <row r="1017" spans="1:12" x14ac:dyDescent="0.35">
      <c r="H1017" s="365"/>
    </row>
    <row r="1018" spans="1:12" ht="43.5" x14ac:dyDescent="0.35">
      <c r="A1018" s="141" t="s">
        <v>3</v>
      </c>
      <c r="B1018" s="6" t="s">
        <v>396</v>
      </c>
      <c r="C1018" s="141" t="s">
        <v>61</v>
      </c>
      <c r="D1018" s="141" t="s">
        <v>62</v>
      </c>
      <c r="E1018" s="141" t="s">
        <v>73</v>
      </c>
      <c r="F1018" s="141" t="s">
        <v>395</v>
      </c>
      <c r="G1018" s="141" t="s">
        <v>394</v>
      </c>
      <c r="H1018" s="6" t="s">
        <v>393</v>
      </c>
    </row>
    <row r="1019" spans="1:12" x14ac:dyDescent="0.35">
      <c r="A1019" s="141">
        <v>1</v>
      </c>
      <c r="B1019" s="141" t="s">
        <v>49</v>
      </c>
      <c r="C1019" s="141"/>
      <c r="D1019" s="141"/>
      <c r="E1019" s="141"/>
      <c r="F1019" s="141">
        <v>0</v>
      </c>
      <c r="G1019" s="141"/>
      <c r="H1019" s="6"/>
    </row>
    <row r="1020" spans="1:12" x14ac:dyDescent="0.35">
      <c r="A1020" s="141"/>
      <c r="B1020" s="141"/>
      <c r="C1020" s="141"/>
      <c r="D1020" s="141"/>
      <c r="E1020" s="141"/>
      <c r="F1020" s="141"/>
      <c r="G1020" s="141"/>
      <c r="H1020" s="6"/>
    </row>
    <row r="1021" spans="1:12" x14ac:dyDescent="0.35">
      <c r="A1021" s="141"/>
      <c r="B1021" s="141"/>
      <c r="C1021" s="141"/>
      <c r="D1021" s="141"/>
      <c r="E1021" s="141"/>
      <c r="F1021" s="141"/>
      <c r="G1021" s="141"/>
      <c r="H1021" s="6"/>
    </row>
    <row r="1022" spans="1:12" x14ac:dyDescent="0.35">
      <c r="A1022" s="141"/>
      <c r="B1022" s="141"/>
      <c r="C1022" s="141"/>
      <c r="D1022" s="141"/>
      <c r="E1022" s="141"/>
      <c r="F1022" s="141"/>
      <c r="G1022" s="141"/>
      <c r="H1022" s="6"/>
    </row>
    <row r="1023" spans="1:12" x14ac:dyDescent="0.35">
      <c r="A1023" s="141"/>
      <c r="B1023" s="141"/>
      <c r="C1023" s="141"/>
      <c r="D1023" s="141"/>
      <c r="E1023" s="141"/>
      <c r="F1023" s="141"/>
      <c r="G1023" s="141"/>
      <c r="H1023" s="6"/>
    </row>
    <row r="1024" spans="1:12" x14ac:dyDescent="0.35">
      <c r="A1024" s="141"/>
      <c r="B1024" s="141"/>
      <c r="C1024" s="141"/>
      <c r="D1024" s="141"/>
      <c r="E1024" s="141"/>
      <c r="F1024" s="141"/>
      <c r="G1024" s="141"/>
      <c r="H1024" s="6"/>
    </row>
    <row r="1025" spans="1:8" x14ac:dyDescent="0.35">
      <c r="H1025" s="365"/>
    </row>
    <row r="1026" spans="1:8" x14ac:dyDescent="0.35">
      <c r="H1026" s="365"/>
    </row>
    <row r="1027" spans="1:8" ht="15" customHeight="1" x14ac:dyDescent="0.35">
      <c r="A1027" s="366" t="s">
        <v>392</v>
      </c>
      <c r="B1027" s="366"/>
      <c r="C1027" s="366"/>
      <c r="D1027" s="366"/>
      <c r="E1027" s="366"/>
      <c r="F1027" s="366"/>
      <c r="G1027" s="366"/>
      <c r="H1027" s="365"/>
    </row>
    <row r="1028" spans="1:8" x14ac:dyDescent="0.35">
      <c r="H1028" s="365"/>
    </row>
    <row r="1029" spans="1:8" x14ac:dyDescent="0.35">
      <c r="H1029" s="365"/>
    </row>
    <row r="1030" spans="1:8" x14ac:dyDescent="0.35">
      <c r="A1030" s="140" t="s">
        <v>51</v>
      </c>
      <c r="B1030" s="140"/>
      <c r="C1030" s="140"/>
      <c r="D1030" s="139">
        <v>0</v>
      </c>
      <c r="E1030" s="139"/>
      <c r="H1030" s="365"/>
    </row>
    <row r="1031" spans="1:8" ht="15" customHeight="1" x14ac:dyDescent="0.35">
      <c r="A1031" s="223" t="s">
        <v>55</v>
      </c>
      <c r="B1031" s="223"/>
      <c r="C1031" s="223"/>
      <c r="D1031" s="158" t="s">
        <v>191</v>
      </c>
      <c r="E1031" s="157"/>
      <c r="H1031" s="365"/>
    </row>
    <row r="1032" spans="1:8" x14ac:dyDescent="0.35">
      <c r="A1032" s="140" t="s">
        <v>53</v>
      </c>
      <c r="B1032" s="140"/>
      <c r="C1032" s="140"/>
      <c r="D1032" s="139"/>
      <c r="E1032" s="139"/>
      <c r="H1032" s="365"/>
    </row>
    <row r="1033" spans="1:8" x14ac:dyDescent="0.35">
      <c r="A1033" s="140" t="s">
        <v>54</v>
      </c>
      <c r="B1033" s="140"/>
      <c r="C1033" s="140"/>
      <c r="D1033" s="139"/>
      <c r="E1033" s="139"/>
      <c r="H1033" s="365"/>
    </row>
    <row r="1034" spans="1:8" x14ac:dyDescent="0.35">
      <c r="A1034" s="9"/>
      <c r="B1034" s="9"/>
      <c r="C1034" s="9"/>
      <c r="D1034" s="222"/>
      <c r="E1034" s="222"/>
      <c r="H1034" s="365"/>
    </row>
    <row r="1035" spans="1:8" x14ac:dyDescent="0.35">
      <c r="B1035" s="153" t="s">
        <v>50</v>
      </c>
      <c r="H1035" s="365"/>
    </row>
    <row r="1036" spans="1:8" x14ac:dyDescent="0.35">
      <c r="A1036" s="371" t="s">
        <v>69</v>
      </c>
      <c r="B1036" s="371"/>
      <c r="C1036" s="371"/>
      <c r="D1036" s="371"/>
      <c r="E1036" s="371" t="s">
        <v>400</v>
      </c>
      <c r="F1036" s="371"/>
      <c r="G1036" s="371"/>
      <c r="H1036" s="370"/>
    </row>
    <row r="1037" spans="1:8" x14ac:dyDescent="0.35">
      <c r="A1037" s="371" t="s">
        <v>112</v>
      </c>
      <c r="B1037" s="371"/>
      <c r="C1037" s="371"/>
      <c r="D1037" s="371"/>
      <c r="E1037" s="371"/>
      <c r="F1037" s="371"/>
      <c r="G1037" s="371"/>
      <c r="H1037" s="370"/>
    </row>
    <row r="1038" spans="1:8" x14ac:dyDescent="0.35">
      <c r="A1038" s="371"/>
      <c r="B1038" s="371"/>
      <c r="C1038" s="371"/>
      <c r="D1038" s="371"/>
      <c r="E1038" s="371"/>
      <c r="F1038" s="371"/>
      <c r="G1038" s="371"/>
      <c r="H1038" s="370"/>
    </row>
    <row r="1039" spans="1:8" ht="39.5" x14ac:dyDescent="0.35">
      <c r="A1039" s="376" t="s">
        <v>3</v>
      </c>
      <c r="B1039" s="16" t="s">
        <v>396</v>
      </c>
      <c r="C1039" s="376" t="s">
        <v>61</v>
      </c>
      <c r="D1039" s="376" t="s">
        <v>62</v>
      </c>
      <c r="E1039" s="376" t="s">
        <v>73</v>
      </c>
      <c r="F1039" s="376" t="s">
        <v>395</v>
      </c>
      <c r="G1039" s="376" t="s">
        <v>394</v>
      </c>
      <c r="H1039" s="16" t="s">
        <v>393</v>
      </c>
    </row>
    <row r="1040" spans="1:8" x14ac:dyDescent="0.35">
      <c r="A1040" s="376">
        <v>1</v>
      </c>
      <c r="B1040" s="376" t="s">
        <v>196</v>
      </c>
      <c r="C1040" s="376"/>
      <c r="D1040" s="376"/>
      <c r="E1040" s="376"/>
      <c r="F1040" s="376"/>
      <c r="G1040" s="376"/>
      <c r="H1040" s="16"/>
    </row>
    <row r="1041" spans="1:8" x14ac:dyDescent="0.35">
      <c r="A1041" s="376"/>
      <c r="B1041" s="376"/>
      <c r="C1041" s="376"/>
      <c r="D1041" s="376"/>
      <c r="E1041" s="376"/>
      <c r="F1041" s="376"/>
      <c r="G1041" s="376"/>
      <c r="H1041" s="16"/>
    </row>
    <row r="1042" spans="1:8" x14ac:dyDescent="0.35">
      <c r="A1042" s="376"/>
      <c r="B1042" s="376"/>
      <c r="C1042" s="376"/>
      <c r="D1042" s="376"/>
      <c r="E1042" s="376"/>
      <c r="F1042" s="376"/>
      <c r="G1042" s="376"/>
      <c r="H1042" s="16"/>
    </row>
    <row r="1043" spans="1:8" x14ac:dyDescent="0.35">
      <c r="A1043" s="376"/>
      <c r="B1043" s="376"/>
      <c r="C1043" s="376"/>
      <c r="D1043" s="376"/>
      <c r="E1043" s="376"/>
      <c r="F1043" s="376"/>
      <c r="G1043" s="376"/>
      <c r="H1043" s="16"/>
    </row>
    <row r="1044" spans="1:8" x14ac:dyDescent="0.35">
      <c r="A1044" s="376"/>
      <c r="B1044" s="376"/>
      <c r="C1044" s="376"/>
      <c r="D1044" s="376"/>
      <c r="E1044" s="376"/>
      <c r="F1044" s="376"/>
      <c r="G1044" s="376"/>
      <c r="H1044" s="16"/>
    </row>
    <row r="1045" spans="1:8" x14ac:dyDescent="0.35">
      <c r="A1045" s="376"/>
      <c r="B1045" s="376"/>
      <c r="C1045" s="376"/>
      <c r="D1045" s="376"/>
      <c r="E1045" s="376"/>
      <c r="F1045" s="376"/>
      <c r="G1045" s="376"/>
      <c r="H1045" s="16"/>
    </row>
    <row r="1046" spans="1:8" x14ac:dyDescent="0.35">
      <c r="A1046" s="371"/>
      <c r="B1046" s="371"/>
      <c r="C1046" s="371"/>
      <c r="D1046" s="371"/>
      <c r="E1046" s="371"/>
      <c r="F1046" s="371"/>
      <c r="G1046" s="371"/>
      <c r="H1046" s="370"/>
    </row>
    <row r="1047" spans="1:8" x14ac:dyDescent="0.35">
      <c r="A1047" s="371"/>
      <c r="B1047" s="371"/>
      <c r="C1047" s="371"/>
      <c r="D1047" s="371"/>
      <c r="E1047" s="371"/>
      <c r="F1047" s="371"/>
      <c r="G1047" s="371"/>
      <c r="H1047" s="370"/>
    </row>
    <row r="1048" spans="1:8" ht="15" customHeight="1" x14ac:dyDescent="0.35">
      <c r="A1048" s="375" t="s">
        <v>392</v>
      </c>
      <c r="B1048" s="375"/>
      <c r="C1048" s="375"/>
      <c r="D1048" s="375"/>
      <c r="E1048" s="375"/>
      <c r="F1048" s="375"/>
      <c r="G1048" s="375"/>
      <c r="H1048" s="370"/>
    </row>
    <row r="1049" spans="1:8" x14ac:dyDescent="0.35">
      <c r="A1049" s="371"/>
      <c r="B1049" s="371"/>
      <c r="C1049" s="371"/>
      <c r="D1049" s="371"/>
      <c r="E1049" s="371"/>
      <c r="F1049" s="371"/>
      <c r="G1049" s="371"/>
      <c r="H1049" s="370"/>
    </row>
    <row r="1050" spans="1:8" x14ac:dyDescent="0.35">
      <c r="A1050" s="371"/>
      <c r="B1050" s="371"/>
      <c r="C1050" s="371"/>
      <c r="D1050" s="371"/>
      <c r="E1050" s="371"/>
      <c r="F1050" s="371"/>
      <c r="G1050" s="371"/>
      <c r="H1050" s="370"/>
    </row>
    <row r="1051" spans="1:8" x14ac:dyDescent="0.35">
      <c r="A1051" s="373" t="s">
        <v>51</v>
      </c>
      <c r="B1051" s="373"/>
      <c r="C1051" s="373"/>
      <c r="D1051" s="372">
        <v>0</v>
      </c>
      <c r="E1051" s="372"/>
      <c r="F1051" s="371"/>
      <c r="G1051" s="371"/>
      <c r="H1051" s="370"/>
    </row>
    <row r="1052" spans="1:8" ht="15" customHeight="1" x14ac:dyDescent="0.35">
      <c r="A1052" s="374" t="s">
        <v>55</v>
      </c>
      <c r="B1052" s="374"/>
      <c r="C1052" s="374"/>
      <c r="D1052" s="372" t="s">
        <v>197</v>
      </c>
      <c r="E1052" s="372"/>
      <c r="F1052" s="371"/>
      <c r="G1052" s="371"/>
      <c r="H1052" s="370"/>
    </row>
    <row r="1053" spans="1:8" x14ac:dyDescent="0.35">
      <c r="A1053" s="373" t="s">
        <v>53</v>
      </c>
      <c r="B1053" s="373"/>
      <c r="C1053" s="373"/>
      <c r="D1053" s="372"/>
      <c r="E1053" s="372"/>
      <c r="F1053" s="371"/>
      <c r="G1053" s="371"/>
      <c r="H1053" s="370"/>
    </row>
    <row r="1054" spans="1:8" x14ac:dyDescent="0.35">
      <c r="A1054" s="373" t="s">
        <v>54</v>
      </c>
      <c r="B1054" s="373"/>
      <c r="C1054" s="373"/>
      <c r="D1054" s="372"/>
      <c r="E1054" s="372"/>
      <c r="F1054" s="371"/>
      <c r="G1054" s="371"/>
      <c r="H1054" s="370"/>
    </row>
    <row r="1055" spans="1:8" x14ac:dyDescent="0.35">
      <c r="A1055" s="31"/>
      <c r="B1055" s="31"/>
      <c r="C1055" s="31"/>
      <c r="D1055" s="32"/>
      <c r="E1055" s="32"/>
      <c r="F1055" s="371"/>
      <c r="G1055" s="371"/>
      <c r="H1055" s="370"/>
    </row>
    <row r="1056" spans="1:8" x14ac:dyDescent="0.35">
      <c r="B1056" s="138" t="s">
        <v>208</v>
      </c>
      <c r="H1056" s="365"/>
    </row>
    <row r="1057" spans="1:8" x14ac:dyDescent="0.35">
      <c r="A1057" t="s">
        <v>69</v>
      </c>
      <c r="E1057" t="s">
        <v>399</v>
      </c>
      <c r="H1057" s="365"/>
    </row>
    <row r="1058" spans="1:8" x14ac:dyDescent="0.35">
      <c r="A1058" t="s">
        <v>398</v>
      </c>
      <c r="H1058" s="365"/>
    </row>
    <row r="1059" spans="1:8" x14ac:dyDescent="0.35">
      <c r="H1059" s="365"/>
    </row>
    <row r="1060" spans="1:8" ht="43.5" x14ac:dyDescent="0.35">
      <c r="A1060" s="141" t="s">
        <v>3</v>
      </c>
      <c r="B1060" s="6" t="s">
        <v>396</v>
      </c>
      <c r="C1060" s="141" t="s">
        <v>61</v>
      </c>
      <c r="D1060" s="141" t="s">
        <v>62</v>
      </c>
      <c r="E1060" s="141" t="s">
        <v>73</v>
      </c>
      <c r="F1060" s="141" t="s">
        <v>395</v>
      </c>
      <c r="G1060" s="141" t="s">
        <v>394</v>
      </c>
      <c r="H1060" s="6" t="s">
        <v>393</v>
      </c>
    </row>
    <row r="1061" spans="1:8" x14ac:dyDescent="0.35">
      <c r="A1061" s="141"/>
      <c r="B1061" s="141"/>
      <c r="C1061" s="141"/>
      <c r="D1061" s="141"/>
      <c r="E1061" s="141"/>
      <c r="F1061" s="141"/>
      <c r="G1061" s="141"/>
      <c r="H1061" s="6"/>
    </row>
    <row r="1062" spans="1:8" x14ac:dyDescent="0.35">
      <c r="A1062" s="141"/>
      <c r="B1062" s="141"/>
      <c r="C1062" s="141"/>
      <c r="D1062" s="141"/>
      <c r="E1062" s="141"/>
      <c r="F1062" s="141"/>
      <c r="G1062" s="141"/>
      <c r="H1062" s="6"/>
    </row>
    <row r="1063" spans="1:8" x14ac:dyDescent="0.35">
      <c r="A1063" s="141"/>
      <c r="B1063" s="228" t="s">
        <v>397</v>
      </c>
      <c r="C1063" s="91"/>
      <c r="D1063" s="91"/>
      <c r="E1063" s="227"/>
      <c r="F1063" s="141"/>
      <c r="G1063" s="141"/>
      <c r="H1063" s="6"/>
    </row>
    <row r="1064" spans="1:8" x14ac:dyDescent="0.35">
      <c r="A1064" s="141"/>
      <c r="B1064" s="141"/>
      <c r="C1064" s="141"/>
      <c r="D1064" s="141"/>
      <c r="E1064" s="141"/>
      <c r="F1064" s="141"/>
      <c r="G1064" s="141"/>
      <c r="H1064" s="6"/>
    </row>
    <row r="1065" spans="1:8" x14ac:dyDescent="0.35">
      <c r="A1065" s="141"/>
      <c r="B1065" s="141"/>
      <c r="C1065" s="141"/>
      <c r="D1065" s="141"/>
      <c r="E1065" s="141"/>
      <c r="F1065" s="141"/>
      <c r="G1065" s="141"/>
      <c r="H1065" s="6"/>
    </row>
    <row r="1066" spans="1:8" x14ac:dyDescent="0.35">
      <c r="A1066" s="141"/>
      <c r="B1066" s="141"/>
      <c r="C1066" s="141"/>
      <c r="D1066" s="141"/>
      <c r="E1066" s="141"/>
      <c r="F1066" s="141"/>
      <c r="G1066" s="141"/>
      <c r="H1066" s="6"/>
    </row>
    <row r="1067" spans="1:8" x14ac:dyDescent="0.35">
      <c r="H1067" s="365"/>
    </row>
    <row r="1068" spans="1:8" x14ac:dyDescent="0.35">
      <c r="H1068" s="365"/>
    </row>
    <row r="1069" spans="1:8" ht="15" customHeight="1" x14ac:dyDescent="0.35">
      <c r="A1069" s="366" t="s">
        <v>392</v>
      </c>
      <c r="B1069" s="366"/>
      <c r="C1069" s="366"/>
      <c r="D1069" s="366"/>
      <c r="E1069" s="366"/>
      <c r="F1069" s="366"/>
      <c r="G1069" s="366"/>
      <c r="H1069" s="365"/>
    </row>
    <row r="1070" spans="1:8" x14ac:dyDescent="0.35">
      <c r="H1070" s="365"/>
    </row>
    <row r="1071" spans="1:8" x14ac:dyDescent="0.35">
      <c r="H1071" s="365"/>
    </row>
    <row r="1072" spans="1:8" x14ac:dyDescent="0.35">
      <c r="A1072" s="140" t="s">
        <v>51</v>
      </c>
      <c r="B1072" s="140"/>
      <c r="C1072" s="140"/>
      <c r="D1072" s="139"/>
      <c r="E1072" s="139"/>
      <c r="H1072" s="365"/>
    </row>
    <row r="1073" spans="1:8" ht="15" customHeight="1" x14ac:dyDescent="0.35">
      <c r="A1073" s="223" t="s">
        <v>55</v>
      </c>
      <c r="B1073" s="223"/>
      <c r="C1073" s="223"/>
      <c r="D1073" s="139"/>
      <c r="E1073" s="139"/>
      <c r="H1073" s="365"/>
    </row>
    <row r="1074" spans="1:8" x14ac:dyDescent="0.35">
      <c r="A1074" s="140" t="s">
        <v>53</v>
      </c>
      <c r="B1074" s="140"/>
      <c r="C1074" s="140"/>
      <c r="D1074" s="139"/>
      <c r="E1074" s="139"/>
      <c r="H1074" s="365"/>
    </row>
    <row r="1075" spans="1:8" x14ac:dyDescent="0.35">
      <c r="A1075" s="140" t="s">
        <v>54</v>
      </c>
      <c r="B1075" s="140"/>
      <c r="C1075" s="140"/>
      <c r="D1075" s="139"/>
      <c r="E1075" s="139"/>
      <c r="H1075" s="365"/>
    </row>
    <row r="1076" spans="1:8" x14ac:dyDescent="0.35">
      <c r="H1076" s="365"/>
    </row>
    <row r="1077" spans="1:8" x14ac:dyDescent="0.35">
      <c r="B1077" s="138" t="s">
        <v>223</v>
      </c>
      <c r="H1077" s="365"/>
    </row>
    <row r="1078" spans="1:8" x14ac:dyDescent="0.35">
      <c r="B1078" t="s">
        <v>69</v>
      </c>
      <c r="F1078" t="s">
        <v>111</v>
      </c>
      <c r="H1078" s="365"/>
    </row>
    <row r="1079" spans="1:8" x14ac:dyDescent="0.35">
      <c r="A1079" s="369" t="s">
        <v>2</v>
      </c>
      <c r="B1079" s="22"/>
      <c r="C1079" s="22"/>
      <c r="D1079" s="22"/>
      <c r="E1079" s="22"/>
      <c r="F1079" s="22"/>
      <c r="G1079" s="22"/>
      <c r="H1079" s="368"/>
    </row>
    <row r="1080" spans="1:8" x14ac:dyDescent="0.35">
      <c r="H1080" s="365"/>
    </row>
    <row r="1081" spans="1:8" ht="43.5" x14ac:dyDescent="0.35">
      <c r="A1081" s="141" t="s">
        <v>3</v>
      </c>
      <c r="B1081" s="6" t="s">
        <v>396</v>
      </c>
      <c r="C1081" s="141" t="s">
        <v>61</v>
      </c>
      <c r="D1081" s="141" t="s">
        <v>62</v>
      </c>
      <c r="E1081" s="141" t="s">
        <v>73</v>
      </c>
      <c r="F1081" s="141" t="s">
        <v>395</v>
      </c>
      <c r="G1081" s="141" t="s">
        <v>394</v>
      </c>
      <c r="H1081" s="7" t="s">
        <v>393</v>
      </c>
    </row>
    <row r="1082" spans="1:8" x14ac:dyDescent="0.35">
      <c r="A1082" s="141"/>
      <c r="B1082" s="141"/>
      <c r="C1082" s="141"/>
      <c r="D1082" s="141"/>
      <c r="E1082" s="141"/>
      <c r="F1082" s="141"/>
      <c r="G1082" s="141"/>
      <c r="H1082" s="367"/>
    </row>
    <row r="1083" spans="1:8" x14ac:dyDescent="0.35">
      <c r="A1083" s="141"/>
      <c r="B1083" s="141"/>
      <c r="C1083" s="141"/>
      <c r="D1083" s="141"/>
      <c r="E1083" s="141"/>
      <c r="F1083" s="141"/>
      <c r="G1083" s="141"/>
      <c r="H1083" s="367"/>
    </row>
    <row r="1084" spans="1:8" x14ac:dyDescent="0.35">
      <c r="A1084" s="141"/>
      <c r="B1084" s="141"/>
      <c r="C1084" s="141"/>
      <c r="D1084" s="141"/>
      <c r="E1084" s="141"/>
      <c r="F1084" s="141"/>
      <c r="G1084" s="141"/>
      <c r="H1084" s="367"/>
    </row>
    <row r="1085" spans="1:8" x14ac:dyDescent="0.35">
      <c r="A1085" s="141"/>
      <c r="B1085" s="141"/>
      <c r="C1085" s="141"/>
      <c r="D1085" s="141"/>
      <c r="E1085" s="141"/>
      <c r="F1085" s="141"/>
      <c r="G1085" s="141"/>
      <c r="H1085" s="367"/>
    </row>
    <row r="1086" spans="1:8" x14ac:dyDescent="0.35">
      <c r="A1086" s="141"/>
      <c r="B1086" s="141"/>
      <c r="C1086" s="141"/>
      <c r="D1086" s="141"/>
      <c r="E1086" s="141"/>
      <c r="F1086" s="141"/>
      <c r="G1086" s="141"/>
      <c r="H1086" s="367"/>
    </row>
    <row r="1087" spans="1:8" x14ac:dyDescent="0.35">
      <c r="H1087" s="365"/>
    </row>
    <row r="1088" spans="1:8" x14ac:dyDescent="0.35">
      <c r="H1088" s="365"/>
    </row>
    <row r="1089" spans="2:8" ht="15" customHeight="1" x14ac:dyDescent="0.35">
      <c r="B1089" s="366" t="s">
        <v>392</v>
      </c>
      <c r="C1089" s="366"/>
      <c r="D1089" s="366"/>
      <c r="E1089" s="366"/>
      <c r="F1089" s="366"/>
      <c r="G1089" s="366"/>
      <c r="H1089" s="366"/>
    </row>
    <row r="1090" spans="2:8" x14ac:dyDescent="0.35">
      <c r="H1090" s="365"/>
    </row>
    <row r="1091" spans="2:8" x14ac:dyDescent="0.35">
      <c r="H1091" s="365"/>
    </row>
    <row r="1092" spans="2:8" x14ac:dyDescent="0.35">
      <c r="B1092" s="140" t="s">
        <v>51</v>
      </c>
      <c r="C1092" s="140"/>
      <c r="D1092" s="140"/>
      <c r="E1092" s="139"/>
      <c r="F1092" s="139"/>
      <c r="H1092" s="365"/>
    </row>
    <row r="1093" spans="2:8" ht="15" customHeight="1" x14ac:dyDescent="0.35">
      <c r="B1093" s="223" t="s">
        <v>55</v>
      </c>
      <c r="C1093" s="223"/>
      <c r="D1093" s="223"/>
      <c r="E1093" s="139"/>
      <c r="F1093" s="139"/>
      <c r="H1093" s="365"/>
    </row>
    <row r="1094" spans="2:8" x14ac:dyDescent="0.35">
      <c r="B1094" s="140" t="s">
        <v>53</v>
      </c>
      <c r="C1094" s="140"/>
      <c r="D1094" s="140"/>
      <c r="E1094" s="139"/>
      <c r="F1094" s="139"/>
      <c r="H1094" s="365"/>
    </row>
    <row r="1095" spans="2:8" x14ac:dyDescent="0.35">
      <c r="B1095" s="140" t="s">
        <v>54</v>
      </c>
      <c r="C1095" s="140"/>
      <c r="D1095" s="140"/>
      <c r="E1095" s="139"/>
      <c r="F1095" s="139"/>
    </row>
    <row r="1098" spans="2:8" x14ac:dyDescent="0.35">
      <c r="C1098" s="138" t="s">
        <v>391</v>
      </c>
      <c r="D1098" s="138"/>
      <c r="E1098" s="138"/>
      <c r="F1098" s="138"/>
      <c r="G1098" s="138" t="s">
        <v>228</v>
      </c>
      <c r="H1098" s="96"/>
    </row>
    <row r="1099" spans="2:8" x14ac:dyDescent="0.35">
      <c r="C1099" s="138"/>
      <c r="D1099" s="138"/>
      <c r="E1099" s="138"/>
      <c r="F1099" s="138"/>
      <c r="G1099" s="138" t="s">
        <v>113</v>
      </c>
      <c r="H1099" s="96"/>
    </row>
    <row r="1100" spans="2:8" x14ac:dyDescent="0.35">
      <c r="C1100" s="138"/>
      <c r="D1100" s="138"/>
      <c r="E1100" s="138"/>
      <c r="F1100" s="138"/>
      <c r="G1100" s="138"/>
      <c r="H1100" s="96"/>
    </row>
    <row r="1101" spans="2:8" x14ac:dyDescent="0.35">
      <c r="C1101" s="138" t="s">
        <v>227</v>
      </c>
      <c r="D1101" s="138"/>
      <c r="E1101" s="138"/>
      <c r="F1101" s="138"/>
      <c r="G1101" s="138" t="s">
        <v>229</v>
      </c>
      <c r="H1101" s="96"/>
    </row>
    <row r="1102" spans="2:8" x14ac:dyDescent="0.35">
      <c r="C1102" s="138" t="s">
        <v>244</v>
      </c>
      <c r="D1102" s="138"/>
      <c r="E1102" s="138"/>
      <c r="F1102" s="138"/>
      <c r="G1102" s="138"/>
      <c r="H1102" s="96"/>
    </row>
    <row r="1103" spans="2:8" x14ac:dyDescent="0.35">
      <c r="C1103" s="138"/>
      <c r="D1103" s="138"/>
      <c r="E1103" s="138"/>
      <c r="F1103" s="138"/>
      <c r="G1103" s="138" t="s">
        <v>230</v>
      </c>
      <c r="H1103" s="96"/>
    </row>
  </sheetData>
  <mergeCells count="2">
    <mergeCell ref="C63:D63"/>
    <mergeCell ref="C64:D6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1E3C4-3D90-4D8C-934B-99C71D1A8871}">
  <dimension ref="A2:N1104"/>
  <sheetViews>
    <sheetView workbookViewId="0">
      <selection activeCell="C1104" sqref="C1104"/>
    </sheetView>
  </sheetViews>
  <sheetFormatPr defaultRowHeight="14.5" x14ac:dyDescent="0.35"/>
  <cols>
    <col min="1" max="1" width="4.1796875" customWidth="1"/>
    <col min="2" max="2" width="21.26953125" customWidth="1"/>
    <col min="3" max="9" width="17.7265625" customWidth="1"/>
  </cols>
  <sheetData>
    <row r="2" spans="1:9" ht="16.5" x14ac:dyDescent="0.35">
      <c r="F2" s="3"/>
      <c r="G2" s="3" t="s">
        <v>478</v>
      </c>
      <c r="H2" s="3"/>
    </row>
    <row r="3" spans="1:9" ht="16.5" x14ac:dyDescent="0.35">
      <c r="F3" s="4"/>
      <c r="G3" s="4" t="s">
        <v>0</v>
      </c>
      <c r="H3" s="4"/>
    </row>
    <row r="4" spans="1:9" ht="16.5" x14ac:dyDescent="0.35">
      <c r="F4" s="4"/>
      <c r="G4" s="4"/>
      <c r="H4" s="4"/>
    </row>
    <row r="5" spans="1:9" ht="18.5" x14ac:dyDescent="0.45">
      <c r="A5" s="443" t="s">
        <v>477</v>
      </c>
      <c r="B5" s="272"/>
      <c r="C5" s="272"/>
      <c r="D5" s="272"/>
      <c r="E5" s="272"/>
      <c r="F5" s="272"/>
      <c r="G5" s="272"/>
      <c r="H5" s="272"/>
      <c r="I5" s="272"/>
    </row>
    <row r="6" spans="1:9" ht="18.5" x14ac:dyDescent="0.45">
      <c r="A6" s="272"/>
      <c r="B6" s="443"/>
      <c r="C6" s="443" t="s">
        <v>440</v>
      </c>
      <c r="D6" s="443"/>
      <c r="E6" s="272"/>
      <c r="F6" s="272"/>
      <c r="G6" s="272"/>
      <c r="H6" s="272"/>
      <c r="I6" s="272"/>
    </row>
    <row r="8" spans="1:9" ht="16.5" x14ac:dyDescent="0.35">
      <c r="A8" s="271" t="s">
        <v>1</v>
      </c>
    </row>
    <row r="9" spans="1:9" ht="16.5" x14ac:dyDescent="0.35">
      <c r="A9" s="271" t="s">
        <v>448</v>
      </c>
    </row>
    <row r="10" spans="1:9" ht="15" thickBot="1" x14ac:dyDescent="0.4">
      <c r="A10" s="250"/>
      <c r="B10" s="250"/>
      <c r="C10" s="250"/>
      <c r="D10" s="250"/>
      <c r="E10" s="250"/>
      <c r="F10" s="250"/>
      <c r="G10" s="250"/>
      <c r="H10" s="250"/>
      <c r="I10" s="250"/>
    </row>
    <row r="11" spans="1:9" ht="25.5" thickBot="1" x14ac:dyDescent="0.4">
      <c r="A11" s="267" t="s">
        <v>3</v>
      </c>
      <c r="B11" s="442" t="s">
        <v>439</v>
      </c>
      <c r="C11" s="266" t="s">
        <v>447</v>
      </c>
      <c r="D11" s="266" t="s">
        <v>446</v>
      </c>
      <c r="E11" s="266" t="s">
        <v>476</v>
      </c>
      <c r="F11" s="441" t="s">
        <v>475</v>
      </c>
      <c r="G11" s="267" t="s">
        <v>474</v>
      </c>
      <c r="H11" s="266" t="s">
        <v>437</v>
      </c>
      <c r="I11" s="266" t="s">
        <v>436</v>
      </c>
    </row>
    <row r="12" spans="1:9" ht="15" thickBot="1" x14ac:dyDescent="0.4">
      <c r="A12" s="439">
        <v>1</v>
      </c>
      <c r="B12" s="438" t="s">
        <v>4</v>
      </c>
      <c r="C12" s="500" t="s">
        <v>150</v>
      </c>
      <c r="D12" s="500"/>
      <c r="E12" s="500"/>
      <c r="F12" s="441"/>
      <c r="G12" s="267"/>
      <c r="H12" s="266"/>
      <c r="I12" s="500"/>
    </row>
    <row r="13" spans="1:9" ht="15" thickBot="1" x14ac:dyDescent="0.4">
      <c r="A13" s="439">
        <f>A12+1</f>
        <v>2</v>
      </c>
      <c r="B13" s="438" t="s">
        <v>5</v>
      </c>
      <c r="C13" s="500" t="s">
        <v>150</v>
      </c>
      <c r="D13" s="500"/>
      <c r="E13" s="500"/>
      <c r="F13" s="441"/>
      <c r="G13" s="267"/>
      <c r="H13" s="266"/>
      <c r="I13" s="500"/>
    </row>
    <row r="14" spans="1:9" ht="15" thickBot="1" x14ac:dyDescent="0.4">
      <c r="A14" s="439">
        <f>A13+1</f>
        <v>3</v>
      </c>
      <c r="B14" s="438" t="s">
        <v>6</v>
      </c>
      <c r="C14" s="500" t="s">
        <v>150</v>
      </c>
      <c r="D14" s="500"/>
      <c r="E14" s="500"/>
      <c r="F14" s="441"/>
      <c r="G14" s="267"/>
      <c r="H14" s="266"/>
      <c r="I14" s="500"/>
    </row>
    <row r="15" spans="1:9" ht="15" thickBot="1" x14ac:dyDescent="0.4">
      <c r="A15" s="439">
        <f>A14+1</f>
        <v>4</v>
      </c>
      <c r="B15" s="438" t="s">
        <v>7</v>
      </c>
      <c r="C15" s="500" t="s">
        <v>150</v>
      </c>
      <c r="D15" s="500"/>
      <c r="E15" s="500"/>
      <c r="F15" s="441"/>
      <c r="G15" s="267"/>
      <c r="H15" s="266"/>
      <c r="I15" s="500"/>
    </row>
    <row r="16" spans="1:9" ht="15" thickBot="1" x14ac:dyDescent="0.4">
      <c r="A16" s="439">
        <f>A15+1</f>
        <v>5</v>
      </c>
      <c r="B16" s="438" t="s">
        <v>8</v>
      </c>
      <c r="C16" s="500" t="s">
        <v>150</v>
      </c>
      <c r="D16" s="500"/>
      <c r="E16" s="500"/>
      <c r="F16" s="441"/>
      <c r="G16" s="267"/>
      <c r="H16" s="266"/>
      <c r="I16" s="500"/>
    </row>
    <row r="17" spans="1:9" ht="15" thickBot="1" x14ac:dyDescent="0.4">
      <c r="A17" s="439">
        <f>A16+1</f>
        <v>6</v>
      </c>
      <c r="B17" s="438" t="s">
        <v>9</v>
      </c>
      <c r="C17" s="500" t="s">
        <v>150</v>
      </c>
      <c r="D17" s="500"/>
      <c r="E17" s="500"/>
      <c r="F17" s="441"/>
      <c r="G17" s="267"/>
      <c r="H17" s="266"/>
      <c r="I17" s="500"/>
    </row>
    <row r="18" spans="1:9" ht="15" thickBot="1" x14ac:dyDescent="0.4">
      <c r="A18" s="439">
        <f>A17+1</f>
        <v>7</v>
      </c>
      <c r="B18" s="438" t="s">
        <v>10</v>
      </c>
      <c r="C18" s="500" t="s">
        <v>150</v>
      </c>
      <c r="D18" s="500"/>
      <c r="E18" s="500"/>
      <c r="F18" s="441"/>
      <c r="G18" s="267"/>
      <c r="H18" s="266"/>
      <c r="I18" s="500"/>
    </row>
    <row r="19" spans="1:9" ht="15" thickBot="1" x14ac:dyDescent="0.4">
      <c r="A19" s="439">
        <f>A18+1</f>
        <v>8</v>
      </c>
      <c r="B19" s="438" t="s">
        <v>11</v>
      </c>
      <c r="C19" s="500" t="s">
        <v>150</v>
      </c>
      <c r="D19" s="500"/>
      <c r="E19" s="500"/>
      <c r="F19" s="441"/>
      <c r="G19" s="267"/>
      <c r="H19" s="266"/>
      <c r="I19" s="500"/>
    </row>
    <row r="20" spans="1:9" ht="15" thickBot="1" x14ac:dyDescent="0.4">
      <c r="A20" s="439">
        <f>A19+1</f>
        <v>9</v>
      </c>
      <c r="B20" s="438" t="s">
        <v>12</v>
      </c>
      <c r="C20" s="500" t="s">
        <v>150</v>
      </c>
      <c r="D20" s="500"/>
      <c r="E20" s="500"/>
      <c r="F20" s="441"/>
      <c r="G20" s="267"/>
      <c r="H20" s="266"/>
      <c r="I20" s="500"/>
    </row>
    <row r="21" spans="1:9" ht="15" thickBot="1" x14ac:dyDescent="0.4">
      <c r="A21" s="439">
        <f>A20+1</f>
        <v>10</v>
      </c>
      <c r="B21" s="438" t="s">
        <v>13</v>
      </c>
      <c r="C21" s="500" t="s">
        <v>150</v>
      </c>
      <c r="D21" s="500"/>
      <c r="E21" s="500"/>
      <c r="F21" s="441"/>
      <c r="G21" s="267"/>
      <c r="H21" s="266"/>
      <c r="I21" s="500"/>
    </row>
    <row r="22" spans="1:9" ht="15" thickBot="1" x14ac:dyDescent="0.4">
      <c r="A22" s="439">
        <f>A21+1</f>
        <v>11</v>
      </c>
      <c r="B22" s="438" t="s">
        <v>14</v>
      </c>
      <c r="C22" s="500" t="s">
        <v>150</v>
      </c>
      <c r="D22" s="500"/>
      <c r="E22" s="500"/>
      <c r="F22" s="441"/>
      <c r="G22" s="267"/>
      <c r="H22" s="266"/>
      <c r="I22" s="500"/>
    </row>
    <row r="23" spans="1:9" ht="15" thickBot="1" x14ac:dyDescent="0.4">
      <c r="A23" s="439">
        <f>A22+1</f>
        <v>12</v>
      </c>
      <c r="B23" s="438" t="s">
        <v>15</v>
      </c>
      <c r="C23" s="500" t="s">
        <v>150</v>
      </c>
      <c r="D23" s="500"/>
      <c r="E23" s="500"/>
      <c r="F23" s="441"/>
      <c r="G23" s="267"/>
      <c r="H23" s="266"/>
      <c r="I23" s="500"/>
    </row>
    <row r="24" spans="1:9" ht="15" thickBot="1" x14ac:dyDescent="0.4">
      <c r="A24" s="439">
        <f>A23+1</f>
        <v>13</v>
      </c>
      <c r="B24" s="438" t="s">
        <v>16</v>
      </c>
      <c r="C24" s="500" t="s">
        <v>150</v>
      </c>
      <c r="D24" s="500"/>
      <c r="E24" s="500"/>
      <c r="F24" s="441"/>
      <c r="G24" s="267"/>
      <c r="H24" s="266"/>
      <c r="I24" s="500"/>
    </row>
    <row r="25" spans="1:9" ht="15" thickBot="1" x14ac:dyDescent="0.4">
      <c r="A25" s="439">
        <f>A24+1</f>
        <v>14</v>
      </c>
      <c r="B25" s="438" t="s">
        <v>17</v>
      </c>
      <c r="C25" s="500" t="s">
        <v>150</v>
      </c>
      <c r="D25" s="500"/>
      <c r="E25" s="500"/>
      <c r="F25" s="441"/>
      <c r="G25" s="267"/>
      <c r="H25" s="266"/>
      <c r="I25" s="500"/>
    </row>
    <row r="26" spans="1:9" ht="15" thickBot="1" x14ac:dyDescent="0.4">
      <c r="A26" s="439">
        <f>A25+1</f>
        <v>15</v>
      </c>
      <c r="B26" s="438" t="s">
        <v>18</v>
      </c>
      <c r="C26" s="500" t="s">
        <v>150</v>
      </c>
      <c r="D26" s="500"/>
      <c r="E26" s="500"/>
      <c r="F26" s="441"/>
      <c r="G26" s="267"/>
      <c r="H26" s="266"/>
      <c r="I26" s="500"/>
    </row>
    <row r="27" spans="1:9" ht="15" thickBot="1" x14ac:dyDescent="0.4">
      <c r="A27" s="439">
        <f>A26+1</f>
        <v>16</v>
      </c>
      <c r="B27" s="438" t="s">
        <v>19</v>
      </c>
      <c r="C27" s="500" t="s">
        <v>150</v>
      </c>
      <c r="D27" s="500"/>
      <c r="E27" s="500"/>
      <c r="F27" s="441"/>
      <c r="G27" s="267"/>
      <c r="H27" s="266"/>
      <c r="I27" s="500"/>
    </row>
    <row r="28" spans="1:9" ht="15" thickBot="1" x14ac:dyDescent="0.4">
      <c r="A28" s="439">
        <f>A27+1</f>
        <v>17</v>
      </c>
      <c r="B28" s="438" t="s">
        <v>20</v>
      </c>
      <c r="C28" s="500" t="s">
        <v>150</v>
      </c>
      <c r="D28" s="500"/>
      <c r="E28" s="500"/>
      <c r="F28" s="441"/>
      <c r="G28" s="267"/>
      <c r="H28" s="266"/>
      <c r="I28" s="500"/>
    </row>
    <row r="29" spans="1:9" ht="15" thickBot="1" x14ac:dyDescent="0.4">
      <c r="A29" s="439">
        <f>A28+1</f>
        <v>18</v>
      </c>
      <c r="B29" s="438" t="s">
        <v>21</v>
      </c>
      <c r="C29" s="500" t="s">
        <v>150</v>
      </c>
      <c r="D29" s="500"/>
      <c r="E29" s="500"/>
      <c r="F29" s="441"/>
      <c r="G29" s="267"/>
      <c r="H29" s="266"/>
      <c r="I29" s="500"/>
    </row>
    <row r="30" spans="1:9" ht="15" thickBot="1" x14ac:dyDescent="0.4">
      <c r="A30" s="439">
        <f>A29+1</f>
        <v>19</v>
      </c>
      <c r="B30" s="438" t="s">
        <v>22</v>
      </c>
      <c r="C30" s="500" t="s">
        <v>150</v>
      </c>
      <c r="D30" s="500"/>
      <c r="E30" s="500"/>
      <c r="F30" s="441"/>
      <c r="G30" s="267"/>
      <c r="H30" s="266"/>
      <c r="I30" s="500"/>
    </row>
    <row r="31" spans="1:9" ht="15" thickBot="1" x14ac:dyDescent="0.4">
      <c r="A31" s="439">
        <f>A30+1</f>
        <v>20</v>
      </c>
      <c r="B31" s="438" t="s">
        <v>23</v>
      </c>
      <c r="C31" s="500" t="s">
        <v>150</v>
      </c>
      <c r="D31" s="500"/>
      <c r="E31" s="500"/>
      <c r="F31" s="441"/>
      <c r="G31" s="267"/>
      <c r="H31" s="266"/>
      <c r="I31" s="500"/>
    </row>
    <row r="32" spans="1:9" ht="15" thickBot="1" x14ac:dyDescent="0.4">
      <c r="A32" s="439">
        <f>A31+1</f>
        <v>21</v>
      </c>
      <c r="B32" s="438" t="s">
        <v>24</v>
      </c>
      <c r="C32" s="500" t="s">
        <v>150</v>
      </c>
      <c r="D32" s="500"/>
      <c r="E32" s="500"/>
      <c r="F32" s="441"/>
      <c r="G32" s="267"/>
      <c r="H32" s="266"/>
      <c r="I32" s="500"/>
    </row>
    <row r="33" spans="1:9" ht="15" thickBot="1" x14ac:dyDescent="0.4">
      <c r="A33" s="439">
        <f>A32+1</f>
        <v>22</v>
      </c>
      <c r="B33" s="438" t="s">
        <v>25</v>
      </c>
      <c r="C33" s="500" t="s">
        <v>150</v>
      </c>
      <c r="D33" s="500"/>
      <c r="E33" s="500"/>
      <c r="F33" s="441"/>
      <c r="G33" s="267"/>
      <c r="H33" s="266"/>
      <c r="I33" s="500"/>
    </row>
    <row r="34" spans="1:9" ht="15" thickBot="1" x14ac:dyDescent="0.4">
      <c r="A34" s="439">
        <f>A33+1</f>
        <v>23</v>
      </c>
      <c r="B34" s="438" t="s">
        <v>26</v>
      </c>
      <c r="C34" s="500" t="s">
        <v>150</v>
      </c>
      <c r="D34" s="500"/>
      <c r="E34" s="500"/>
      <c r="F34" s="441"/>
      <c r="G34" s="267"/>
      <c r="H34" s="266"/>
      <c r="I34" s="500"/>
    </row>
    <row r="35" spans="1:9" ht="15" thickBot="1" x14ac:dyDescent="0.4">
      <c r="A35" s="439">
        <f>A34+1</f>
        <v>24</v>
      </c>
      <c r="B35" s="438" t="s">
        <v>27</v>
      </c>
      <c r="C35" s="500" t="s">
        <v>150</v>
      </c>
      <c r="D35" s="500"/>
      <c r="E35" s="500"/>
      <c r="F35" s="441"/>
      <c r="G35" s="267"/>
      <c r="H35" s="266"/>
      <c r="I35" s="500"/>
    </row>
    <row r="36" spans="1:9" ht="15" thickBot="1" x14ac:dyDescent="0.4">
      <c r="A36" s="439">
        <f>A35+1</f>
        <v>25</v>
      </c>
      <c r="B36" s="438" t="s">
        <v>28</v>
      </c>
      <c r="C36" s="500" t="s">
        <v>150</v>
      </c>
      <c r="D36" s="500"/>
      <c r="E36" s="500"/>
      <c r="F36" s="441"/>
      <c r="G36" s="267"/>
      <c r="H36" s="266"/>
      <c r="I36" s="500"/>
    </row>
    <row r="37" spans="1:9" ht="15" thickBot="1" x14ac:dyDescent="0.4">
      <c r="A37" s="439">
        <f>A36+1</f>
        <v>26</v>
      </c>
      <c r="B37" s="438" t="s">
        <v>29</v>
      </c>
      <c r="C37" s="500" t="s">
        <v>150</v>
      </c>
      <c r="D37" s="500"/>
      <c r="E37" s="500"/>
      <c r="F37" s="441"/>
      <c r="G37" s="267"/>
      <c r="H37" s="266"/>
      <c r="I37" s="500"/>
    </row>
    <row r="38" spans="1:9" ht="15" thickBot="1" x14ac:dyDescent="0.4">
      <c r="A38" s="439">
        <f>A37+1</f>
        <v>27</v>
      </c>
      <c r="B38" s="438" t="s">
        <v>30</v>
      </c>
      <c r="C38" s="500" t="s">
        <v>150</v>
      </c>
      <c r="D38" s="500"/>
      <c r="E38" s="500"/>
      <c r="F38" s="441"/>
      <c r="G38" s="267"/>
      <c r="H38" s="266"/>
      <c r="I38" s="500"/>
    </row>
    <row r="39" spans="1:9" ht="15" thickBot="1" x14ac:dyDescent="0.4">
      <c r="A39" s="439">
        <f>A38+1</f>
        <v>28</v>
      </c>
      <c r="B39" s="438" t="s">
        <v>31</v>
      </c>
      <c r="C39" s="500" t="s">
        <v>150</v>
      </c>
      <c r="D39" s="500"/>
      <c r="E39" s="500"/>
      <c r="F39" s="441"/>
      <c r="G39" s="267"/>
      <c r="H39" s="266"/>
      <c r="I39" s="500"/>
    </row>
    <row r="40" spans="1:9" ht="15" thickBot="1" x14ac:dyDescent="0.4">
      <c r="A40" s="439">
        <f>A39+1</f>
        <v>29</v>
      </c>
      <c r="B40" s="438" t="s">
        <v>32</v>
      </c>
      <c r="C40" s="500" t="s">
        <v>150</v>
      </c>
      <c r="D40" s="500"/>
      <c r="E40" s="500"/>
      <c r="F40" s="441"/>
      <c r="G40" s="267"/>
      <c r="H40" s="266"/>
      <c r="I40" s="500"/>
    </row>
    <row r="41" spans="1:9" ht="15" thickBot="1" x14ac:dyDescent="0.4">
      <c r="A41" s="439">
        <f>A40+1</f>
        <v>30</v>
      </c>
      <c r="B41" s="438" t="s">
        <v>33</v>
      </c>
      <c r="C41" s="500" t="s">
        <v>150</v>
      </c>
      <c r="D41" s="500"/>
      <c r="E41" s="500"/>
      <c r="F41" s="441"/>
      <c r="G41" s="267"/>
      <c r="H41" s="266"/>
      <c r="I41" s="500"/>
    </row>
    <row r="42" spans="1:9" ht="15" thickBot="1" x14ac:dyDescent="0.4">
      <c r="A42" s="439">
        <f>A41+1</f>
        <v>31</v>
      </c>
      <c r="B42" s="438" t="s">
        <v>34</v>
      </c>
      <c r="C42" s="500" t="s">
        <v>150</v>
      </c>
      <c r="D42" s="500"/>
      <c r="E42" s="500"/>
      <c r="F42" s="441"/>
      <c r="G42" s="267"/>
      <c r="H42" s="266"/>
      <c r="I42" s="500"/>
    </row>
    <row r="43" spans="1:9" ht="15" thickBot="1" x14ac:dyDescent="0.4">
      <c r="A43" s="439">
        <f>A42+1</f>
        <v>32</v>
      </c>
      <c r="B43" s="438" t="s">
        <v>35</v>
      </c>
      <c r="C43" s="500" t="s">
        <v>150</v>
      </c>
      <c r="D43" s="500"/>
      <c r="E43" s="500"/>
      <c r="F43" s="441"/>
      <c r="G43" s="267"/>
      <c r="H43" s="266"/>
      <c r="I43" s="500"/>
    </row>
    <row r="44" spans="1:9" ht="15" thickBot="1" x14ac:dyDescent="0.4">
      <c r="A44" s="439">
        <f>A43+1</f>
        <v>33</v>
      </c>
      <c r="B44" s="438" t="s">
        <v>36</v>
      </c>
      <c r="C44" s="500" t="s">
        <v>150</v>
      </c>
      <c r="D44" s="500"/>
      <c r="E44" s="500"/>
      <c r="F44" s="441"/>
      <c r="G44" s="267"/>
      <c r="H44" s="266"/>
      <c r="I44" s="500"/>
    </row>
    <row r="45" spans="1:9" ht="15" thickBot="1" x14ac:dyDescent="0.4">
      <c r="A45" s="439">
        <f>A44+1</f>
        <v>34</v>
      </c>
      <c r="B45" s="438" t="s">
        <v>37</v>
      </c>
      <c r="C45" s="500" t="s">
        <v>150</v>
      </c>
      <c r="D45" s="500"/>
      <c r="E45" s="500"/>
      <c r="F45" s="441"/>
      <c r="G45" s="267"/>
      <c r="H45" s="266"/>
      <c r="I45" s="500"/>
    </row>
    <row r="46" spans="1:9" ht="15" thickBot="1" x14ac:dyDescent="0.4">
      <c r="A46" s="439">
        <f>A45+1</f>
        <v>35</v>
      </c>
      <c r="B46" s="438" t="s">
        <v>38</v>
      </c>
      <c r="C46" s="500" t="s">
        <v>150</v>
      </c>
      <c r="D46" s="500"/>
      <c r="E46" s="500"/>
      <c r="F46" s="441"/>
      <c r="G46" s="267"/>
      <c r="H46" s="266"/>
      <c r="I46" s="500"/>
    </row>
    <row r="47" spans="1:9" ht="15" thickBot="1" x14ac:dyDescent="0.4">
      <c r="A47" s="439">
        <f>A46+1</f>
        <v>36</v>
      </c>
      <c r="B47" s="438" t="s">
        <v>39</v>
      </c>
      <c r="C47" s="500" t="s">
        <v>150</v>
      </c>
      <c r="D47" s="500"/>
      <c r="E47" s="500"/>
      <c r="F47" s="441"/>
      <c r="G47" s="267"/>
      <c r="H47" s="266"/>
      <c r="I47" s="500"/>
    </row>
    <row r="48" spans="1:9" ht="15" thickBot="1" x14ac:dyDescent="0.4">
      <c r="A48" s="439">
        <f>A47+1</f>
        <v>37</v>
      </c>
      <c r="B48" s="438" t="s">
        <v>40</v>
      </c>
      <c r="C48" s="500" t="s">
        <v>150</v>
      </c>
      <c r="D48" s="500"/>
      <c r="E48" s="500"/>
      <c r="F48" s="441"/>
      <c r="G48" s="267"/>
      <c r="H48" s="266"/>
      <c r="I48" s="500"/>
    </row>
    <row r="49" spans="1:9" ht="15" thickBot="1" x14ac:dyDescent="0.4">
      <c r="A49" s="439">
        <f>A48+1</f>
        <v>38</v>
      </c>
      <c r="B49" s="438" t="s">
        <v>41</v>
      </c>
      <c r="C49" s="500" t="s">
        <v>150</v>
      </c>
      <c r="D49" s="500"/>
      <c r="E49" s="500"/>
      <c r="F49" s="441"/>
      <c r="G49" s="267"/>
      <c r="H49" s="266"/>
      <c r="I49" s="500"/>
    </row>
    <row r="50" spans="1:9" ht="15" thickBot="1" x14ac:dyDescent="0.4">
      <c r="A50" s="439">
        <f>A49+1</f>
        <v>39</v>
      </c>
      <c r="B50" s="438" t="s">
        <v>42</v>
      </c>
      <c r="C50" s="500" t="s">
        <v>150</v>
      </c>
      <c r="D50" s="500"/>
      <c r="E50" s="500"/>
      <c r="F50" s="441"/>
      <c r="G50" s="267"/>
      <c r="H50" s="266"/>
      <c r="I50" s="500"/>
    </row>
    <row r="51" spans="1:9" ht="15" thickBot="1" x14ac:dyDescent="0.4">
      <c r="A51" s="439">
        <f>A50+1</f>
        <v>40</v>
      </c>
      <c r="B51" s="438" t="s">
        <v>43</v>
      </c>
      <c r="C51" s="500" t="s">
        <v>150</v>
      </c>
      <c r="D51" s="500"/>
      <c r="E51" s="500"/>
      <c r="F51" s="441"/>
      <c r="G51" s="267"/>
      <c r="H51" s="266"/>
      <c r="I51" s="500"/>
    </row>
    <row r="52" spans="1:9" ht="15" thickBot="1" x14ac:dyDescent="0.4">
      <c r="A52" s="439">
        <f>A51+1</f>
        <v>41</v>
      </c>
      <c r="B52" s="438" t="s">
        <v>44</v>
      </c>
      <c r="C52" s="500" t="s">
        <v>150</v>
      </c>
      <c r="D52" s="500"/>
      <c r="E52" s="500"/>
      <c r="F52" s="441"/>
      <c r="G52" s="267"/>
      <c r="H52" s="266"/>
      <c r="I52" s="500"/>
    </row>
    <row r="53" spans="1:9" ht="15" thickBot="1" x14ac:dyDescent="0.4">
      <c r="A53" s="439">
        <f>A52+1</f>
        <v>42</v>
      </c>
      <c r="B53" s="438" t="s">
        <v>45</v>
      </c>
      <c r="C53" s="500" t="s">
        <v>150</v>
      </c>
      <c r="D53" s="500"/>
      <c r="E53" s="500"/>
      <c r="F53" s="441"/>
      <c r="G53" s="267"/>
      <c r="H53" s="266"/>
      <c r="I53" s="500"/>
    </row>
    <row r="54" spans="1:9" ht="15" thickBot="1" x14ac:dyDescent="0.4">
      <c r="A54" s="439">
        <f>A53+1</f>
        <v>43</v>
      </c>
      <c r="B54" s="438" t="s">
        <v>46</v>
      </c>
      <c r="C54" s="500" t="s">
        <v>150</v>
      </c>
      <c r="D54" s="500"/>
      <c r="E54" s="500"/>
      <c r="F54" s="441"/>
      <c r="G54" s="267"/>
      <c r="H54" s="266"/>
      <c r="I54" s="500"/>
    </row>
    <row r="55" spans="1:9" ht="15" thickBot="1" x14ac:dyDescent="0.4">
      <c r="A55" s="439">
        <f>A54+1</f>
        <v>44</v>
      </c>
      <c r="B55" s="438" t="s">
        <v>47</v>
      </c>
      <c r="C55" s="500" t="s">
        <v>150</v>
      </c>
      <c r="D55" s="500"/>
      <c r="E55" s="500"/>
      <c r="F55" s="441"/>
      <c r="G55" s="267"/>
      <c r="H55" s="266"/>
      <c r="I55" s="500"/>
    </row>
    <row r="56" spans="1:9" ht="15" thickBot="1" x14ac:dyDescent="0.4">
      <c r="A56" s="439">
        <f>A55+1</f>
        <v>45</v>
      </c>
      <c r="B56" s="438" t="s">
        <v>48</v>
      </c>
      <c r="C56" s="500" t="s">
        <v>150</v>
      </c>
      <c r="D56" s="499"/>
      <c r="E56" s="499"/>
      <c r="F56" s="501"/>
      <c r="G56" s="440"/>
      <c r="H56" s="501"/>
      <c r="I56" s="498"/>
    </row>
    <row r="57" spans="1:9" ht="15" thickBot="1" x14ac:dyDescent="0.4">
      <c r="A57" s="439">
        <f>A56+1</f>
        <v>46</v>
      </c>
      <c r="B57" s="438" t="s">
        <v>49</v>
      </c>
      <c r="C57" s="500" t="s">
        <v>150</v>
      </c>
      <c r="D57" s="499"/>
      <c r="E57" s="499"/>
      <c r="F57" s="499"/>
      <c r="G57" s="436"/>
      <c r="H57" s="499"/>
      <c r="I57" s="498"/>
    </row>
    <row r="58" spans="1:9" ht="15" thickBot="1" x14ac:dyDescent="0.4">
      <c r="A58" s="439">
        <f>A57+1</f>
        <v>47</v>
      </c>
      <c r="B58" s="438" t="s">
        <v>50</v>
      </c>
      <c r="C58" s="500" t="s">
        <v>150</v>
      </c>
      <c r="D58" s="499"/>
      <c r="E58" s="499"/>
      <c r="F58" s="499"/>
      <c r="G58" s="436"/>
      <c r="H58" s="499"/>
      <c r="I58" s="498"/>
    </row>
    <row r="59" spans="1:9" ht="15" thickBot="1" x14ac:dyDescent="0.4">
      <c r="A59" s="439">
        <f>A58+1</f>
        <v>48</v>
      </c>
      <c r="B59" s="438" t="s">
        <v>221</v>
      </c>
      <c r="C59" s="500" t="s">
        <v>150</v>
      </c>
      <c r="D59" s="499"/>
      <c r="E59" s="499"/>
      <c r="F59" s="499"/>
      <c r="G59" s="436"/>
      <c r="H59" s="499"/>
      <c r="I59" s="498"/>
    </row>
    <row r="62" spans="1:9" ht="15" thickBot="1" x14ac:dyDescent="0.4">
      <c r="A62" s="250"/>
      <c r="B62" s="250"/>
      <c r="C62" s="250"/>
    </row>
    <row r="63" spans="1:9" ht="15" thickBot="1" x14ac:dyDescent="0.4">
      <c r="A63" s="250"/>
      <c r="B63" s="435" t="s">
        <v>51</v>
      </c>
      <c r="C63" s="363">
        <f>SUM(H56:H59)</f>
        <v>0</v>
      </c>
      <c r="D63" s="364"/>
    </row>
    <row r="64" spans="1:9" ht="80.25" customHeight="1" thickBot="1" x14ac:dyDescent="0.4">
      <c r="A64" s="250"/>
      <c r="B64" s="5" t="s">
        <v>52</v>
      </c>
      <c r="C64" s="310" t="s">
        <v>373</v>
      </c>
      <c r="D64" s="312"/>
    </row>
    <row r="65" spans="1:9" ht="48" customHeight="1" thickBot="1" x14ac:dyDescent="0.4">
      <c r="A65" s="250"/>
      <c r="B65" s="5" t="s">
        <v>53</v>
      </c>
      <c r="C65" s="497"/>
      <c r="D65" s="496"/>
    </row>
    <row r="66" spans="1:9" ht="15" thickBot="1" x14ac:dyDescent="0.4">
      <c r="A66" s="250"/>
      <c r="B66" s="5" t="s">
        <v>54</v>
      </c>
      <c r="C66" s="495" t="s">
        <v>244</v>
      </c>
      <c r="D66" s="494"/>
    </row>
    <row r="68" spans="1:9" ht="18.5" x14ac:dyDescent="0.35">
      <c r="A68" s="493" t="s">
        <v>473</v>
      </c>
    </row>
    <row r="69" spans="1:9" ht="16.5" x14ac:dyDescent="0.35">
      <c r="A69" s="271" t="s">
        <v>434</v>
      </c>
    </row>
    <row r="70" spans="1:9" ht="16.5" x14ac:dyDescent="0.35">
      <c r="A70" s="271" t="s">
        <v>472</v>
      </c>
    </row>
    <row r="74" spans="1:9" x14ac:dyDescent="0.35">
      <c r="B74" s="153" t="s">
        <v>4</v>
      </c>
    </row>
    <row r="75" spans="1:9" x14ac:dyDescent="0.35">
      <c r="A75" s="18" t="s">
        <v>69</v>
      </c>
      <c r="B75" s="18"/>
      <c r="C75" s="18"/>
      <c r="D75" s="18"/>
      <c r="E75" s="18" t="s">
        <v>432</v>
      </c>
      <c r="F75" s="18"/>
      <c r="G75" s="18"/>
      <c r="H75" s="18"/>
      <c r="I75" s="18"/>
    </row>
    <row r="76" spans="1:9" x14ac:dyDescent="0.35">
      <c r="A76" s="18" t="s">
        <v>471</v>
      </c>
      <c r="B76" s="18"/>
      <c r="C76" s="18"/>
      <c r="D76" s="18"/>
      <c r="E76" s="18"/>
      <c r="F76" s="18"/>
      <c r="G76" s="18"/>
      <c r="H76" s="18"/>
      <c r="I76" s="18"/>
    </row>
    <row r="77" spans="1:9" x14ac:dyDescent="0.3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43.5" x14ac:dyDescent="0.35">
      <c r="A78" s="248" t="s">
        <v>3</v>
      </c>
      <c r="B78" s="248" t="s">
        <v>72</v>
      </c>
      <c r="C78" s="248" t="s">
        <v>447</v>
      </c>
      <c r="D78" s="248" t="s">
        <v>446</v>
      </c>
      <c r="E78" s="248" t="s">
        <v>445</v>
      </c>
      <c r="F78" s="248" t="s">
        <v>444</v>
      </c>
      <c r="G78" s="248" t="s">
        <v>395</v>
      </c>
      <c r="H78" s="248" t="s">
        <v>394</v>
      </c>
      <c r="I78" s="248" t="s">
        <v>75</v>
      </c>
    </row>
    <row r="79" spans="1:9" x14ac:dyDescent="0.35">
      <c r="A79" s="17"/>
      <c r="B79" s="17"/>
      <c r="C79" s="17"/>
      <c r="D79" s="17"/>
      <c r="E79" s="17"/>
      <c r="F79" s="17"/>
      <c r="G79" s="17"/>
      <c r="H79" s="17"/>
      <c r="I79" s="17"/>
    </row>
    <row r="80" spans="1:9" x14ac:dyDescent="0.35">
      <c r="A80" s="17"/>
      <c r="B80" s="17"/>
      <c r="C80" s="17"/>
      <c r="D80" s="17"/>
      <c r="E80" s="17"/>
      <c r="F80" s="17"/>
      <c r="G80" s="17"/>
      <c r="H80" s="17"/>
      <c r="I80" s="17"/>
    </row>
    <row r="81" spans="1:9" x14ac:dyDescent="0.35">
      <c r="A81" s="17"/>
      <c r="B81" s="17"/>
      <c r="C81" s="17"/>
      <c r="D81" s="17"/>
      <c r="E81" s="17"/>
      <c r="F81" s="17"/>
      <c r="G81" s="17"/>
      <c r="H81" s="17"/>
      <c r="I81" s="17"/>
    </row>
    <row r="82" spans="1:9" x14ac:dyDescent="0.35">
      <c r="A82" s="17"/>
      <c r="B82" s="17"/>
      <c r="C82" s="17"/>
      <c r="D82" s="17"/>
      <c r="E82" s="17"/>
      <c r="F82" s="17"/>
      <c r="G82" s="17"/>
      <c r="H82" s="17"/>
      <c r="I82" s="17"/>
    </row>
    <row r="83" spans="1:9" x14ac:dyDescent="0.35">
      <c r="A83" s="17"/>
      <c r="B83" s="17"/>
      <c r="C83" s="17"/>
      <c r="D83" s="17"/>
      <c r="E83" s="17"/>
      <c r="F83" s="17"/>
      <c r="G83" s="17"/>
      <c r="H83" s="17"/>
      <c r="I83" s="17"/>
    </row>
    <row r="84" spans="1:9" x14ac:dyDescent="0.35">
      <c r="A84" s="17"/>
      <c r="B84" s="17"/>
      <c r="C84" s="17"/>
      <c r="D84" s="17"/>
      <c r="E84" s="17"/>
      <c r="F84" s="17"/>
      <c r="G84" s="17"/>
      <c r="H84" s="17"/>
      <c r="I84" s="17"/>
    </row>
    <row r="85" spans="1:9" x14ac:dyDescent="0.35">
      <c r="A85" s="18"/>
      <c r="B85" s="18"/>
      <c r="C85" s="18"/>
      <c r="D85" s="18"/>
      <c r="E85" s="18"/>
      <c r="F85" s="18"/>
      <c r="G85" s="18"/>
      <c r="H85" s="18"/>
      <c r="I85" s="18"/>
    </row>
    <row r="86" spans="1:9" x14ac:dyDescent="0.35">
      <c r="A86" s="18"/>
      <c r="B86" s="18"/>
      <c r="C86" s="18"/>
      <c r="D86" s="18"/>
      <c r="E86" s="18"/>
      <c r="F86" s="18"/>
      <c r="G86" s="18"/>
      <c r="H86" s="18"/>
      <c r="I86" s="18"/>
    </row>
    <row r="87" spans="1:9" x14ac:dyDescent="0.35">
      <c r="A87" s="492" t="s">
        <v>443</v>
      </c>
      <c r="B87" s="492"/>
      <c r="C87" s="492"/>
      <c r="D87" s="492"/>
      <c r="E87" s="492"/>
      <c r="F87" s="492"/>
      <c r="G87" s="492"/>
      <c r="H87" s="18"/>
      <c r="I87" s="18"/>
    </row>
    <row r="88" spans="1:9" x14ac:dyDescent="0.35">
      <c r="A88" s="18"/>
      <c r="B88" s="18"/>
      <c r="C88" s="18"/>
      <c r="D88" s="18"/>
      <c r="E88" s="18"/>
      <c r="F88" s="18"/>
      <c r="G88" s="18"/>
      <c r="H88" s="18"/>
      <c r="I88" s="18"/>
    </row>
    <row r="89" spans="1:9" x14ac:dyDescent="0.35">
      <c r="A89" s="18"/>
      <c r="B89" s="18"/>
      <c r="C89" s="18"/>
      <c r="D89" s="18"/>
      <c r="E89" s="18"/>
      <c r="F89" s="18"/>
      <c r="G89" s="18"/>
      <c r="H89" s="18"/>
      <c r="I89" s="18"/>
    </row>
    <row r="90" spans="1:9" x14ac:dyDescent="0.35">
      <c r="A90" s="295" t="s">
        <v>51</v>
      </c>
      <c r="B90" s="295"/>
      <c r="C90" s="295"/>
      <c r="D90" s="306">
        <v>0</v>
      </c>
      <c r="E90" s="306"/>
      <c r="F90" s="18"/>
      <c r="G90" s="18"/>
      <c r="H90" s="18"/>
      <c r="I90" s="18"/>
    </row>
    <row r="91" spans="1:9" x14ac:dyDescent="0.35">
      <c r="A91" s="307" t="s">
        <v>212</v>
      </c>
      <c r="B91" s="307"/>
      <c r="C91" s="307"/>
      <c r="D91" s="306" t="s">
        <v>215</v>
      </c>
      <c r="E91" s="306"/>
      <c r="F91" s="18"/>
      <c r="G91" s="18"/>
      <c r="H91" s="18"/>
      <c r="I91" s="18"/>
    </row>
    <row r="92" spans="1:9" x14ac:dyDescent="0.35">
      <c r="A92" s="295" t="s">
        <v>53</v>
      </c>
      <c r="B92" s="295"/>
      <c r="C92" s="295"/>
      <c r="D92" s="296"/>
      <c r="E92" s="296"/>
      <c r="F92" s="18"/>
      <c r="G92" s="18"/>
      <c r="H92" s="18"/>
      <c r="I92" s="18"/>
    </row>
    <row r="93" spans="1:9" x14ac:dyDescent="0.35">
      <c r="A93" s="295" t="s">
        <v>54</v>
      </c>
      <c r="B93" s="295"/>
      <c r="C93" s="295"/>
      <c r="D93" s="297">
        <v>43194</v>
      </c>
      <c r="E93" s="297"/>
      <c r="F93" s="18"/>
      <c r="G93" s="18"/>
      <c r="H93" s="18"/>
      <c r="I93" s="18"/>
    </row>
    <row r="94" spans="1:9" x14ac:dyDescent="0.35">
      <c r="A94" s="24"/>
      <c r="B94" s="24"/>
      <c r="C94" s="24"/>
      <c r="D94" s="25"/>
      <c r="E94" s="25"/>
      <c r="F94" s="18"/>
      <c r="G94" s="18"/>
      <c r="H94" s="18"/>
      <c r="I94" s="18"/>
    </row>
    <row r="95" spans="1:9" x14ac:dyDescent="0.35">
      <c r="B95" s="153" t="s">
        <v>5</v>
      </c>
    </row>
    <row r="96" spans="1:9" x14ac:dyDescent="0.35">
      <c r="A96" t="s">
        <v>69</v>
      </c>
      <c r="E96" t="s">
        <v>70</v>
      </c>
    </row>
    <row r="97" spans="1:9" x14ac:dyDescent="0.35">
      <c r="A97" t="s">
        <v>71</v>
      </c>
    </row>
    <row r="99" spans="1:9" ht="43.5" x14ac:dyDescent="0.35">
      <c r="A99" s="2" t="s">
        <v>3</v>
      </c>
      <c r="B99" s="2" t="s">
        <v>72</v>
      </c>
      <c r="C99" s="2" t="s">
        <v>447</v>
      </c>
      <c r="D99" s="2" t="s">
        <v>446</v>
      </c>
      <c r="E99" s="2" t="s">
        <v>445</v>
      </c>
      <c r="F99" s="2" t="s">
        <v>444</v>
      </c>
      <c r="G99" s="2" t="s">
        <v>395</v>
      </c>
      <c r="H99" s="2" t="s">
        <v>394</v>
      </c>
      <c r="I99" s="2" t="s">
        <v>75</v>
      </c>
    </row>
    <row r="100" spans="1:9" x14ac:dyDescent="0.35">
      <c r="A100" s="141"/>
      <c r="B100" s="141"/>
      <c r="C100" s="141"/>
      <c r="D100" s="141"/>
      <c r="E100" s="141"/>
      <c r="F100" s="141"/>
      <c r="G100" s="141"/>
      <c r="H100" s="141"/>
      <c r="I100" s="141"/>
    </row>
    <row r="101" spans="1:9" x14ac:dyDescent="0.35">
      <c r="A101" s="141"/>
      <c r="B101" s="141"/>
      <c r="C101" s="141"/>
      <c r="D101" s="141"/>
      <c r="E101" s="141"/>
      <c r="F101" s="141"/>
      <c r="G101" s="141"/>
      <c r="H101" s="141"/>
      <c r="I101" s="141"/>
    </row>
    <row r="102" spans="1:9" x14ac:dyDescent="0.35">
      <c r="A102" s="141"/>
      <c r="B102" s="141"/>
      <c r="C102" s="141"/>
      <c r="D102" s="141"/>
      <c r="E102" s="141"/>
      <c r="F102" s="141"/>
      <c r="G102" s="141"/>
      <c r="H102" s="141"/>
      <c r="I102" s="141"/>
    </row>
    <row r="103" spans="1:9" x14ac:dyDescent="0.35">
      <c r="A103" s="141"/>
      <c r="B103" s="141"/>
      <c r="C103" s="141"/>
      <c r="D103" s="141"/>
      <c r="E103" s="141"/>
      <c r="F103" s="141"/>
      <c r="G103" s="141"/>
      <c r="H103" s="141"/>
      <c r="I103" s="141"/>
    </row>
    <row r="104" spans="1:9" x14ac:dyDescent="0.35">
      <c r="A104" s="141"/>
      <c r="B104" s="141"/>
      <c r="C104" s="141"/>
      <c r="D104" s="141"/>
      <c r="E104" s="141"/>
      <c r="F104" s="141"/>
      <c r="G104" s="141"/>
      <c r="H104" s="141"/>
      <c r="I104" s="141"/>
    </row>
    <row r="105" spans="1:9" x14ac:dyDescent="0.35">
      <c r="A105" s="141"/>
      <c r="B105" s="141"/>
      <c r="C105" s="141"/>
      <c r="D105" s="141"/>
      <c r="E105" s="141"/>
      <c r="F105" s="141"/>
      <c r="G105" s="141"/>
      <c r="H105" s="141"/>
      <c r="I105" s="141"/>
    </row>
    <row r="108" spans="1:9" x14ac:dyDescent="0.35">
      <c r="A108" s="449" t="s">
        <v>443</v>
      </c>
      <c r="B108" s="449"/>
      <c r="C108" s="449"/>
      <c r="D108" s="449"/>
      <c r="E108" s="449"/>
      <c r="F108" s="449"/>
      <c r="G108" s="449"/>
    </row>
    <row r="111" spans="1:9" x14ac:dyDescent="0.35">
      <c r="A111" s="276" t="s">
        <v>51</v>
      </c>
      <c r="B111" s="276"/>
      <c r="C111" s="276"/>
      <c r="D111" s="275">
        <v>0</v>
      </c>
      <c r="E111" s="275"/>
    </row>
    <row r="112" spans="1:9" x14ac:dyDescent="0.35">
      <c r="A112" s="274" t="s">
        <v>55</v>
      </c>
      <c r="B112" s="274"/>
      <c r="C112" s="274"/>
      <c r="D112" s="275" t="s">
        <v>56</v>
      </c>
      <c r="E112" s="275"/>
    </row>
    <row r="113" spans="1:9" x14ac:dyDescent="0.35">
      <c r="A113" s="276" t="s">
        <v>53</v>
      </c>
      <c r="B113" s="276"/>
      <c r="C113" s="276"/>
      <c r="D113" s="275"/>
      <c r="E113" s="275"/>
    </row>
    <row r="114" spans="1:9" x14ac:dyDescent="0.35">
      <c r="A114" s="276" t="s">
        <v>54</v>
      </c>
      <c r="B114" s="276"/>
      <c r="C114" s="276"/>
      <c r="D114" s="292">
        <v>43185</v>
      </c>
      <c r="E114" s="275"/>
    </row>
    <row r="115" spans="1:9" x14ac:dyDescent="0.35">
      <c r="A115" s="9"/>
      <c r="B115" s="9"/>
      <c r="C115" s="9"/>
      <c r="D115" s="23"/>
      <c r="E115" s="222"/>
    </row>
    <row r="116" spans="1:9" x14ac:dyDescent="0.35">
      <c r="B116" s="153" t="s">
        <v>6</v>
      </c>
    </row>
    <row r="117" spans="1:9" x14ac:dyDescent="0.35">
      <c r="A117" t="s">
        <v>69</v>
      </c>
      <c r="E117" t="s">
        <v>78</v>
      </c>
    </row>
    <row r="118" spans="1:9" x14ac:dyDescent="0.35">
      <c r="A118" t="s">
        <v>79</v>
      </c>
    </row>
    <row r="120" spans="1:9" ht="43.5" x14ac:dyDescent="0.35">
      <c r="A120" s="2" t="s">
        <v>3</v>
      </c>
      <c r="B120" s="2" t="s">
        <v>72</v>
      </c>
      <c r="C120" s="2" t="s">
        <v>447</v>
      </c>
      <c r="D120" s="2" t="s">
        <v>446</v>
      </c>
      <c r="E120" s="2" t="s">
        <v>445</v>
      </c>
      <c r="F120" s="2" t="s">
        <v>444</v>
      </c>
      <c r="G120" s="2" t="s">
        <v>395</v>
      </c>
      <c r="H120" s="2" t="s">
        <v>394</v>
      </c>
      <c r="I120" s="2" t="s">
        <v>75</v>
      </c>
    </row>
    <row r="121" spans="1:9" x14ac:dyDescent="0.35">
      <c r="A121" s="141">
        <v>1</v>
      </c>
      <c r="B121" s="141" t="s">
        <v>6</v>
      </c>
      <c r="C121" s="141" t="s">
        <v>80</v>
      </c>
      <c r="D121" s="141" t="s">
        <v>80</v>
      </c>
      <c r="E121" s="141" t="s">
        <v>80</v>
      </c>
      <c r="F121" s="141" t="s">
        <v>80</v>
      </c>
      <c r="G121" s="141">
        <v>0</v>
      </c>
      <c r="H121" s="141" t="s">
        <v>80</v>
      </c>
      <c r="I121" s="141" t="s">
        <v>80</v>
      </c>
    </row>
    <row r="122" spans="1:9" x14ac:dyDescent="0.35">
      <c r="A122" s="141"/>
      <c r="B122" s="141"/>
      <c r="C122" s="141"/>
      <c r="D122" s="141"/>
      <c r="E122" s="141"/>
      <c r="F122" s="141"/>
      <c r="G122" s="141"/>
      <c r="H122" s="141"/>
      <c r="I122" s="141"/>
    </row>
    <row r="123" spans="1:9" x14ac:dyDescent="0.35">
      <c r="A123" s="141"/>
      <c r="B123" s="141"/>
      <c r="C123" s="141"/>
      <c r="D123" s="141"/>
      <c r="E123" s="141"/>
      <c r="F123" s="141"/>
      <c r="G123" s="141"/>
      <c r="H123" s="141"/>
      <c r="I123" s="141"/>
    </row>
    <row r="124" spans="1:9" x14ac:dyDescent="0.35">
      <c r="A124" s="141"/>
      <c r="B124" s="141"/>
      <c r="C124" s="141"/>
      <c r="D124" s="141"/>
      <c r="E124" s="141"/>
      <c r="F124" s="141"/>
      <c r="G124" s="141"/>
      <c r="H124" s="141"/>
      <c r="I124" s="141"/>
    </row>
    <row r="125" spans="1:9" x14ac:dyDescent="0.35">
      <c r="A125" s="141"/>
      <c r="B125" s="141"/>
      <c r="C125" s="141"/>
      <c r="D125" s="141"/>
      <c r="E125" s="141"/>
      <c r="F125" s="141"/>
      <c r="G125" s="141"/>
      <c r="H125" s="141"/>
      <c r="I125" s="141"/>
    </row>
    <row r="126" spans="1:9" x14ac:dyDescent="0.35">
      <c r="A126" s="141"/>
      <c r="B126" s="141"/>
      <c r="C126" s="141"/>
      <c r="D126" s="141"/>
      <c r="E126" s="141"/>
      <c r="F126" s="141"/>
      <c r="G126" s="141"/>
      <c r="H126" s="141"/>
      <c r="I126" s="141"/>
    </row>
    <row r="129" spans="1:9" x14ac:dyDescent="0.35">
      <c r="A129" s="449" t="s">
        <v>443</v>
      </c>
      <c r="B129" s="449"/>
      <c r="C129" s="449"/>
      <c r="D129" s="449"/>
      <c r="E129" s="449"/>
      <c r="F129" s="449"/>
      <c r="G129" s="449"/>
    </row>
    <row r="132" spans="1:9" x14ac:dyDescent="0.35">
      <c r="A132" s="276" t="s">
        <v>51</v>
      </c>
      <c r="B132" s="276"/>
      <c r="C132" s="276"/>
      <c r="D132" s="275">
        <v>0</v>
      </c>
      <c r="E132" s="275"/>
    </row>
    <row r="133" spans="1:9" x14ac:dyDescent="0.35">
      <c r="A133" s="274" t="s">
        <v>55</v>
      </c>
      <c r="B133" s="274"/>
      <c r="C133" s="274"/>
      <c r="D133" s="275" t="s">
        <v>76</v>
      </c>
      <c r="E133" s="275"/>
    </row>
    <row r="134" spans="1:9" x14ac:dyDescent="0.35">
      <c r="A134" s="276" t="s">
        <v>53</v>
      </c>
      <c r="B134" s="276"/>
      <c r="C134" s="276"/>
      <c r="D134" s="275"/>
      <c r="E134" s="275"/>
    </row>
    <row r="135" spans="1:9" x14ac:dyDescent="0.35">
      <c r="A135" s="276" t="s">
        <v>54</v>
      </c>
      <c r="B135" s="276"/>
      <c r="C135" s="276"/>
      <c r="D135" s="275" t="s">
        <v>77</v>
      </c>
      <c r="E135" s="275"/>
    </row>
    <row r="136" spans="1:9" x14ac:dyDescent="0.35">
      <c r="A136" s="9"/>
      <c r="B136" s="9"/>
      <c r="C136" s="9"/>
      <c r="D136" s="222"/>
      <c r="E136" s="222"/>
    </row>
    <row r="137" spans="1:9" x14ac:dyDescent="0.35">
      <c r="B137" s="153" t="s">
        <v>7</v>
      </c>
    </row>
    <row r="138" spans="1:9" x14ac:dyDescent="0.35">
      <c r="A138" t="s">
        <v>69</v>
      </c>
      <c r="E138" t="s">
        <v>360</v>
      </c>
    </row>
    <row r="139" spans="1:9" x14ac:dyDescent="0.35">
      <c r="A139" t="s">
        <v>84</v>
      </c>
    </row>
    <row r="141" spans="1:9" ht="43.5" x14ac:dyDescent="0.35">
      <c r="A141" s="2" t="s">
        <v>3</v>
      </c>
      <c r="B141" s="2" t="s">
        <v>72</v>
      </c>
      <c r="C141" s="2" t="s">
        <v>447</v>
      </c>
      <c r="D141" s="2" t="s">
        <v>446</v>
      </c>
      <c r="E141" s="2" t="s">
        <v>445</v>
      </c>
      <c r="F141" s="2" t="s">
        <v>444</v>
      </c>
      <c r="G141" s="2" t="s">
        <v>395</v>
      </c>
      <c r="H141" s="2" t="s">
        <v>394</v>
      </c>
      <c r="I141" s="2" t="s">
        <v>75</v>
      </c>
    </row>
    <row r="142" spans="1:9" x14ac:dyDescent="0.35">
      <c r="A142" s="141"/>
      <c r="B142" s="141"/>
      <c r="C142" s="141"/>
      <c r="D142" s="141"/>
      <c r="E142" s="141"/>
      <c r="F142" s="141"/>
      <c r="G142" s="141"/>
      <c r="H142" s="141"/>
      <c r="I142" s="141"/>
    </row>
    <row r="143" spans="1:9" x14ac:dyDescent="0.35">
      <c r="A143" s="141"/>
      <c r="B143" s="141"/>
      <c r="C143" s="141"/>
      <c r="D143" s="141"/>
      <c r="E143" s="141"/>
      <c r="F143" s="141"/>
      <c r="G143" s="141"/>
      <c r="H143" s="141"/>
      <c r="I143" s="141"/>
    </row>
    <row r="144" spans="1:9" x14ac:dyDescent="0.35">
      <c r="A144" s="141"/>
      <c r="B144" s="141"/>
      <c r="C144" s="141"/>
      <c r="D144" s="141"/>
      <c r="E144" s="141"/>
      <c r="F144" s="141"/>
      <c r="G144" s="141"/>
      <c r="H144" s="141"/>
      <c r="I144" s="141"/>
    </row>
    <row r="145" spans="1:9" x14ac:dyDescent="0.35">
      <c r="A145" s="141"/>
      <c r="B145" s="141"/>
      <c r="C145" s="141"/>
      <c r="D145" s="141"/>
      <c r="E145" s="141"/>
      <c r="F145" s="141"/>
      <c r="G145" s="141"/>
      <c r="H145" s="141"/>
      <c r="I145" s="141"/>
    </row>
    <row r="146" spans="1:9" x14ac:dyDescent="0.35">
      <c r="A146" s="141"/>
      <c r="B146" s="141"/>
      <c r="C146" s="141"/>
      <c r="D146" s="141"/>
      <c r="E146" s="141"/>
      <c r="F146" s="141"/>
      <c r="G146" s="141"/>
      <c r="H146" s="141"/>
      <c r="I146" s="141"/>
    </row>
    <row r="147" spans="1:9" x14ac:dyDescent="0.35">
      <c r="A147" s="141"/>
      <c r="B147" s="141"/>
      <c r="C147" s="141"/>
      <c r="D147" s="141"/>
      <c r="E147" s="141"/>
      <c r="F147" s="141"/>
      <c r="G147" s="141"/>
      <c r="H147" s="141"/>
      <c r="I147" s="141"/>
    </row>
    <row r="150" spans="1:9" x14ac:dyDescent="0.35">
      <c r="A150" s="449" t="s">
        <v>443</v>
      </c>
      <c r="B150" s="449"/>
      <c r="C150" s="449"/>
      <c r="D150" s="449"/>
      <c r="E150" s="449"/>
      <c r="F150" s="449"/>
      <c r="G150" s="449"/>
    </row>
    <row r="153" spans="1:9" x14ac:dyDescent="0.35">
      <c r="A153" s="276" t="s">
        <v>51</v>
      </c>
      <c r="B153" s="276"/>
      <c r="C153" s="276"/>
      <c r="D153" s="275"/>
      <c r="E153" s="275"/>
    </row>
    <row r="154" spans="1:9" x14ac:dyDescent="0.35">
      <c r="A154" s="274" t="s">
        <v>55</v>
      </c>
      <c r="B154" s="274"/>
      <c r="C154" s="274"/>
      <c r="D154" s="354" t="s">
        <v>224</v>
      </c>
      <c r="E154" s="355"/>
    </row>
    <row r="155" spans="1:9" x14ac:dyDescent="0.35">
      <c r="A155" s="276" t="s">
        <v>53</v>
      </c>
      <c r="B155" s="276"/>
      <c r="C155" s="276"/>
      <c r="D155" s="275"/>
      <c r="E155" s="275"/>
    </row>
    <row r="156" spans="1:9" x14ac:dyDescent="0.35">
      <c r="A156" s="276" t="s">
        <v>54</v>
      </c>
      <c r="B156" s="276"/>
      <c r="C156" s="276"/>
      <c r="D156" s="275" t="s">
        <v>83</v>
      </c>
      <c r="E156" s="275"/>
    </row>
    <row r="157" spans="1:9" x14ac:dyDescent="0.35">
      <c r="B157" s="153"/>
    </row>
    <row r="158" spans="1:9" x14ac:dyDescent="0.35">
      <c r="B158" s="153" t="s">
        <v>8</v>
      </c>
    </row>
    <row r="159" spans="1:9" x14ac:dyDescent="0.35">
      <c r="A159" t="s">
        <v>69</v>
      </c>
      <c r="E159" t="s">
        <v>470</v>
      </c>
    </row>
    <row r="160" spans="1:9" x14ac:dyDescent="0.35">
      <c r="A160" t="s">
        <v>84</v>
      </c>
    </row>
    <row r="162" spans="1:9" ht="43.5" x14ac:dyDescent="0.35">
      <c r="A162" s="2" t="s">
        <v>3</v>
      </c>
      <c r="B162" s="2" t="s">
        <v>72</v>
      </c>
      <c r="C162" s="2" t="s">
        <v>447</v>
      </c>
      <c r="D162" s="2" t="s">
        <v>446</v>
      </c>
      <c r="E162" s="2" t="s">
        <v>445</v>
      </c>
      <c r="F162" s="2" t="s">
        <v>444</v>
      </c>
      <c r="G162" s="2" t="s">
        <v>395</v>
      </c>
      <c r="H162" s="2" t="s">
        <v>394</v>
      </c>
      <c r="I162" s="2" t="s">
        <v>75</v>
      </c>
    </row>
    <row r="163" spans="1:9" x14ac:dyDescent="0.35">
      <c r="A163" s="141"/>
      <c r="B163" s="141"/>
      <c r="C163" s="141"/>
      <c r="D163" s="141"/>
      <c r="E163" s="141"/>
      <c r="F163" s="141"/>
      <c r="G163" s="141"/>
      <c r="H163" s="141"/>
      <c r="I163" s="141"/>
    </row>
    <row r="164" spans="1:9" x14ac:dyDescent="0.35">
      <c r="A164" s="141"/>
      <c r="B164" s="141"/>
      <c r="C164" s="141"/>
      <c r="D164" s="141"/>
      <c r="E164" s="141"/>
      <c r="F164" s="141"/>
      <c r="G164" s="141"/>
      <c r="H164" s="141"/>
      <c r="I164" s="141"/>
    </row>
    <row r="165" spans="1:9" x14ac:dyDescent="0.35">
      <c r="A165" s="141"/>
      <c r="B165" s="141"/>
      <c r="C165" s="141"/>
      <c r="D165" s="141"/>
      <c r="E165" s="141"/>
      <c r="F165" s="141"/>
      <c r="G165" s="141"/>
      <c r="H165" s="141"/>
      <c r="I165" s="141"/>
    </row>
    <row r="166" spans="1:9" x14ac:dyDescent="0.35">
      <c r="A166" s="141"/>
      <c r="B166" s="141"/>
      <c r="C166" s="141"/>
      <c r="D166" s="141"/>
      <c r="E166" s="141"/>
      <c r="F166" s="141"/>
      <c r="G166" s="141"/>
      <c r="H166" s="141"/>
      <c r="I166" s="141"/>
    </row>
    <row r="167" spans="1:9" x14ac:dyDescent="0.35">
      <c r="A167" s="141"/>
      <c r="B167" s="141"/>
      <c r="C167" s="141"/>
      <c r="D167" s="141"/>
      <c r="E167" s="141"/>
      <c r="F167" s="141"/>
      <c r="G167" s="141"/>
      <c r="H167" s="141"/>
      <c r="I167" s="141"/>
    </row>
    <row r="168" spans="1:9" x14ac:dyDescent="0.35">
      <c r="A168" s="141"/>
      <c r="B168" s="141"/>
      <c r="C168" s="141"/>
      <c r="D168" s="141"/>
      <c r="E168" s="141"/>
      <c r="F168" s="141"/>
      <c r="G168" s="141"/>
      <c r="H168" s="141"/>
      <c r="I168" s="141"/>
    </row>
    <row r="171" spans="1:9" x14ac:dyDescent="0.35">
      <c r="A171" s="449" t="s">
        <v>443</v>
      </c>
      <c r="B171" s="449"/>
      <c r="C171" s="449"/>
      <c r="D171" s="449"/>
      <c r="E171" s="449"/>
      <c r="F171" s="449"/>
      <c r="G171" s="449"/>
    </row>
    <row r="174" spans="1:9" x14ac:dyDescent="0.35">
      <c r="A174" s="276" t="s">
        <v>51</v>
      </c>
      <c r="B174" s="276"/>
      <c r="C174" s="276"/>
      <c r="D174" s="275"/>
      <c r="E174" s="275"/>
    </row>
    <row r="175" spans="1:9" x14ac:dyDescent="0.35">
      <c r="A175" s="274" t="s">
        <v>55</v>
      </c>
      <c r="B175" s="274"/>
      <c r="C175" s="274"/>
      <c r="D175" s="354" t="s">
        <v>82</v>
      </c>
      <c r="E175" s="355"/>
    </row>
    <row r="176" spans="1:9" x14ac:dyDescent="0.35">
      <c r="A176" s="276" t="s">
        <v>53</v>
      </c>
      <c r="B176" s="276"/>
      <c r="C176" s="276"/>
      <c r="D176" s="275"/>
      <c r="E176" s="275"/>
    </row>
    <row r="177" spans="1:9" x14ac:dyDescent="0.35">
      <c r="A177" s="276" t="s">
        <v>54</v>
      </c>
      <c r="B177" s="276"/>
      <c r="C177" s="276"/>
      <c r="D177" s="275" t="s">
        <v>83</v>
      </c>
      <c r="E177" s="275"/>
    </row>
    <row r="178" spans="1:9" x14ac:dyDescent="0.35">
      <c r="A178" s="9"/>
      <c r="B178" s="9"/>
      <c r="C178" s="9"/>
      <c r="D178" s="222"/>
      <c r="E178" s="222"/>
    </row>
    <row r="179" spans="1:9" x14ac:dyDescent="0.35">
      <c r="B179" s="153" t="s">
        <v>9</v>
      </c>
    </row>
    <row r="180" spans="1:9" x14ac:dyDescent="0.35">
      <c r="A180" t="s">
        <v>69</v>
      </c>
      <c r="E180" t="s">
        <v>86</v>
      </c>
    </row>
    <row r="181" spans="1:9" x14ac:dyDescent="0.35">
      <c r="A181" t="s">
        <v>428</v>
      </c>
    </row>
    <row r="183" spans="1:9" ht="43.5" x14ac:dyDescent="0.35">
      <c r="A183" s="2" t="s">
        <v>3</v>
      </c>
      <c r="B183" s="2" t="s">
        <v>72</v>
      </c>
      <c r="C183" s="2" t="s">
        <v>447</v>
      </c>
      <c r="D183" s="2" t="s">
        <v>446</v>
      </c>
      <c r="E183" s="2" t="s">
        <v>445</v>
      </c>
      <c r="F183" s="2" t="s">
        <v>444</v>
      </c>
      <c r="G183" s="2" t="s">
        <v>395</v>
      </c>
      <c r="H183" s="2" t="s">
        <v>394</v>
      </c>
      <c r="I183" s="2" t="s">
        <v>75</v>
      </c>
    </row>
    <row r="184" spans="1:9" x14ac:dyDescent="0.35">
      <c r="A184" s="141"/>
      <c r="B184" s="141"/>
      <c r="C184" s="141"/>
      <c r="D184" s="141"/>
      <c r="E184" s="141"/>
      <c r="F184" s="141"/>
      <c r="G184" s="141"/>
      <c r="H184" s="141"/>
      <c r="I184" s="141"/>
    </row>
    <row r="185" spans="1:9" x14ac:dyDescent="0.35">
      <c r="A185" s="141"/>
      <c r="B185" s="141"/>
      <c r="C185" s="141"/>
      <c r="D185" s="141"/>
      <c r="E185" s="141"/>
      <c r="F185" s="141"/>
      <c r="G185" s="141"/>
      <c r="H185" s="141"/>
      <c r="I185" s="141"/>
    </row>
    <row r="186" spans="1:9" x14ac:dyDescent="0.35">
      <c r="A186" s="141"/>
      <c r="B186" s="141"/>
      <c r="C186" s="141"/>
      <c r="D186" s="141"/>
      <c r="E186" s="141"/>
      <c r="F186" s="141"/>
      <c r="G186" s="141"/>
      <c r="H186" s="141"/>
      <c r="I186" s="141"/>
    </row>
    <row r="187" spans="1:9" x14ac:dyDescent="0.35">
      <c r="A187" s="141"/>
      <c r="B187" s="141"/>
      <c r="C187" s="141"/>
      <c r="D187" s="141"/>
      <c r="E187" s="141"/>
      <c r="F187" s="141"/>
      <c r="G187" s="141"/>
      <c r="H187" s="141"/>
      <c r="I187" s="141"/>
    </row>
    <row r="188" spans="1:9" x14ac:dyDescent="0.35">
      <c r="A188" s="141"/>
      <c r="B188" s="141"/>
      <c r="C188" s="141"/>
      <c r="D188" s="141"/>
      <c r="E188" s="141"/>
      <c r="F188" s="141"/>
      <c r="G188" s="141"/>
      <c r="H188" s="141"/>
      <c r="I188" s="141"/>
    </row>
    <row r="189" spans="1:9" x14ac:dyDescent="0.35">
      <c r="A189" s="141"/>
      <c r="B189" s="141"/>
      <c r="C189" s="141"/>
      <c r="D189" s="141"/>
      <c r="E189" s="141"/>
      <c r="F189" s="141"/>
      <c r="G189" s="141"/>
      <c r="H189" s="141"/>
      <c r="I189" s="141"/>
    </row>
    <row r="192" spans="1:9" x14ac:dyDescent="0.35">
      <c r="A192" s="449" t="s">
        <v>443</v>
      </c>
      <c r="B192" s="449"/>
      <c r="C192" s="449"/>
      <c r="D192" s="449"/>
      <c r="E192" s="449"/>
      <c r="F192" s="449"/>
      <c r="G192" s="449"/>
    </row>
    <row r="195" spans="1:9" ht="15" customHeight="1" x14ac:dyDescent="0.35">
      <c r="A195" s="276" t="s">
        <v>51</v>
      </c>
      <c r="B195" s="276"/>
      <c r="C195" s="276"/>
      <c r="D195" s="275" t="s">
        <v>427</v>
      </c>
      <c r="E195" s="275"/>
    </row>
    <row r="196" spans="1:9" x14ac:dyDescent="0.35">
      <c r="A196" s="274" t="s">
        <v>55</v>
      </c>
      <c r="B196" s="274"/>
      <c r="C196" s="274"/>
      <c r="D196" s="275" t="s">
        <v>89</v>
      </c>
      <c r="E196" s="275"/>
    </row>
    <row r="197" spans="1:9" x14ac:dyDescent="0.35">
      <c r="A197" s="276" t="s">
        <v>53</v>
      </c>
      <c r="B197" s="276"/>
      <c r="C197" s="276"/>
      <c r="D197" s="275"/>
      <c r="E197" s="275"/>
    </row>
    <row r="198" spans="1:9" x14ac:dyDescent="0.35">
      <c r="A198" s="276" t="s">
        <v>54</v>
      </c>
      <c r="B198" s="276"/>
      <c r="C198" s="276"/>
      <c r="D198" s="275" t="s">
        <v>469</v>
      </c>
      <c r="E198" s="275"/>
    </row>
    <row r="199" spans="1:9" ht="15" customHeight="1" x14ac:dyDescent="0.35">
      <c r="A199" s="9"/>
      <c r="B199" s="9"/>
      <c r="C199" s="9"/>
      <c r="D199" s="222"/>
      <c r="E199" s="222"/>
    </row>
    <row r="200" spans="1:9" x14ac:dyDescent="0.35">
      <c r="B200" s="153" t="s">
        <v>10</v>
      </c>
    </row>
    <row r="201" spans="1:9" x14ac:dyDescent="0.35">
      <c r="A201" t="s">
        <v>69</v>
      </c>
      <c r="E201" t="s">
        <v>92</v>
      </c>
    </row>
    <row r="202" spans="1:9" x14ac:dyDescent="0.35">
      <c r="A202" t="s">
        <v>93</v>
      </c>
    </row>
    <row r="204" spans="1:9" ht="43.5" x14ac:dyDescent="0.35">
      <c r="A204" s="2" t="s">
        <v>3</v>
      </c>
      <c r="B204" s="2" t="s">
        <v>72</v>
      </c>
      <c r="C204" s="2" t="s">
        <v>447</v>
      </c>
      <c r="D204" s="2" t="s">
        <v>446</v>
      </c>
      <c r="E204" s="2" t="s">
        <v>445</v>
      </c>
      <c r="F204" s="2" t="s">
        <v>444</v>
      </c>
      <c r="G204" s="2" t="s">
        <v>395</v>
      </c>
      <c r="H204" s="2" t="s">
        <v>394</v>
      </c>
      <c r="I204" s="2" t="s">
        <v>75</v>
      </c>
    </row>
    <row r="205" spans="1:9" x14ac:dyDescent="0.35">
      <c r="A205" s="141"/>
      <c r="B205" s="141" t="s">
        <v>94</v>
      </c>
      <c r="C205" s="141" t="s">
        <v>94</v>
      </c>
      <c r="D205" s="141" t="s">
        <v>94</v>
      </c>
      <c r="E205" s="141" t="s">
        <v>94</v>
      </c>
      <c r="F205" s="141" t="s">
        <v>94</v>
      </c>
      <c r="G205" s="141" t="s">
        <v>94</v>
      </c>
      <c r="H205" s="141" t="s">
        <v>94</v>
      </c>
      <c r="I205" s="141" t="s">
        <v>94</v>
      </c>
    </row>
    <row r="206" spans="1:9" x14ac:dyDescent="0.35">
      <c r="A206" s="141"/>
      <c r="B206" s="141"/>
      <c r="C206" s="141"/>
      <c r="D206" s="141"/>
      <c r="E206" s="141"/>
      <c r="F206" s="141"/>
      <c r="G206" s="141"/>
      <c r="H206" s="141"/>
      <c r="I206" s="141"/>
    </row>
    <row r="207" spans="1:9" x14ac:dyDescent="0.35">
      <c r="A207" s="141"/>
      <c r="B207" s="141"/>
      <c r="C207" s="141"/>
      <c r="D207" s="141"/>
      <c r="E207" s="141"/>
      <c r="F207" s="141"/>
      <c r="G207" s="141"/>
      <c r="H207" s="141"/>
      <c r="I207" s="141"/>
    </row>
    <row r="208" spans="1:9" x14ac:dyDescent="0.35">
      <c r="A208" s="141"/>
      <c r="B208" s="141"/>
      <c r="C208" s="141"/>
      <c r="D208" s="141"/>
      <c r="E208" s="141"/>
      <c r="F208" s="141"/>
      <c r="G208" s="141"/>
      <c r="H208" s="141"/>
      <c r="I208" s="141"/>
    </row>
    <row r="209" spans="1:9" x14ac:dyDescent="0.35">
      <c r="A209" s="141"/>
      <c r="B209" s="141"/>
      <c r="C209" s="141"/>
      <c r="D209" s="141"/>
      <c r="E209" s="141"/>
      <c r="F209" s="141"/>
      <c r="G209" s="141"/>
      <c r="H209" s="141"/>
      <c r="I209" s="141"/>
    </row>
    <row r="210" spans="1:9" x14ac:dyDescent="0.35">
      <c r="A210" s="141"/>
      <c r="B210" s="141"/>
      <c r="C210" s="141"/>
      <c r="D210" s="141"/>
      <c r="E210" s="141"/>
      <c r="F210" s="141"/>
      <c r="G210" s="141"/>
      <c r="H210" s="141"/>
      <c r="I210" s="141"/>
    </row>
    <row r="213" spans="1:9" x14ac:dyDescent="0.35">
      <c r="A213" s="449" t="s">
        <v>443</v>
      </c>
      <c r="B213" s="449"/>
      <c r="C213" s="449"/>
      <c r="D213" s="449"/>
      <c r="E213" s="449"/>
      <c r="F213" s="449"/>
      <c r="G213" s="449"/>
    </row>
    <row r="216" spans="1:9" x14ac:dyDescent="0.35">
      <c r="A216" s="276" t="s">
        <v>51</v>
      </c>
      <c r="B216" s="276"/>
      <c r="C216" s="276"/>
      <c r="D216" s="275">
        <v>0</v>
      </c>
      <c r="E216" s="275"/>
    </row>
    <row r="217" spans="1:9" x14ac:dyDescent="0.35">
      <c r="A217" s="274" t="s">
        <v>55</v>
      </c>
      <c r="B217" s="274"/>
      <c r="C217" s="274"/>
      <c r="D217" s="275" t="s">
        <v>91</v>
      </c>
      <c r="E217" s="275"/>
    </row>
    <row r="218" spans="1:9" x14ac:dyDescent="0.35">
      <c r="A218" s="276" t="s">
        <v>53</v>
      </c>
      <c r="B218" s="276"/>
      <c r="C218" s="276"/>
      <c r="D218" s="275"/>
      <c r="E218" s="275"/>
    </row>
    <row r="219" spans="1:9" x14ac:dyDescent="0.35">
      <c r="A219" s="276" t="s">
        <v>54</v>
      </c>
      <c r="B219" s="276"/>
      <c r="C219" s="276"/>
      <c r="D219" s="292">
        <v>43214</v>
      </c>
      <c r="E219" s="275"/>
    </row>
    <row r="220" spans="1:9" x14ac:dyDescent="0.35">
      <c r="A220" s="9"/>
      <c r="B220" s="9"/>
      <c r="C220" s="9"/>
      <c r="D220" s="23"/>
      <c r="E220" s="222"/>
    </row>
    <row r="221" spans="1:9" x14ac:dyDescent="0.35">
      <c r="B221" s="153" t="s">
        <v>11</v>
      </c>
    </row>
    <row r="222" spans="1:9" x14ac:dyDescent="0.35">
      <c r="A222" t="s">
        <v>69</v>
      </c>
      <c r="E222" t="s">
        <v>98</v>
      </c>
    </row>
    <row r="223" spans="1:9" x14ac:dyDescent="0.35">
      <c r="A223" t="s">
        <v>99</v>
      </c>
    </row>
    <row r="225" spans="1:9" ht="43.5" x14ac:dyDescent="0.35">
      <c r="A225" s="2" t="s">
        <v>3</v>
      </c>
      <c r="B225" s="2" t="s">
        <v>72</v>
      </c>
      <c r="C225" s="2" t="s">
        <v>447</v>
      </c>
      <c r="D225" s="2" t="s">
        <v>446</v>
      </c>
      <c r="E225" s="2" t="s">
        <v>445</v>
      </c>
      <c r="F225" s="2" t="s">
        <v>444</v>
      </c>
      <c r="G225" s="2" t="s">
        <v>395</v>
      </c>
      <c r="H225" s="2" t="s">
        <v>394</v>
      </c>
      <c r="I225" s="2" t="s">
        <v>75</v>
      </c>
    </row>
    <row r="226" spans="1:9" x14ac:dyDescent="0.35">
      <c r="A226" s="141"/>
      <c r="B226" s="141" t="s">
        <v>95</v>
      </c>
      <c r="C226" s="141"/>
      <c r="D226" s="141"/>
      <c r="E226" s="141"/>
      <c r="F226" s="141"/>
      <c r="G226" s="141"/>
      <c r="H226" s="141"/>
      <c r="I226" s="141"/>
    </row>
    <row r="227" spans="1:9" x14ac:dyDescent="0.35">
      <c r="A227" s="141"/>
      <c r="B227" s="141"/>
      <c r="C227" s="141"/>
      <c r="D227" s="141"/>
      <c r="E227" s="141"/>
      <c r="F227" s="141"/>
      <c r="G227" s="141"/>
      <c r="H227" s="141"/>
      <c r="I227" s="141"/>
    </row>
    <row r="228" spans="1:9" x14ac:dyDescent="0.35">
      <c r="A228" s="141"/>
      <c r="B228" s="141"/>
      <c r="C228" s="141"/>
      <c r="D228" s="141"/>
      <c r="E228" s="141"/>
      <c r="F228" s="141"/>
      <c r="G228" s="141"/>
      <c r="H228" s="141"/>
      <c r="I228" s="141"/>
    </row>
    <row r="229" spans="1:9" x14ac:dyDescent="0.35">
      <c r="A229" s="141"/>
      <c r="B229" s="141"/>
      <c r="C229" s="141"/>
      <c r="D229" s="141"/>
      <c r="E229" s="141"/>
      <c r="F229" s="141"/>
      <c r="G229" s="141"/>
      <c r="H229" s="141"/>
      <c r="I229" s="141"/>
    </row>
    <row r="230" spans="1:9" x14ac:dyDescent="0.35">
      <c r="A230" s="141"/>
      <c r="B230" s="141"/>
      <c r="C230" s="141"/>
      <c r="D230" s="141"/>
      <c r="E230" s="141"/>
      <c r="F230" s="141"/>
      <c r="G230" s="141"/>
      <c r="H230" s="141"/>
      <c r="I230" s="141"/>
    </row>
    <row r="231" spans="1:9" x14ac:dyDescent="0.35">
      <c r="A231" s="141"/>
      <c r="B231" s="141"/>
      <c r="C231" s="141"/>
      <c r="D231" s="141"/>
      <c r="E231" s="141"/>
      <c r="F231" s="141"/>
      <c r="G231" s="141"/>
      <c r="H231" s="141"/>
      <c r="I231" s="141"/>
    </row>
    <row r="234" spans="1:9" x14ac:dyDescent="0.35">
      <c r="A234" s="449" t="s">
        <v>443</v>
      </c>
      <c r="B234" s="449"/>
      <c r="C234" s="449"/>
      <c r="D234" s="449"/>
      <c r="E234" s="449"/>
      <c r="F234" s="449"/>
      <c r="G234" s="449"/>
    </row>
    <row r="237" spans="1:9" x14ac:dyDescent="0.35">
      <c r="A237" s="276" t="s">
        <v>51</v>
      </c>
      <c r="B237" s="276"/>
      <c r="C237" s="276"/>
      <c r="D237" s="275">
        <v>0</v>
      </c>
      <c r="E237" s="275"/>
    </row>
    <row r="238" spans="1:9" x14ac:dyDescent="0.35">
      <c r="A238" s="274" t="s">
        <v>55</v>
      </c>
      <c r="B238" s="274"/>
      <c r="C238" s="274"/>
      <c r="D238" s="275" t="s">
        <v>96</v>
      </c>
      <c r="E238" s="275"/>
    </row>
    <row r="239" spans="1:9" x14ac:dyDescent="0.35">
      <c r="A239" s="276" t="s">
        <v>53</v>
      </c>
      <c r="B239" s="276"/>
      <c r="C239" s="276"/>
      <c r="D239" s="275"/>
      <c r="E239" s="275"/>
    </row>
    <row r="240" spans="1:9" x14ac:dyDescent="0.35">
      <c r="A240" s="276" t="s">
        <v>54</v>
      </c>
      <c r="B240" s="276"/>
      <c r="C240" s="276"/>
      <c r="D240" s="275" t="s">
        <v>97</v>
      </c>
      <c r="E240" s="275"/>
    </row>
    <row r="241" spans="1:9" x14ac:dyDescent="0.35">
      <c r="A241" s="9"/>
      <c r="B241" s="9"/>
      <c r="C241" s="9"/>
      <c r="D241" s="222"/>
      <c r="E241" s="222"/>
    </row>
    <row r="242" spans="1:9" x14ac:dyDescent="0.35">
      <c r="B242" s="153" t="s">
        <v>12</v>
      </c>
    </row>
    <row r="243" spans="1:9" x14ac:dyDescent="0.35">
      <c r="A243" t="s">
        <v>69</v>
      </c>
      <c r="E243" t="s">
        <v>102</v>
      </c>
    </row>
    <row r="244" spans="1:9" x14ac:dyDescent="0.35">
      <c r="A244" t="s">
        <v>103</v>
      </c>
    </row>
    <row r="246" spans="1:9" ht="43.5" x14ac:dyDescent="0.35">
      <c r="A246" s="2" t="s">
        <v>3</v>
      </c>
      <c r="B246" s="2" t="s">
        <v>72</v>
      </c>
      <c r="C246" s="2" t="s">
        <v>447</v>
      </c>
      <c r="D246" s="2" t="s">
        <v>446</v>
      </c>
      <c r="E246" s="2" t="s">
        <v>445</v>
      </c>
      <c r="F246" s="2" t="s">
        <v>444</v>
      </c>
      <c r="G246" s="2" t="s">
        <v>395</v>
      </c>
      <c r="H246" s="2" t="s">
        <v>394</v>
      </c>
      <c r="I246" s="2" t="s">
        <v>75</v>
      </c>
    </row>
    <row r="247" spans="1:9" x14ac:dyDescent="0.35">
      <c r="A247" s="141"/>
      <c r="B247" s="141"/>
      <c r="C247" s="141"/>
      <c r="D247" s="141"/>
      <c r="E247" s="141"/>
      <c r="F247" s="141"/>
      <c r="G247" s="141"/>
      <c r="H247" s="141"/>
      <c r="I247" s="141"/>
    </row>
    <row r="248" spans="1:9" x14ac:dyDescent="0.35">
      <c r="A248" s="141"/>
      <c r="B248" s="141"/>
      <c r="C248" s="141"/>
      <c r="D248" s="141"/>
      <c r="E248" s="141"/>
      <c r="F248" s="141"/>
      <c r="G248" s="141"/>
      <c r="H248" s="141"/>
      <c r="I248" s="141"/>
    </row>
    <row r="249" spans="1:9" x14ac:dyDescent="0.35">
      <c r="A249" s="141"/>
      <c r="B249" s="141"/>
      <c r="C249" s="141"/>
      <c r="D249" s="141"/>
      <c r="E249" s="141"/>
      <c r="F249" s="141"/>
      <c r="G249" s="141"/>
      <c r="H249" s="141"/>
      <c r="I249" s="141"/>
    </row>
    <row r="250" spans="1:9" x14ac:dyDescent="0.35">
      <c r="A250" s="141"/>
      <c r="B250" s="141"/>
      <c r="C250" s="141"/>
      <c r="D250" s="141"/>
      <c r="E250" s="141"/>
      <c r="F250" s="141"/>
      <c r="G250" s="141"/>
      <c r="H250" s="141"/>
      <c r="I250" s="141"/>
    </row>
    <row r="251" spans="1:9" x14ac:dyDescent="0.35">
      <c r="A251" s="141"/>
      <c r="B251" s="141"/>
      <c r="C251" s="141"/>
      <c r="D251" s="141"/>
      <c r="E251" s="141"/>
      <c r="F251" s="141"/>
      <c r="G251" s="141"/>
      <c r="H251" s="141"/>
      <c r="I251" s="141"/>
    </row>
    <row r="252" spans="1:9" x14ac:dyDescent="0.35">
      <c r="A252" s="141"/>
      <c r="B252" s="141"/>
      <c r="C252" s="141"/>
      <c r="D252" s="141"/>
      <c r="E252" s="141"/>
      <c r="F252" s="141"/>
      <c r="G252" s="141"/>
      <c r="H252" s="141"/>
      <c r="I252" s="141"/>
    </row>
    <row r="255" spans="1:9" x14ac:dyDescent="0.35">
      <c r="A255" s="449" t="s">
        <v>443</v>
      </c>
      <c r="B255" s="449"/>
      <c r="C255" s="449"/>
      <c r="D255" s="449"/>
      <c r="E255" s="449"/>
      <c r="F255" s="449"/>
      <c r="G255" s="449"/>
    </row>
    <row r="258" spans="1:9" x14ac:dyDescent="0.35">
      <c r="A258" s="276" t="s">
        <v>51</v>
      </c>
      <c r="B258" s="276"/>
      <c r="C258" s="276"/>
      <c r="D258" s="275">
        <v>0</v>
      </c>
      <c r="E258" s="275"/>
    </row>
    <row r="259" spans="1:9" x14ac:dyDescent="0.35">
      <c r="A259" s="274" t="s">
        <v>55</v>
      </c>
      <c r="B259" s="274"/>
      <c r="C259" s="274"/>
      <c r="D259" s="275" t="s">
        <v>101</v>
      </c>
      <c r="E259" s="275"/>
    </row>
    <row r="260" spans="1:9" x14ac:dyDescent="0.35">
      <c r="A260" s="276" t="s">
        <v>53</v>
      </c>
      <c r="B260" s="276"/>
      <c r="C260" s="276"/>
      <c r="D260" s="275"/>
      <c r="E260" s="275"/>
    </row>
    <row r="261" spans="1:9" x14ac:dyDescent="0.35">
      <c r="A261" s="9"/>
      <c r="B261" s="9"/>
      <c r="C261" s="9"/>
      <c r="D261" s="222"/>
      <c r="E261" s="222"/>
    </row>
    <row r="262" spans="1:9" x14ac:dyDescent="0.35">
      <c r="B262" s="153" t="s">
        <v>13</v>
      </c>
    </row>
    <row r="263" spans="1:9" x14ac:dyDescent="0.35">
      <c r="A263" t="s">
        <v>69</v>
      </c>
      <c r="E263" t="s">
        <v>233</v>
      </c>
    </row>
    <row r="264" spans="1:9" x14ac:dyDescent="0.35">
      <c r="A264" t="s">
        <v>234</v>
      </c>
    </row>
    <row r="266" spans="1:9" ht="43.5" x14ac:dyDescent="0.35">
      <c r="A266" s="2" t="s">
        <v>3</v>
      </c>
      <c r="B266" s="2" t="s">
        <v>72</v>
      </c>
      <c r="C266" s="2" t="s">
        <v>447</v>
      </c>
      <c r="D266" s="2" t="s">
        <v>446</v>
      </c>
      <c r="E266" s="2" t="s">
        <v>445</v>
      </c>
      <c r="F266" s="2" t="s">
        <v>444</v>
      </c>
      <c r="G266" s="2" t="s">
        <v>395</v>
      </c>
      <c r="H266" s="2" t="s">
        <v>394</v>
      </c>
      <c r="I266" s="2" t="s">
        <v>75</v>
      </c>
    </row>
    <row r="267" spans="1:9" x14ac:dyDescent="0.35">
      <c r="A267" s="141"/>
      <c r="B267" s="141"/>
      <c r="C267" s="141"/>
      <c r="D267" s="141"/>
      <c r="E267" s="141"/>
      <c r="F267" s="141"/>
      <c r="G267" s="141"/>
      <c r="H267" s="141"/>
      <c r="I267" s="141"/>
    </row>
    <row r="268" spans="1:9" x14ac:dyDescent="0.35">
      <c r="A268" s="141"/>
      <c r="B268" s="141"/>
      <c r="C268" s="141"/>
      <c r="D268" s="141"/>
      <c r="E268" s="141"/>
      <c r="F268" s="141"/>
      <c r="G268" s="141"/>
      <c r="H268" s="141"/>
      <c r="I268" s="141"/>
    </row>
    <row r="269" spans="1:9" x14ac:dyDescent="0.35">
      <c r="A269" s="141"/>
      <c r="B269" s="141"/>
      <c r="C269" s="141"/>
      <c r="D269" s="141"/>
      <c r="E269" s="141"/>
      <c r="F269" s="141"/>
      <c r="G269" s="141"/>
      <c r="H269" s="141"/>
      <c r="I269" s="141"/>
    </row>
    <row r="270" spans="1:9" x14ac:dyDescent="0.35">
      <c r="A270" s="141"/>
      <c r="B270" s="141"/>
      <c r="C270" s="141"/>
      <c r="D270" s="141"/>
      <c r="E270" s="141"/>
      <c r="F270" s="141"/>
      <c r="G270" s="141"/>
      <c r="H270" s="141"/>
      <c r="I270" s="141"/>
    </row>
    <row r="271" spans="1:9" x14ac:dyDescent="0.35">
      <c r="A271" s="141"/>
      <c r="B271" s="141"/>
      <c r="C271" s="141"/>
      <c r="D271" s="141"/>
      <c r="E271" s="141"/>
      <c r="F271" s="141"/>
      <c r="G271" s="141"/>
      <c r="H271" s="141"/>
      <c r="I271" s="141"/>
    </row>
    <row r="272" spans="1:9" x14ac:dyDescent="0.35">
      <c r="A272" s="141"/>
      <c r="B272" s="141"/>
      <c r="C272" s="141"/>
      <c r="D272" s="141"/>
      <c r="E272" s="141"/>
      <c r="F272" s="141"/>
      <c r="G272" s="141">
        <v>0</v>
      </c>
      <c r="H272" s="141"/>
      <c r="I272" s="141"/>
    </row>
    <row r="275" spans="1:9" x14ac:dyDescent="0.35">
      <c r="A275" s="449" t="s">
        <v>443</v>
      </c>
      <c r="B275" s="449"/>
      <c r="C275" s="449"/>
      <c r="D275" s="449"/>
      <c r="E275" s="449"/>
      <c r="F275" s="449"/>
      <c r="G275" s="449"/>
    </row>
    <row r="278" spans="1:9" x14ac:dyDescent="0.35">
      <c r="A278" s="276" t="s">
        <v>51</v>
      </c>
      <c r="B278" s="276"/>
      <c r="C278" s="276"/>
      <c r="D278" s="275"/>
      <c r="E278" s="275"/>
    </row>
    <row r="279" spans="1:9" x14ac:dyDescent="0.35">
      <c r="A279" s="274" t="s">
        <v>55</v>
      </c>
      <c r="B279" s="274"/>
      <c r="C279" s="274"/>
      <c r="D279" s="275" t="s">
        <v>231</v>
      </c>
      <c r="E279" s="275"/>
    </row>
    <row r="280" spans="1:9" x14ac:dyDescent="0.35">
      <c r="A280" s="276" t="s">
        <v>53</v>
      </c>
      <c r="B280" s="276"/>
      <c r="C280" s="276"/>
      <c r="D280" s="275"/>
      <c r="E280" s="275"/>
    </row>
    <row r="281" spans="1:9" x14ac:dyDescent="0.35">
      <c r="A281" s="276" t="s">
        <v>54</v>
      </c>
      <c r="B281" s="276"/>
      <c r="C281" s="276"/>
      <c r="D281" s="292" t="s">
        <v>232</v>
      </c>
      <c r="E281" s="275"/>
    </row>
    <row r="282" spans="1:9" x14ac:dyDescent="0.35">
      <c r="B282" s="153"/>
    </row>
    <row r="283" spans="1:9" x14ac:dyDescent="0.35">
      <c r="B283" s="153" t="s">
        <v>14</v>
      </c>
    </row>
    <row r="284" spans="1:9" x14ac:dyDescent="0.35">
      <c r="A284" t="s">
        <v>69</v>
      </c>
      <c r="E284" t="s">
        <v>217</v>
      </c>
    </row>
    <row r="285" spans="1:9" x14ac:dyDescent="0.35">
      <c r="A285" t="s">
        <v>84</v>
      </c>
    </row>
    <row r="287" spans="1:9" ht="43.5" x14ac:dyDescent="0.35">
      <c r="A287" s="2" t="s">
        <v>3</v>
      </c>
      <c r="B287" s="2" t="s">
        <v>72</v>
      </c>
      <c r="C287" s="2" t="s">
        <v>447</v>
      </c>
      <c r="D287" s="2" t="s">
        <v>446</v>
      </c>
      <c r="E287" s="2" t="s">
        <v>445</v>
      </c>
      <c r="F287" s="2" t="s">
        <v>444</v>
      </c>
      <c r="G287" s="2" t="s">
        <v>395</v>
      </c>
      <c r="H287" s="2" t="s">
        <v>394</v>
      </c>
      <c r="I287" s="2" t="s">
        <v>75</v>
      </c>
    </row>
    <row r="288" spans="1:9" x14ac:dyDescent="0.35">
      <c r="A288" s="141"/>
      <c r="B288" s="141"/>
      <c r="C288" s="141"/>
      <c r="D288" s="141"/>
      <c r="E288" s="141"/>
      <c r="F288" s="141"/>
      <c r="G288" s="141"/>
      <c r="H288" s="141"/>
      <c r="I288" s="141"/>
    </row>
    <row r="289" spans="1:9" x14ac:dyDescent="0.35">
      <c r="A289" s="141"/>
      <c r="B289" s="141"/>
      <c r="C289" s="141"/>
      <c r="D289" s="141"/>
      <c r="E289" s="141"/>
      <c r="F289" s="141"/>
      <c r="G289" s="141"/>
      <c r="H289" s="141"/>
      <c r="I289" s="141"/>
    </row>
    <row r="290" spans="1:9" x14ac:dyDescent="0.35">
      <c r="A290" s="141"/>
      <c r="B290" s="141"/>
      <c r="C290" s="141"/>
      <c r="D290" s="141"/>
      <c r="E290" s="141"/>
      <c r="F290" s="141"/>
      <c r="G290" s="141"/>
      <c r="H290" s="141"/>
      <c r="I290" s="141"/>
    </row>
    <row r="291" spans="1:9" x14ac:dyDescent="0.35">
      <c r="A291" s="141"/>
      <c r="B291" s="141"/>
      <c r="C291" s="141"/>
      <c r="D291" s="141"/>
      <c r="E291" s="141"/>
      <c r="F291" s="141"/>
      <c r="G291" s="141"/>
      <c r="H291" s="141"/>
      <c r="I291" s="141"/>
    </row>
    <row r="292" spans="1:9" x14ac:dyDescent="0.35">
      <c r="A292" s="141"/>
      <c r="B292" s="141"/>
      <c r="C292" s="141"/>
      <c r="D292" s="141"/>
      <c r="E292" s="141"/>
      <c r="F292" s="141"/>
      <c r="G292" s="141"/>
      <c r="H292" s="141"/>
      <c r="I292" s="141"/>
    </row>
    <row r="293" spans="1:9" x14ac:dyDescent="0.35">
      <c r="A293" s="141"/>
      <c r="B293" s="141"/>
      <c r="C293" s="141"/>
      <c r="D293" s="141"/>
      <c r="E293" s="141"/>
      <c r="F293" s="141"/>
      <c r="G293" s="141">
        <v>0</v>
      </c>
      <c r="H293" s="141"/>
      <c r="I293" s="141"/>
    </row>
    <row r="296" spans="1:9" x14ac:dyDescent="0.35">
      <c r="A296" s="449" t="s">
        <v>443</v>
      </c>
      <c r="B296" s="449"/>
      <c r="C296" s="449"/>
      <c r="D296" s="449"/>
      <c r="E296" s="449"/>
      <c r="F296" s="449"/>
      <c r="G296" s="449"/>
    </row>
    <row r="299" spans="1:9" x14ac:dyDescent="0.35">
      <c r="A299" s="276" t="s">
        <v>51</v>
      </c>
      <c r="B299" s="276"/>
      <c r="C299" s="276"/>
      <c r="D299" s="275"/>
      <c r="E299" s="275"/>
    </row>
    <row r="300" spans="1:9" x14ac:dyDescent="0.35">
      <c r="A300" s="274" t="s">
        <v>55</v>
      </c>
      <c r="B300" s="274"/>
      <c r="C300" s="274"/>
      <c r="D300" s="275" t="s">
        <v>216</v>
      </c>
      <c r="E300" s="275"/>
    </row>
    <row r="301" spans="1:9" x14ac:dyDescent="0.35">
      <c r="A301" s="276" t="s">
        <v>53</v>
      </c>
      <c r="B301" s="276"/>
      <c r="C301" s="276"/>
      <c r="D301" s="275"/>
      <c r="E301" s="275"/>
    </row>
    <row r="302" spans="1:9" x14ac:dyDescent="0.35">
      <c r="A302" s="276" t="s">
        <v>54</v>
      </c>
      <c r="B302" s="276"/>
      <c r="C302" s="276"/>
      <c r="D302" s="292">
        <v>43187</v>
      </c>
      <c r="E302" s="275"/>
    </row>
    <row r="303" spans="1:9" x14ac:dyDescent="0.35">
      <c r="A303" s="9"/>
      <c r="B303" s="9"/>
      <c r="C303" s="9"/>
      <c r="D303" s="222"/>
      <c r="E303" s="222"/>
    </row>
    <row r="304" spans="1:9" x14ac:dyDescent="0.35">
      <c r="B304" s="153" t="s">
        <v>15</v>
      </c>
    </row>
    <row r="305" spans="1:9" x14ac:dyDescent="0.35">
      <c r="A305" t="s">
        <v>69</v>
      </c>
      <c r="E305" t="s">
        <v>200</v>
      </c>
    </row>
    <row r="306" spans="1:9" x14ac:dyDescent="0.35">
      <c r="A306" t="s">
        <v>84</v>
      </c>
    </row>
    <row r="308" spans="1:9" ht="43.5" x14ac:dyDescent="0.35">
      <c r="A308" s="2" t="s">
        <v>3</v>
      </c>
      <c r="B308" s="2" t="s">
        <v>72</v>
      </c>
      <c r="C308" s="2" t="s">
        <v>447</v>
      </c>
      <c r="D308" s="2" t="s">
        <v>446</v>
      </c>
      <c r="E308" s="2" t="s">
        <v>445</v>
      </c>
      <c r="F308" s="2" t="s">
        <v>444</v>
      </c>
      <c r="G308" s="2" t="s">
        <v>395</v>
      </c>
      <c r="H308" s="2" t="s">
        <v>394</v>
      </c>
      <c r="I308" s="2" t="s">
        <v>75</v>
      </c>
    </row>
    <row r="309" spans="1:9" x14ac:dyDescent="0.35">
      <c r="A309" s="141">
        <v>1</v>
      </c>
      <c r="B309" s="141" t="s">
        <v>198</v>
      </c>
      <c r="C309" s="139" t="s">
        <v>94</v>
      </c>
      <c r="D309" s="139" t="s">
        <v>94</v>
      </c>
      <c r="E309" s="139" t="s">
        <v>94</v>
      </c>
      <c r="F309" s="139" t="s">
        <v>94</v>
      </c>
      <c r="G309" s="139" t="s">
        <v>94</v>
      </c>
      <c r="H309" s="139" t="s">
        <v>94</v>
      </c>
      <c r="I309" s="139" t="s">
        <v>94</v>
      </c>
    </row>
    <row r="310" spans="1:9" x14ac:dyDescent="0.35">
      <c r="A310" s="141"/>
      <c r="B310" s="141"/>
      <c r="C310" s="141"/>
      <c r="D310" s="141"/>
      <c r="E310" s="141"/>
      <c r="F310" s="141"/>
      <c r="G310" s="141"/>
      <c r="H310" s="141"/>
      <c r="I310" s="141"/>
    </row>
    <row r="311" spans="1:9" x14ac:dyDescent="0.35">
      <c r="A311" s="141"/>
      <c r="B311" s="141"/>
      <c r="C311" s="141"/>
      <c r="D311" s="141"/>
      <c r="E311" s="141"/>
      <c r="F311" s="141"/>
      <c r="G311" s="141"/>
      <c r="H311" s="141"/>
      <c r="I311" s="141"/>
    </row>
    <row r="312" spans="1:9" x14ac:dyDescent="0.35">
      <c r="A312" s="141"/>
      <c r="B312" s="141"/>
      <c r="C312" s="141"/>
      <c r="D312" s="141"/>
      <c r="E312" s="141"/>
      <c r="F312" s="141"/>
      <c r="G312" s="141"/>
      <c r="H312" s="141"/>
      <c r="I312" s="141"/>
    </row>
    <row r="313" spans="1:9" x14ac:dyDescent="0.35">
      <c r="A313" s="141"/>
      <c r="B313" s="141"/>
      <c r="C313" s="141"/>
      <c r="D313" s="141"/>
      <c r="E313" s="141"/>
      <c r="F313" s="141"/>
      <c r="G313" s="141"/>
      <c r="H313" s="141"/>
      <c r="I313" s="141"/>
    </row>
    <row r="314" spans="1:9" x14ac:dyDescent="0.35">
      <c r="A314" s="141"/>
      <c r="B314" s="141"/>
      <c r="C314" s="141"/>
      <c r="D314" s="141"/>
      <c r="E314" s="141"/>
      <c r="F314" s="141"/>
      <c r="G314" s="141"/>
      <c r="H314" s="141"/>
      <c r="I314" s="141"/>
    </row>
    <row r="317" spans="1:9" x14ac:dyDescent="0.35">
      <c r="A317" s="449" t="s">
        <v>443</v>
      </c>
      <c r="B317" s="449"/>
      <c r="C317" s="449"/>
      <c r="D317" s="449"/>
      <c r="E317" s="449"/>
      <c r="F317" s="449"/>
      <c r="G317" s="449"/>
    </row>
    <row r="320" spans="1:9" x14ac:dyDescent="0.35">
      <c r="A320" s="276" t="s">
        <v>51</v>
      </c>
      <c r="B320" s="276"/>
      <c r="C320" s="276"/>
      <c r="D320" s="275">
        <v>0</v>
      </c>
      <c r="E320" s="275"/>
    </row>
    <row r="321" spans="1:9" x14ac:dyDescent="0.35">
      <c r="A321" s="274" t="s">
        <v>55</v>
      </c>
      <c r="B321" s="274"/>
      <c r="C321" s="274"/>
      <c r="D321" s="354" t="s">
        <v>199</v>
      </c>
      <c r="E321" s="355"/>
    </row>
    <row r="322" spans="1:9" x14ac:dyDescent="0.35">
      <c r="A322" s="276" t="s">
        <v>53</v>
      </c>
      <c r="B322" s="276"/>
      <c r="C322" s="276"/>
      <c r="D322" s="275"/>
      <c r="E322" s="275"/>
    </row>
    <row r="323" spans="1:9" x14ac:dyDescent="0.35">
      <c r="A323" s="276" t="s">
        <v>54</v>
      </c>
      <c r="B323" s="276"/>
      <c r="C323" s="276"/>
      <c r="D323" s="292">
        <v>43182</v>
      </c>
      <c r="E323" s="275"/>
    </row>
    <row r="324" spans="1:9" x14ac:dyDescent="0.35">
      <c r="A324" s="9"/>
      <c r="B324" s="9"/>
      <c r="C324" s="9"/>
      <c r="D324" s="23"/>
      <c r="E324" s="222"/>
    </row>
    <row r="325" spans="1:9" x14ac:dyDescent="0.35">
      <c r="B325" s="153" t="s">
        <v>16</v>
      </c>
    </row>
    <row r="326" spans="1:9" x14ac:dyDescent="0.35">
      <c r="A326" t="s">
        <v>69</v>
      </c>
      <c r="E326" t="s">
        <v>204</v>
      </c>
    </row>
    <row r="327" spans="1:9" x14ac:dyDescent="0.35">
      <c r="A327" t="s">
        <v>201</v>
      </c>
    </row>
    <row r="329" spans="1:9" ht="43.5" x14ac:dyDescent="0.35">
      <c r="A329" s="2" t="s">
        <v>3</v>
      </c>
      <c r="B329" s="2" t="s">
        <v>72</v>
      </c>
      <c r="C329" s="2" t="s">
        <v>447</v>
      </c>
      <c r="D329" s="2" t="s">
        <v>446</v>
      </c>
      <c r="E329" s="2" t="s">
        <v>445</v>
      </c>
      <c r="F329" s="2" t="s">
        <v>444</v>
      </c>
      <c r="G329" s="2" t="s">
        <v>395</v>
      </c>
      <c r="H329" s="2" t="s">
        <v>394</v>
      </c>
      <c r="I329" s="2" t="s">
        <v>75</v>
      </c>
    </row>
    <row r="330" spans="1:9" x14ac:dyDescent="0.35">
      <c r="A330" s="141">
        <v>1</v>
      </c>
      <c r="B330" s="141" t="s">
        <v>202</v>
      </c>
      <c r="C330" s="139" t="s">
        <v>94</v>
      </c>
      <c r="D330" s="139" t="s">
        <v>94</v>
      </c>
      <c r="E330" s="139" t="s">
        <v>94</v>
      </c>
      <c r="F330" s="139" t="s">
        <v>94</v>
      </c>
      <c r="G330" s="139" t="s">
        <v>94</v>
      </c>
      <c r="H330" s="139" t="s">
        <v>94</v>
      </c>
      <c r="I330" s="139" t="s">
        <v>94</v>
      </c>
    </row>
    <row r="331" spans="1:9" x14ac:dyDescent="0.35">
      <c r="A331" s="141"/>
      <c r="B331" s="141"/>
      <c r="C331" s="141"/>
      <c r="D331" s="141"/>
      <c r="E331" s="141"/>
      <c r="F331" s="141"/>
      <c r="G331" s="141"/>
      <c r="H331" s="141"/>
      <c r="I331" s="141"/>
    </row>
    <row r="332" spans="1:9" x14ac:dyDescent="0.35">
      <c r="A332" s="141"/>
      <c r="B332" s="141"/>
      <c r="C332" s="141"/>
      <c r="D332" s="141"/>
      <c r="E332" s="141"/>
      <c r="F332" s="141"/>
      <c r="G332" s="141"/>
      <c r="H332" s="141"/>
      <c r="I332" s="141"/>
    </row>
    <row r="333" spans="1:9" x14ac:dyDescent="0.35">
      <c r="A333" s="141"/>
      <c r="B333" s="141"/>
      <c r="C333" s="141"/>
      <c r="D333" s="141"/>
      <c r="E333" s="141"/>
      <c r="F333" s="141"/>
      <c r="G333" s="141"/>
      <c r="H333" s="141"/>
      <c r="I333" s="141"/>
    </row>
    <row r="334" spans="1:9" x14ac:dyDescent="0.35">
      <c r="A334" s="141"/>
      <c r="B334" s="141"/>
      <c r="C334" s="141"/>
      <c r="D334" s="141"/>
      <c r="E334" s="141"/>
      <c r="F334" s="141"/>
      <c r="G334" s="141"/>
      <c r="H334" s="141"/>
      <c r="I334" s="141"/>
    </row>
    <row r="335" spans="1:9" x14ac:dyDescent="0.35">
      <c r="A335" s="141"/>
      <c r="B335" s="141"/>
      <c r="C335" s="141"/>
      <c r="D335" s="141"/>
      <c r="E335" s="141"/>
      <c r="F335" s="141"/>
      <c r="G335" s="141"/>
      <c r="H335" s="141"/>
      <c r="I335" s="141"/>
    </row>
    <row r="338" spans="1:9" x14ac:dyDescent="0.35">
      <c r="A338" s="449" t="s">
        <v>443</v>
      </c>
      <c r="B338" s="449"/>
      <c r="C338" s="449"/>
      <c r="D338" s="449"/>
      <c r="E338" s="449"/>
      <c r="F338" s="449"/>
      <c r="G338" s="449"/>
    </row>
    <row r="341" spans="1:9" x14ac:dyDescent="0.35">
      <c r="A341" s="276" t="s">
        <v>51</v>
      </c>
      <c r="B341" s="276"/>
      <c r="C341" s="276"/>
      <c r="D341" s="275">
        <v>0</v>
      </c>
      <c r="E341" s="275"/>
    </row>
    <row r="342" spans="1:9" x14ac:dyDescent="0.35">
      <c r="A342" s="274" t="s">
        <v>55</v>
      </c>
      <c r="B342" s="274"/>
      <c r="C342" s="274"/>
      <c r="D342" s="354" t="s">
        <v>203</v>
      </c>
      <c r="E342" s="355"/>
    </row>
    <row r="343" spans="1:9" x14ac:dyDescent="0.35">
      <c r="A343" s="276" t="s">
        <v>53</v>
      </c>
      <c r="B343" s="276"/>
      <c r="C343" s="276"/>
      <c r="D343" s="275"/>
      <c r="E343" s="275"/>
    </row>
    <row r="344" spans="1:9" x14ac:dyDescent="0.35">
      <c r="A344" s="276" t="s">
        <v>54</v>
      </c>
      <c r="B344" s="276"/>
      <c r="C344" s="276"/>
      <c r="D344" s="292">
        <v>43220</v>
      </c>
      <c r="E344" s="275"/>
    </row>
    <row r="345" spans="1:9" x14ac:dyDescent="0.35">
      <c r="A345" s="9"/>
      <c r="B345" s="9"/>
      <c r="C345" s="9"/>
      <c r="D345" s="23"/>
      <c r="E345" s="222"/>
    </row>
    <row r="346" spans="1:9" x14ac:dyDescent="0.35">
      <c r="B346" s="153" t="s">
        <v>17</v>
      </c>
    </row>
    <row r="347" spans="1:9" x14ac:dyDescent="0.35">
      <c r="A347" t="s">
        <v>69</v>
      </c>
      <c r="E347" t="s">
        <v>426</v>
      </c>
    </row>
    <row r="348" spans="1:9" x14ac:dyDescent="0.35">
      <c r="A348" t="s">
        <v>425</v>
      </c>
    </row>
    <row r="350" spans="1:9" ht="43.5" x14ac:dyDescent="0.35">
      <c r="A350" s="2" t="s">
        <v>3</v>
      </c>
      <c r="B350" s="2" t="s">
        <v>72</v>
      </c>
      <c r="C350" s="2" t="s">
        <v>447</v>
      </c>
      <c r="D350" s="2" t="s">
        <v>446</v>
      </c>
      <c r="E350" s="2" t="s">
        <v>445</v>
      </c>
      <c r="F350" s="2" t="s">
        <v>444</v>
      </c>
      <c r="G350" s="2" t="s">
        <v>395</v>
      </c>
      <c r="H350" s="2" t="s">
        <v>394</v>
      </c>
      <c r="I350" s="2" t="s">
        <v>75</v>
      </c>
    </row>
    <row r="351" spans="1:9" x14ac:dyDescent="0.35">
      <c r="A351" s="141"/>
      <c r="B351" s="141"/>
      <c r="C351" s="141"/>
      <c r="D351" s="141"/>
      <c r="E351" s="141"/>
      <c r="F351" s="141"/>
      <c r="G351" s="141"/>
      <c r="H351" s="141"/>
      <c r="I351" s="141"/>
    </row>
    <row r="352" spans="1:9" x14ac:dyDescent="0.35">
      <c r="A352" s="141"/>
      <c r="B352" s="141"/>
      <c r="C352" s="141"/>
      <c r="D352" s="141"/>
      <c r="E352" s="141"/>
      <c r="F352" s="141"/>
      <c r="G352" s="141"/>
      <c r="H352" s="141"/>
      <c r="I352" s="141"/>
    </row>
    <row r="353" spans="1:9" x14ac:dyDescent="0.35">
      <c r="A353" s="141"/>
      <c r="B353" s="141"/>
      <c r="C353" s="141"/>
      <c r="D353" s="141"/>
      <c r="E353" s="141"/>
      <c r="F353" s="141"/>
      <c r="G353" s="141"/>
      <c r="H353" s="141"/>
      <c r="I353" s="141"/>
    </row>
    <row r="354" spans="1:9" x14ac:dyDescent="0.35">
      <c r="A354" s="141"/>
      <c r="B354" s="141"/>
      <c r="C354" s="141"/>
      <c r="D354" s="141"/>
      <c r="E354" s="141"/>
      <c r="F354" s="141"/>
      <c r="G354" s="141"/>
      <c r="H354" s="141"/>
      <c r="I354" s="141"/>
    </row>
    <row r="355" spans="1:9" x14ac:dyDescent="0.35">
      <c r="A355" s="141"/>
      <c r="B355" s="141"/>
      <c r="C355" s="141"/>
      <c r="D355" s="141"/>
      <c r="E355" s="141"/>
      <c r="F355" s="141"/>
      <c r="G355" s="141"/>
      <c r="H355" s="141"/>
      <c r="I355" s="141"/>
    </row>
    <row r="356" spans="1:9" x14ac:dyDescent="0.35">
      <c r="A356" s="141"/>
      <c r="B356" s="141"/>
      <c r="C356" s="141"/>
      <c r="D356" s="141"/>
      <c r="E356" s="141"/>
      <c r="F356" s="141"/>
      <c r="G356" s="141"/>
      <c r="H356" s="141"/>
      <c r="I356" s="141"/>
    </row>
    <row r="359" spans="1:9" x14ac:dyDescent="0.35">
      <c r="A359" s="449" t="s">
        <v>443</v>
      </c>
      <c r="B359" s="449"/>
      <c r="C359" s="449"/>
      <c r="D359" s="449"/>
      <c r="E359" s="449"/>
      <c r="F359" s="449"/>
      <c r="G359" s="449"/>
    </row>
    <row r="362" spans="1:9" x14ac:dyDescent="0.35">
      <c r="A362" s="276" t="s">
        <v>51</v>
      </c>
      <c r="B362" s="276"/>
      <c r="C362" s="276"/>
      <c r="D362" s="275"/>
      <c r="E362" s="275"/>
    </row>
    <row r="363" spans="1:9" ht="15.5" x14ac:dyDescent="0.35">
      <c r="A363" s="274" t="s">
        <v>55</v>
      </c>
      <c r="B363" s="274"/>
      <c r="C363" s="274"/>
      <c r="D363" s="294" t="s">
        <v>206</v>
      </c>
      <c r="E363" s="294"/>
    </row>
    <row r="364" spans="1:9" ht="15.5" x14ac:dyDescent="0.35">
      <c r="A364" s="276" t="s">
        <v>53</v>
      </c>
      <c r="B364" s="276"/>
      <c r="C364" s="276"/>
      <c r="D364" s="294"/>
      <c r="E364" s="294"/>
    </row>
    <row r="365" spans="1:9" ht="15.5" x14ac:dyDescent="0.35">
      <c r="A365" s="276" t="s">
        <v>54</v>
      </c>
      <c r="B365" s="276"/>
      <c r="C365" s="276"/>
      <c r="D365" s="362">
        <v>43187</v>
      </c>
      <c r="E365" s="294"/>
    </row>
    <row r="366" spans="1:9" ht="15.5" x14ac:dyDescent="0.35">
      <c r="A366" s="9"/>
      <c r="B366" s="9"/>
      <c r="C366" s="9"/>
      <c r="D366" s="26"/>
      <c r="E366" s="230"/>
    </row>
    <row r="367" spans="1:9" x14ac:dyDescent="0.35">
      <c r="B367" s="153" t="s">
        <v>18</v>
      </c>
    </row>
    <row r="368" spans="1:9" x14ac:dyDescent="0.35">
      <c r="A368" t="s">
        <v>69</v>
      </c>
      <c r="E368" t="s">
        <v>220</v>
      </c>
    </row>
    <row r="369" spans="1:9" x14ac:dyDescent="0.35">
      <c r="A369" t="s">
        <v>84</v>
      </c>
    </row>
    <row r="371" spans="1:9" ht="43.5" x14ac:dyDescent="0.35">
      <c r="A371" s="2" t="s">
        <v>3</v>
      </c>
      <c r="B371" s="2" t="s">
        <v>72</v>
      </c>
      <c r="C371" s="2" t="s">
        <v>447</v>
      </c>
      <c r="D371" s="2" t="s">
        <v>446</v>
      </c>
      <c r="E371" s="2" t="s">
        <v>445</v>
      </c>
      <c r="F371" s="2" t="s">
        <v>444</v>
      </c>
      <c r="G371" s="2" t="s">
        <v>395</v>
      </c>
      <c r="H371" s="2" t="s">
        <v>394</v>
      </c>
      <c r="I371" s="2" t="s">
        <v>75</v>
      </c>
    </row>
    <row r="372" spans="1:9" x14ac:dyDescent="0.35">
      <c r="A372" s="141"/>
      <c r="B372" s="141"/>
      <c r="C372" s="141"/>
      <c r="D372" s="141"/>
      <c r="E372" s="141"/>
      <c r="F372" s="141"/>
      <c r="G372" s="141"/>
      <c r="H372" s="141"/>
      <c r="I372" s="141"/>
    </row>
    <row r="373" spans="1:9" x14ac:dyDescent="0.35">
      <c r="A373" s="141"/>
      <c r="B373" s="141"/>
      <c r="C373" s="141"/>
      <c r="D373" s="141"/>
      <c r="E373" s="141"/>
      <c r="F373" s="141"/>
      <c r="G373" s="141"/>
      <c r="H373" s="141"/>
      <c r="I373" s="141"/>
    </row>
    <row r="374" spans="1:9" x14ac:dyDescent="0.35">
      <c r="A374" s="141"/>
      <c r="B374" s="141"/>
      <c r="C374" s="141"/>
      <c r="D374" s="141"/>
      <c r="E374" s="141"/>
      <c r="F374" s="141"/>
      <c r="G374" s="141"/>
      <c r="H374" s="141"/>
      <c r="I374" s="141"/>
    </row>
    <row r="375" spans="1:9" x14ac:dyDescent="0.35">
      <c r="A375" s="141"/>
      <c r="B375" s="141"/>
      <c r="C375" s="141"/>
      <c r="D375" s="141"/>
      <c r="E375" s="141"/>
      <c r="F375" s="141"/>
      <c r="G375" s="141"/>
      <c r="H375" s="141"/>
      <c r="I375" s="141"/>
    </row>
    <row r="376" spans="1:9" x14ac:dyDescent="0.35">
      <c r="A376" s="141"/>
      <c r="B376" s="141"/>
      <c r="C376" s="141"/>
      <c r="D376" s="141"/>
      <c r="E376" s="141"/>
      <c r="F376" s="141"/>
      <c r="G376" s="141"/>
      <c r="H376" s="141"/>
      <c r="I376" s="141"/>
    </row>
    <row r="377" spans="1:9" x14ac:dyDescent="0.35">
      <c r="A377" s="141"/>
      <c r="B377" s="141"/>
      <c r="C377" s="141"/>
      <c r="D377" s="141"/>
      <c r="E377" s="141"/>
      <c r="F377" s="141"/>
      <c r="G377" s="141">
        <v>0</v>
      </c>
      <c r="H377" s="141"/>
      <c r="I377" s="141"/>
    </row>
    <row r="380" spans="1:9" x14ac:dyDescent="0.35">
      <c r="A380" s="449" t="s">
        <v>443</v>
      </c>
      <c r="B380" s="449"/>
      <c r="C380" s="449"/>
      <c r="D380" s="449"/>
      <c r="E380" s="449"/>
      <c r="F380" s="449"/>
      <c r="G380" s="449"/>
    </row>
    <row r="383" spans="1:9" x14ac:dyDescent="0.35">
      <c r="A383" s="276" t="s">
        <v>51</v>
      </c>
      <c r="B383" s="276"/>
      <c r="C383" s="276"/>
      <c r="D383" s="275"/>
      <c r="E383" s="275"/>
    </row>
    <row r="384" spans="1:9" x14ac:dyDescent="0.35">
      <c r="A384" s="274" t="s">
        <v>55</v>
      </c>
      <c r="B384" s="274"/>
      <c r="C384" s="274"/>
      <c r="D384" s="354" t="s">
        <v>219</v>
      </c>
      <c r="E384" s="355"/>
    </row>
    <row r="385" spans="1:9" x14ac:dyDescent="0.35">
      <c r="A385" s="276" t="s">
        <v>53</v>
      </c>
      <c r="B385" s="276"/>
      <c r="C385" s="276"/>
      <c r="D385" s="275"/>
      <c r="E385" s="275"/>
    </row>
    <row r="386" spans="1:9" x14ac:dyDescent="0.35">
      <c r="A386" s="276" t="s">
        <v>54</v>
      </c>
      <c r="B386" s="276"/>
      <c r="C386" s="276"/>
      <c r="D386" s="292">
        <v>43220</v>
      </c>
      <c r="E386" s="275"/>
    </row>
    <row r="387" spans="1:9" x14ac:dyDescent="0.35">
      <c r="A387" s="9"/>
      <c r="B387" s="9"/>
      <c r="C387" s="9"/>
      <c r="D387" s="23"/>
      <c r="E387" s="222"/>
    </row>
    <row r="388" spans="1:9" x14ac:dyDescent="0.35">
      <c r="B388" s="153" t="s">
        <v>19</v>
      </c>
    </row>
    <row r="389" spans="1:9" x14ac:dyDescent="0.35">
      <c r="A389" t="s">
        <v>69</v>
      </c>
      <c r="E389" t="s">
        <v>105</v>
      </c>
      <c r="F389" t="s">
        <v>19</v>
      </c>
    </row>
    <row r="390" spans="1:9" x14ac:dyDescent="0.35">
      <c r="A390" t="s">
        <v>84</v>
      </c>
      <c r="C390" t="s">
        <v>19</v>
      </c>
    </row>
    <row r="392" spans="1:9" ht="43.5" x14ac:dyDescent="0.35">
      <c r="A392" s="2" t="s">
        <v>3</v>
      </c>
      <c r="B392" s="2" t="s">
        <v>72</v>
      </c>
      <c r="C392" s="2" t="s">
        <v>447</v>
      </c>
      <c r="D392" s="2" t="s">
        <v>446</v>
      </c>
      <c r="E392" s="2" t="s">
        <v>445</v>
      </c>
      <c r="F392" s="2" t="s">
        <v>444</v>
      </c>
      <c r="G392" s="2" t="s">
        <v>395</v>
      </c>
      <c r="H392" s="2" t="s">
        <v>394</v>
      </c>
      <c r="I392" s="2" t="s">
        <v>75</v>
      </c>
    </row>
    <row r="393" spans="1:9" x14ac:dyDescent="0.35">
      <c r="A393" s="141"/>
      <c r="B393" s="141"/>
      <c r="C393" s="141"/>
      <c r="D393" s="141"/>
      <c r="E393" s="141"/>
      <c r="F393" s="141"/>
      <c r="G393" s="141"/>
      <c r="H393" s="141"/>
      <c r="I393" s="141"/>
    </row>
    <row r="394" spans="1:9" x14ac:dyDescent="0.35">
      <c r="A394" s="141"/>
      <c r="B394" s="141"/>
      <c r="C394" s="141"/>
      <c r="D394" s="141"/>
      <c r="E394" s="141"/>
      <c r="F394" s="141"/>
      <c r="G394" s="141"/>
      <c r="H394" s="141"/>
      <c r="I394" s="141"/>
    </row>
    <row r="395" spans="1:9" x14ac:dyDescent="0.35">
      <c r="A395" s="141"/>
      <c r="B395" s="141"/>
      <c r="C395" s="141"/>
      <c r="D395" s="141"/>
      <c r="E395" s="141"/>
      <c r="F395" s="141"/>
      <c r="G395" s="141"/>
      <c r="H395" s="141"/>
      <c r="I395" s="141"/>
    </row>
    <row r="396" spans="1:9" x14ac:dyDescent="0.35">
      <c r="A396" s="141"/>
      <c r="B396" s="141"/>
      <c r="C396" s="141"/>
      <c r="D396" s="141"/>
      <c r="E396" s="141"/>
      <c r="F396" s="141"/>
      <c r="G396" s="141"/>
      <c r="H396" s="141"/>
      <c r="I396" s="141"/>
    </row>
    <row r="397" spans="1:9" x14ac:dyDescent="0.35">
      <c r="A397" s="141"/>
      <c r="B397" s="141"/>
      <c r="C397" s="141"/>
      <c r="D397" s="141"/>
      <c r="E397" s="141"/>
      <c r="F397" s="141"/>
      <c r="G397" s="141"/>
      <c r="H397" s="141"/>
      <c r="I397" s="141"/>
    </row>
    <row r="398" spans="1:9" x14ac:dyDescent="0.35">
      <c r="A398" s="141"/>
      <c r="B398" s="141"/>
      <c r="C398" s="141"/>
      <c r="D398" s="141"/>
      <c r="E398" s="141"/>
      <c r="F398" s="141"/>
      <c r="G398" s="141"/>
      <c r="H398" s="141"/>
      <c r="I398" s="141"/>
    </row>
    <row r="401" spans="1:9" x14ac:dyDescent="0.35">
      <c r="A401" s="449" t="s">
        <v>443</v>
      </c>
      <c r="B401" s="449"/>
      <c r="C401" s="449"/>
      <c r="D401" s="449"/>
      <c r="E401" s="449"/>
      <c r="F401" s="449"/>
      <c r="G401" s="449"/>
    </row>
    <row r="404" spans="1:9" x14ac:dyDescent="0.35">
      <c r="A404" s="489" t="s">
        <v>51</v>
      </c>
      <c r="B404" s="488"/>
      <c r="C404" s="487"/>
      <c r="D404" s="354">
        <v>0</v>
      </c>
      <c r="E404" s="355"/>
    </row>
    <row r="405" spans="1:9" x14ac:dyDescent="0.35">
      <c r="A405" s="486" t="s">
        <v>55</v>
      </c>
      <c r="B405" s="485"/>
      <c r="C405" s="484"/>
      <c r="D405" s="354" t="s">
        <v>104</v>
      </c>
      <c r="E405" s="355"/>
    </row>
    <row r="406" spans="1:9" x14ac:dyDescent="0.35">
      <c r="A406" s="489" t="s">
        <v>53</v>
      </c>
      <c r="B406" s="488"/>
      <c r="C406" s="487"/>
      <c r="D406" s="354"/>
      <c r="E406" s="355"/>
    </row>
    <row r="407" spans="1:9" x14ac:dyDescent="0.35">
      <c r="A407" s="489" t="s">
        <v>54</v>
      </c>
      <c r="B407" s="488"/>
      <c r="C407" s="487"/>
      <c r="D407" s="491">
        <v>43185</v>
      </c>
      <c r="E407" s="490"/>
    </row>
    <row r="408" spans="1:9" x14ac:dyDescent="0.35">
      <c r="A408" s="9"/>
      <c r="B408" s="9"/>
      <c r="C408" s="9"/>
      <c r="D408" s="23"/>
      <c r="E408" s="23"/>
    </row>
    <row r="409" spans="1:9" x14ac:dyDescent="0.35">
      <c r="B409" s="153" t="s">
        <v>20</v>
      </c>
    </row>
    <row r="410" spans="1:9" x14ac:dyDescent="0.35">
      <c r="A410" t="s">
        <v>69</v>
      </c>
      <c r="E410" t="s">
        <v>107</v>
      </c>
    </row>
    <row r="411" spans="1:9" x14ac:dyDescent="0.35">
      <c r="A411" t="s">
        <v>108</v>
      </c>
    </row>
    <row r="413" spans="1:9" ht="43.5" x14ac:dyDescent="0.35">
      <c r="A413" s="2" t="s">
        <v>3</v>
      </c>
      <c r="B413" s="2" t="s">
        <v>72</v>
      </c>
      <c r="C413" s="2" t="s">
        <v>447</v>
      </c>
      <c r="D413" s="2" t="s">
        <v>446</v>
      </c>
      <c r="E413" s="2" t="s">
        <v>445</v>
      </c>
      <c r="F413" s="2" t="s">
        <v>444</v>
      </c>
      <c r="G413" s="2" t="s">
        <v>395</v>
      </c>
      <c r="H413" s="2" t="s">
        <v>394</v>
      </c>
      <c r="I413" s="2" t="s">
        <v>75</v>
      </c>
    </row>
    <row r="414" spans="1:9" x14ac:dyDescent="0.35">
      <c r="A414" s="141"/>
      <c r="B414" s="141"/>
      <c r="C414" s="141"/>
      <c r="D414" s="141"/>
      <c r="E414" s="141"/>
      <c r="F414" s="141"/>
      <c r="G414" s="141">
        <v>0</v>
      </c>
      <c r="H414" s="141"/>
      <c r="I414" s="141"/>
    </row>
    <row r="415" spans="1:9" x14ac:dyDescent="0.35">
      <c r="A415" s="141"/>
      <c r="B415" s="141"/>
      <c r="C415" s="141"/>
      <c r="D415" s="141"/>
      <c r="E415" s="141"/>
      <c r="F415" s="141"/>
      <c r="G415" s="141">
        <v>0</v>
      </c>
      <c r="H415" s="141"/>
      <c r="I415" s="141"/>
    </row>
    <row r="416" spans="1:9" x14ac:dyDescent="0.35">
      <c r="A416" s="141"/>
      <c r="B416" s="141"/>
      <c r="C416" s="141"/>
      <c r="D416" s="141"/>
      <c r="E416" s="141"/>
      <c r="F416" s="141"/>
      <c r="G416" s="141">
        <v>0</v>
      </c>
      <c r="H416" s="141"/>
      <c r="I416" s="141"/>
    </row>
    <row r="417" spans="1:9" x14ac:dyDescent="0.35">
      <c r="A417" s="141"/>
      <c r="B417" s="141"/>
      <c r="C417" s="141"/>
      <c r="D417" s="141"/>
      <c r="E417" s="141"/>
      <c r="F417" s="141"/>
      <c r="G417" s="141">
        <v>0</v>
      </c>
      <c r="H417" s="141"/>
      <c r="I417" s="141"/>
    </row>
    <row r="418" spans="1:9" x14ac:dyDescent="0.35">
      <c r="A418" s="141"/>
      <c r="B418" s="141"/>
      <c r="C418" s="141"/>
      <c r="D418" s="141"/>
      <c r="E418" s="141"/>
      <c r="F418" s="141"/>
      <c r="G418" s="141">
        <v>0</v>
      </c>
      <c r="H418" s="141"/>
      <c r="I418" s="141"/>
    </row>
    <row r="419" spans="1:9" x14ac:dyDescent="0.35">
      <c r="A419" s="141"/>
      <c r="B419" s="141"/>
      <c r="C419" s="141"/>
      <c r="D419" s="141"/>
      <c r="E419" s="141"/>
      <c r="F419" s="141"/>
      <c r="G419" s="141">
        <v>0</v>
      </c>
      <c r="H419" s="141"/>
      <c r="I419" s="141"/>
    </row>
    <row r="422" spans="1:9" x14ac:dyDescent="0.35">
      <c r="A422" s="449" t="s">
        <v>443</v>
      </c>
      <c r="B422" s="449"/>
      <c r="C422" s="449"/>
      <c r="D422" s="449"/>
      <c r="E422" s="449"/>
      <c r="F422" s="449"/>
      <c r="G422" s="449"/>
    </row>
    <row r="425" spans="1:9" x14ac:dyDescent="0.35">
      <c r="A425" s="276" t="s">
        <v>51</v>
      </c>
      <c r="B425" s="276"/>
      <c r="C425" s="276"/>
      <c r="D425" s="275">
        <v>0</v>
      </c>
      <c r="E425" s="275"/>
    </row>
    <row r="426" spans="1:9" x14ac:dyDescent="0.35">
      <c r="A426" s="274" t="s">
        <v>55</v>
      </c>
      <c r="B426" s="274"/>
      <c r="C426" s="274"/>
      <c r="D426" s="275" t="s">
        <v>106</v>
      </c>
      <c r="E426" s="275"/>
    </row>
    <row r="427" spans="1:9" x14ac:dyDescent="0.35">
      <c r="A427" s="276" t="s">
        <v>53</v>
      </c>
      <c r="B427" s="276"/>
      <c r="C427" s="276"/>
      <c r="D427" s="275"/>
      <c r="E427" s="275"/>
    </row>
    <row r="428" spans="1:9" x14ac:dyDescent="0.35">
      <c r="A428" s="276" t="s">
        <v>54</v>
      </c>
      <c r="B428" s="276"/>
      <c r="C428" s="276"/>
      <c r="D428" s="275" t="s">
        <v>83</v>
      </c>
      <c r="E428" s="275"/>
    </row>
    <row r="429" spans="1:9" ht="15" customHeight="1" x14ac:dyDescent="0.35">
      <c r="A429" s="9"/>
      <c r="B429" s="9"/>
      <c r="C429" s="9"/>
      <c r="D429" s="222"/>
      <c r="E429" s="222"/>
    </row>
    <row r="430" spans="1:9" x14ac:dyDescent="0.35">
      <c r="B430" s="153" t="s">
        <v>21</v>
      </c>
    </row>
    <row r="431" spans="1:9" x14ac:dyDescent="0.35">
      <c r="A431" t="s">
        <v>69</v>
      </c>
      <c r="E431" t="s">
        <v>424</v>
      </c>
    </row>
    <row r="432" spans="1:9" x14ac:dyDescent="0.35">
      <c r="A432" t="s">
        <v>468</v>
      </c>
    </row>
    <row r="434" spans="1:9" ht="15" customHeight="1" x14ac:dyDescent="0.35">
      <c r="A434" s="2" t="s">
        <v>3</v>
      </c>
      <c r="B434" s="2" t="s">
        <v>72</v>
      </c>
      <c r="C434" s="2" t="s">
        <v>447</v>
      </c>
      <c r="D434" s="2" t="s">
        <v>446</v>
      </c>
      <c r="E434" s="2" t="s">
        <v>445</v>
      </c>
      <c r="F434" s="2" t="s">
        <v>444</v>
      </c>
      <c r="G434" s="2" t="s">
        <v>395</v>
      </c>
      <c r="H434" s="2" t="s">
        <v>394</v>
      </c>
      <c r="I434" s="2" t="s">
        <v>75</v>
      </c>
    </row>
    <row r="435" spans="1:9" x14ac:dyDescent="0.35">
      <c r="A435" s="141">
        <v>1</v>
      </c>
      <c r="B435" s="141" t="s">
        <v>21</v>
      </c>
      <c r="C435" s="141"/>
      <c r="D435" s="141"/>
      <c r="E435" s="141"/>
      <c r="F435" s="141"/>
      <c r="G435" s="141">
        <v>0</v>
      </c>
      <c r="H435" s="141"/>
      <c r="I435" s="141"/>
    </row>
    <row r="436" spans="1:9" x14ac:dyDescent="0.35">
      <c r="A436" s="141"/>
      <c r="B436" s="141"/>
      <c r="C436" s="141"/>
      <c r="D436" s="141"/>
      <c r="E436" s="141"/>
      <c r="F436" s="141"/>
      <c r="G436" s="141"/>
      <c r="H436" s="141"/>
      <c r="I436" s="141"/>
    </row>
    <row r="437" spans="1:9" x14ac:dyDescent="0.35">
      <c r="A437" s="141"/>
      <c r="B437" s="141"/>
      <c r="C437" s="141"/>
      <c r="D437" s="141"/>
      <c r="E437" s="141"/>
      <c r="F437" s="141"/>
      <c r="G437" s="141"/>
      <c r="H437" s="141"/>
      <c r="I437" s="141"/>
    </row>
    <row r="438" spans="1:9" x14ac:dyDescent="0.35">
      <c r="A438" s="141"/>
      <c r="B438" s="141"/>
      <c r="C438" s="141"/>
      <c r="D438" s="141"/>
      <c r="E438" s="141"/>
      <c r="F438" s="141"/>
      <c r="G438" s="141"/>
      <c r="H438" s="141"/>
      <c r="I438" s="141"/>
    </row>
    <row r="439" spans="1:9" x14ac:dyDescent="0.35">
      <c r="A439" s="141"/>
      <c r="B439" s="141"/>
      <c r="C439" s="141"/>
      <c r="D439" s="141"/>
      <c r="E439" s="141"/>
      <c r="F439" s="141"/>
      <c r="G439" s="141"/>
      <c r="H439" s="141"/>
      <c r="I439" s="141"/>
    </row>
    <row r="440" spans="1:9" x14ac:dyDescent="0.35">
      <c r="A440" s="141"/>
      <c r="B440" s="141"/>
      <c r="C440" s="141"/>
      <c r="D440" s="141"/>
      <c r="E440" s="141"/>
      <c r="F440" s="141"/>
      <c r="G440" s="141"/>
      <c r="H440" s="141"/>
      <c r="I440" s="141"/>
    </row>
    <row r="443" spans="1:9" x14ac:dyDescent="0.35">
      <c r="A443" s="449" t="s">
        <v>443</v>
      </c>
      <c r="B443" s="449"/>
      <c r="C443" s="449"/>
      <c r="D443" s="449"/>
      <c r="E443" s="449"/>
      <c r="F443" s="449"/>
      <c r="G443" s="449"/>
    </row>
    <row r="446" spans="1:9" x14ac:dyDescent="0.35">
      <c r="A446" s="276" t="s">
        <v>51</v>
      </c>
      <c r="B446" s="276"/>
      <c r="C446" s="276"/>
      <c r="D446" s="275">
        <v>0</v>
      </c>
      <c r="E446" s="275"/>
    </row>
    <row r="447" spans="1:9" x14ac:dyDescent="0.35">
      <c r="A447" s="274" t="s">
        <v>55</v>
      </c>
      <c r="B447" s="274"/>
      <c r="C447" s="274"/>
      <c r="D447" s="275" t="s">
        <v>109</v>
      </c>
      <c r="E447" s="275"/>
    </row>
    <row r="448" spans="1:9" x14ac:dyDescent="0.35">
      <c r="A448" s="276" t="s">
        <v>53</v>
      </c>
      <c r="B448" s="276"/>
      <c r="C448" s="276"/>
      <c r="D448" s="275"/>
      <c r="E448" s="275"/>
    </row>
    <row r="449" spans="1:9" x14ac:dyDescent="0.35">
      <c r="A449" s="276" t="s">
        <v>54</v>
      </c>
      <c r="B449" s="276"/>
      <c r="C449" s="276"/>
      <c r="D449" s="275" t="s">
        <v>110</v>
      </c>
      <c r="E449" s="275"/>
    </row>
    <row r="450" spans="1:9" x14ac:dyDescent="0.35">
      <c r="A450" s="9"/>
      <c r="B450" s="9"/>
      <c r="C450" s="9"/>
      <c r="D450" s="222"/>
      <c r="E450" s="222"/>
    </row>
    <row r="451" spans="1:9" x14ac:dyDescent="0.35">
      <c r="B451" s="153" t="s">
        <v>22</v>
      </c>
    </row>
    <row r="452" spans="1:9" x14ac:dyDescent="0.35">
      <c r="A452" t="s">
        <v>69</v>
      </c>
      <c r="E452" t="s">
        <v>111</v>
      </c>
      <c r="F452" t="s">
        <v>22</v>
      </c>
    </row>
    <row r="453" spans="1:9" x14ac:dyDescent="0.35">
      <c r="A453" t="s">
        <v>116</v>
      </c>
      <c r="C453" t="s">
        <v>117</v>
      </c>
    </row>
    <row r="455" spans="1:9" ht="43.5" x14ac:dyDescent="0.35">
      <c r="A455" s="2" t="s">
        <v>3</v>
      </c>
      <c r="B455" s="2" t="s">
        <v>72</v>
      </c>
      <c r="C455" s="2" t="s">
        <v>447</v>
      </c>
      <c r="D455" s="2" t="s">
        <v>446</v>
      </c>
      <c r="E455" s="2" t="s">
        <v>445</v>
      </c>
      <c r="F455" s="2" t="s">
        <v>467</v>
      </c>
      <c r="G455" s="2" t="s">
        <v>395</v>
      </c>
      <c r="H455" s="2" t="s">
        <v>394</v>
      </c>
      <c r="I455" s="2" t="s">
        <v>75</v>
      </c>
    </row>
    <row r="456" spans="1:9" x14ac:dyDescent="0.35">
      <c r="A456" s="141"/>
      <c r="B456" s="141"/>
      <c r="C456" s="141"/>
      <c r="D456" s="141"/>
      <c r="E456" s="141"/>
      <c r="F456" s="141"/>
      <c r="G456" s="141"/>
      <c r="H456" s="141"/>
      <c r="I456" s="141"/>
    </row>
    <row r="457" spans="1:9" x14ac:dyDescent="0.35">
      <c r="A457" s="141"/>
      <c r="B457" s="141"/>
      <c r="C457" s="141"/>
      <c r="D457" s="141"/>
      <c r="E457" s="141"/>
      <c r="F457" s="141"/>
      <c r="G457" s="141"/>
      <c r="H457" s="141"/>
      <c r="I457" s="141"/>
    </row>
    <row r="458" spans="1:9" x14ac:dyDescent="0.35">
      <c r="A458" s="141"/>
      <c r="B458" s="141"/>
      <c r="C458" s="141"/>
      <c r="D458" s="141"/>
      <c r="E458" s="141"/>
      <c r="F458" s="141"/>
      <c r="G458" s="141"/>
      <c r="H458" s="141"/>
      <c r="I458" s="141"/>
    </row>
    <row r="459" spans="1:9" x14ac:dyDescent="0.35">
      <c r="A459" s="141"/>
      <c r="B459" s="141"/>
      <c r="C459" s="141"/>
      <c r="D459" s="141"/>
      <c r="E459" s="141"/>
      <c r="F459" s="141"/>
      <c r="G459" s="141"/>
      <c r="H459" s="141"/>
      <c r="I459" s="141"/>
    </row>
    <row r="460" spans="1:9" x14ac:dyDescent="0.35">
      <c r="A460" s="141"/>
      <c r="B460" s="141"/>
      <c r="C460" s="141"/>
      <c r="D460" s="141"/>
      <c r="E460" s="141"/>
      <c r="F460" s="141"/>
      <c r="G460" s="141"/>
      <c r="H460" s="141"/>
      <c r="I460" s="141"/>
    </row>
    <row r="461" spans="1:9" x14ac:dyDescent="0.35">
      <c r="A461" s="141"/>
      <c r="B461" s="141"/>
      <c r="C461" s="141"/>
      <c r="D461" s="141"/>
      <c r="E461" s="141"/>
      <c r="F461" s="141"/>
      <c r="G461" s="141"/>
      <c r="H461" s="141"/>
      <c r="I461" s="141"/>
    </row>
    <row r="464" spans="1:9" x14ac:dyDescent="0.35">
      <c r="A464" s="449" t="s">
        <v>443</v>
      </c>
      <c r="B464" s="449"/>
      <c r="C464" s="449"/>
      <c r="D464" s="449"/>
      <c r="E464" s="449"/>
      <c r="F464" s="449"/>
      <c r="G464" s="449"/>
    </row>
    <row r="467" spans="1:9" x14ac:dyDescent="0.35">
      <c r="A467" s="276" t="s">
        <v>51</v>
      </c>
      <c r="B467" s="276"/>
      <c r="C467" s="276"/>
      <c r="D467" s="275">
        <v>0</v>
      </c>
      <c r="E467" s="275"/>
    </row>
    <row r="468" spans="1:9" x14ac:dyDescent="0.35">
      <c r="A468" s="274" t="s">
        <v>55</v>
      </c>
      <c r="B468" s="274"/>
      <c r="C468" s="274"/>
      <c r="D468" s="275" t="s">
        <v>114</v>
      </c>
      <c r="E468" s="275"/>
    </row>
    <row r="469" spans="1:9" x14ac:dyDescent="0.35">
      <c r="A469" s="276" t="s">
        <v>53</v>
      </c>
      <c r="B469" s="276"/>
      <c r="C469" s="276"/>
      <c r="D469" s="275"/>
      <c r="E469" s="275"/>
    </row>
    <row r="470" spans="1:9" x14ac:dyDescent="0.35">
      <c r="A470" s="276" t="s">
        <v>54</v>
      </c>
      <c r="B470" s="276"/>
      <c r="C470" s="276"/>
      <c r="D470" s="275" t="s">
        <v>115</v>
      </c>
      <c r="E470" s="275"/>
    </row>
    <row r="471" spans="1:9" x14ac:dyDescent="0.35">
      <c r="A471" s="9"/>
      <c r="B471" s="9"/>
      <c r="C471" s="9"/>
      <c r="D471" s="222"/>
      <c r="E471" s="222"/>
    </row>
    <row r="472" spans="1:9" x14ac:dyDescent="0.35">
      <c r="B472" s="153" t="s">
        <v>23</v>
      </c>
    </row>
    <row r="473" spans="1:9" x14ac:dyDescent="0.35">
      <c r="A473" t="s">
        <v>69</v>
      </c>
      <c r="E473" t="s">
        <v>119</v>
      </c>
    </row>
    <row r="474" spans="1:9" x14ac:dyDescent="0.35">
      <c r="A474" t="s">
        <v>418</v>
      </c>
    </row>
    <row r="476" spans="1:9" ht="43.5" x14ac:dyDescent="0.35">
      <c r="A476" s="2" t="s">
        <v>3</v>
      </c>
      <c r="B476" s="2" t="s">
        <v>72</v>
      </c>
      <c r="C476" s="2" t="s">
        <v>447</v>
      </c>
      <c r="D476" s="2" t="s">
        <v>446</v>
      </c>
      <c r="E476" s="2" t="s">
        <v>445</v>
      </c>
      <c r="F476" s="2" t="s">
        <v>444</v>
      </c>
      <c r="G476" s="2" t="s">
        <v>395</v>
      </c>
      <c r="H476" s="2" t="s">
        <v>394</v>
      </c>
      <c r="I476" s="2" t="s">
        <v>75</v>
      </c>
    </row>
    <row r="477" spans="1:9" x14ac:dyDescent="0.35">
      <c r="A477" s="141">
        <v>1</v>
      </c>
      <c r="B477" s="141" t="s">
        <v>23</v>
      </c>
      <c r="C477" s="141" t="s">
        <v>94</v>
      </c>
      <c r="D477" s="141" t="s">
        <v>94</v>
      </c>
      <c r="E477" s="141" t="s">
        <v>94</v>
      </c>
      <c r="F477" s="141" t="s">
        <v>94</v>
      </c>
      <c r="G477" s="141">
        <v>0</v>
      </c>
      <c r="H477" s="141" t="s">
        <v>94</v>
      </c>
      <c r="I477" s="141" t="s">
        <v>94</v>
      </c>
    </row>
    <row r="478" spans="1:9" x14ac:dyDescent="0.35">
      <c r="A478" s="141"/>
      <c r="B478" s="141"/>
      <c r="C478" s="141"/>
      <c r="D478" s="141"/>
      <c r="E478" s="141"/>
      <c r="F478" s="141"/>
      <c r="G478" s="141"/>
      <c r="H478" s="141"/>
      <c r="I478" s="141"/>
    </row>
    <row r="479" spans="1:9" x14ac:dyDescent="0.35">
      <c r="A479" s="141"/>
      <c r="B479" s="141"/>
      <c r="C479" s="141"/>
      <c r="D479" s="141"/>
      <c r="E479" s="141"/>
      <c r="F479" s="141"/>
      <c r="G479" s="141"/>
      <c r="H479" s="141"/>
      <c r="I479" s="141"/>
    </row>
    <row r="480" spans="1:9" x14ac:dyDescent="0.35">
      <c r="A480" s="141"/>
      <c r="B480" s="141"/>
      <c r="C480" s="141"/>
      <c r="D480" s="141"/>
      <c r="E480" s="141"/>
      <c r="F480" s="141"/>
      <c r="G480" s="141"/>
      <c r="H480" s="141"/>
      <c r="I480" s="141"/>
    </row>
    <row r="481" spans="1:9" x14ac:dyDescent="0.35">
      <c r="A481" s="141"/>
      <c r="B481" s="141"/>
      <c r="C481" s="141"/>
      <c r="D481" s="141"/>
      <c r="E481" s="141"/>
      <c r="F481" s="141"/>
      <c r="G481" s="141"/>
      <c r="H481" s="141"/>
      <c r="I481" s="141"/>
    </row>
    <row r="482" spans="1:9" x14ac:dyDescent="0.35">
      <c r="A482" s="141"/>
      <c r="B482" s="141"/>
      <c r="C482" s="141"/>
      <c r="D482" s="141"/>
      <c r="E482" s="141"/>
      <c r="F482" s="141"/>
      <c r="G482" s="141"/>
      <c r="H482" s="141"/>
      <c r="I482" s="141"/>
    </row>
    <row r="485" spans="1:9" x14ac:dyDescent="0.35">
      <c r="A485" s="449" t="s">
        <v>443</v>
      </c>
      <c r="B485" s="449"/>
      <c r="C485" s="449"/>
      <c r="D485" s="449"/>
      <c r="E485" s="449"/>
      <c r="F485" s="449"/>
      <c r="G485" s="449"/>
    </row>
    <row r="488" spans="1:9" x14ac:dyDescent="0.35">
      <c r="A488" s="276" t="s">
        <v>51</v>
      </c>
      <c r="B488" s="276"/>
      <c r="C488" s="276"/>
      <c r="D488" s="275">
        <v>0</v>
      </c>
      <c r="E488" s="275"/>
    </row>
    <row r="489" spans="1:9" ht="15" customHeight="1" x14ac:dyDescent="0.35">
      <c r="A489" s="274" t="s">
        <v>55</v>
      </c>
      <c r="B489" s="274"/>
      <c r="C489" s="274"/>
      <c r="D489" s="275" t="s">
        <v>118</v>
      </c>
      <c r="E489" s="275"/>
    </row>
    <row r="490" spans="1:9" x14ac:dyDescent="0.35">
      <c r="A490" s="276" t="s">
        <v>53</v>
      </c>
      <c r="B490" s="276"/>
      <c r="C490" s="276"/>
      <c r="D490" s="275"/>
      <c r="E490" s="275"/>
    </row>
    <row r="491" spans="1:9" x14ac:dyDescent="0.35">
      <c r="A491" s="276" t="s">
        <v>54</v>
      </c>
      <c r="B491" s="276"/>
      <c r="C491" s="276"/>
      <c r="D491" s="275" t="s">
        <v>85</v>
      </c>
      <c r="E491" s="275"/>
    </row>
    <row r="492" spans="1:9" x14ac:dyDescent="0.35">
      <c r="A492" s="9"/>
      <c r="B492" s="9"/>
      <c r="C492" s="9"/>
      <c r="D492" s="222"/>
      <c r="E492" s="222"/>
    </row>
    <row r="493" spans="1:9" ht="15" customHeight="1" x14ac:dyDescent="0.35">
      <c r="B493" s="153" t="s">
        <v>24</v>
      </c>
    </row>
    <row r="494" spans="1:9" x14ac:dyDescent="0.35">
      <c r="A494" t="s">
        <v>69</v>
      </c>
      <c r="E494" t="s">
        <v>105</v>
      </c>
    </row>
    <row r="495" spans="1:9" x14ac:dyDescent="0.35">
      <c r="A495" t="s">
        <v>84</v>
      </c>
    </row>
    <row r="497" spans="1:9" ht="43.5" x14ac:dyDescent="0.35">
      <c r="A497" s="2" t="s">
        <v>3</v>
      </c>
      <c r="B497" s="2" t="s">
        <v>72</v>
      </c>
      <c r="C497" s="2" t="s">
        <v>447</v>
      </c>
      <c r="D497" s="2" t="s">
        <v>446</v>
      </c>
      <c r="E497" s="2" t="s">
        <v>445</v>
      </c>
      <c r="F497" s="2" t="s">
        <v>444</v>
      </c>
      <c r="G497" s="2" t="s">
        <v>395</v>
      </c>
      <c r="H497" s="2" t="s">
        <v>394</v>
      </c>
      <c r="I497" s="2" t="s">
        <v>75</v>
      </c>
    </row>
    <row r="498" spans="1:9" x14ac:dyDescent="0.35">
      <c r="A498" s="141">
        <v>1</v>
      </c>
      <c r="B498" s="141"/>
      <c r="C498" s="141"/>
      <c r="D498" s="141"/>
      <c r="E498" s="141"/>
      <c r="F498" s="141"/>
      <c r="G498" s="141">
        <v>0</v>
      </c>
      <c r="H498" s="141"/>
      <c r="I498" s="141"/>
    </row>
    <row r="499" spans="1:9" x14ac:dyDescent="0.35">
      <c r="A499" s="141"/>
      <c r="B499" s="141"/>
      <c r="C499" s="141"/>
      <c r="D499" s="141"/>
      <c r="E499" s="141"/>
      <c r="F499" s="141"/>
      <c r="G499" s="141"/>
      <c r="H499" s="141"/>
      <c r="I499" s="141"/>
    </row>
    <row r="500" spans="1:9" x14ac:dyDescent="0.35">
      <c r="A500" s="141"/>
      <c r="B500" s="141"/>
      <c r="C500" s="141"/>
      <c r="D500" s="141"/>
      <c r="E500" s="141"/>
      <c r="F500" s="141"/>
      <c r="G500" s="141"/>
      <c r="H500" s="141"/>
      <c r="I500" s="141"/>
    </row>
    <row r="501" spans="1:9" x14ac:dyDescent="0.35">
      <c r="A501" s="141"/>
      <c r="B501" s="141"/>
      <c r="C501" s="141"/>
      <c r="D501" s="141"/>
      <c r="E501" s="141"/>
      <c r="F501" s="141"/>
      <c r="G501" s="141"/>
      <c r="H501" s="141"/>
      <c r="I501" s="141"/>
    </row>
    <row r="502" spans="1:9" x14ac:dyDescent="0.35">
      <c r="A502" s="141"/>
      <c r="B502" s="141"/>
      <c r="C502" s="141"/>
      <c r="D502" s="141"/>
      <c r="E502" s="141"/>
      <c r="F502" s="141"/>
      <c r="G502" s="141"/>
      <c r="H502" s="141"/>
      <c r="I502" s="141"/>
    </row>
    <row r="503" spans="1:9" x14ac:dyDescent="0.35">
      <c r="A503" s="141"/>
      <c r="B503" s="141"/>
      <c r="C503" s="141"/>
      <c r="D503" s="141"/>
      <c r="E503" s="141"/>
      <c r="F503" s="141"/>
      <c r="G503" s="141"/>
      <c r="H503" s="141"/>
      <c r="I503" s="141"/>
    </row>
    <row r="506" spans="1:9" x14ac:dyDescent="0.35">
      <c r="A506" s="449" t="s">
        <v>443</v>
      </c>
      <c r="B506" s="449"/>
      <c r="C506" s="449"/>
      <c r="D506" s="449"/>
      <c r="E506" s="449"/>
      <c r="F506" s="449"/>
      <c r="G506" s="449"/>
    </row>
    <row r="509" spans="1:9" x14ac:dyDescent="0.35">
      <c r="A509" s="489" t="s">
        <v>51</v>
      </c>
      <c r="B509" s="488"/>
      <c r="C509" s="487"/>
      <c r="D509" s="354">
        <v>0</v>
      </c>
      <c r="E509" s="355"/>
    </row>
    <row r="510" spans="1:9" x14ac:dyDescent="0.35">
      <c r="A510" s="486" t="s">
        <v>55</v>
      </c>
      <c r="B510" s="485"/>
      <c r="C510" s="484"/>
      <c r="D510" s="290"/>
      <c r="E510" s="291"/>
    </row>
    <row r="511" spans="1:9" x14ac:dyDescent="0.35">
      <c r="A511" s="276" t="s">
        <v>53</v>
      </c>
      <c r="B511" s="276"/>
      <c r="C511" s="276"/>
      <c r="D511" s="275"/>
      <c r="E511" s="275"/>
    </row>
    <row r="512" spans="1:9" x14ac:dyDescent="0.35">
      <c r="A512" s="276" t="s">
        <v>54</v>
      </c>
      <c r="B512" s="276"/>
      <c r="C512" s="276"/>
      <c r="D512" s="275"/>
      <c r="E512" s="275"/>
    </row>
    <row r="513" spans="1:9" x14ac:dyDescent="0.35">
      <c r="B513" s="153"/>
    </row>
    <row r="514" spans="1:9" x14ac:dyDescent="0.35">
      <c r="B514" s="153" t="s">
        <v>25</v>
      </c>
    </row>
    <row r="515" spans="1:9" x14ac:dyDescent="0.35">
      <c r="A515" t="s">
        <v>69</v>
      </c>
      <c r="E515" t="s">
        <v>105</v>
      </c>
      <c r="F515" t="s">
        <v>121</v>
      </c>
    </row>
    <row r="516" spans="1:9" x14ac:dyDescent="0.35">
      <c r="A516" t="s">
        <v>84</v>
      </c>
      <c r="C516" t="s">
        <v>123</v>
      </c>
    </row>
    <row r="518" spans="1:9" ht="43.5" x14ac:dyDescent="0.35">
      <c r="A518" s="2" t="s">
        <v>3</v>
      </c>
      <c r="B518" s="2" t="s">
        <v>72</v>
      </c>
      <c r="C518" s="2" t="s">
        <v>447</v>
      </c>
      <c r="D518" s="2" t="s">
        <v>446</v>
      </c>
      <c r="E518" s="2" t="s">
        <v>445</v>
      </c>
      <c r="F518" s="2" t="s">
        <v>444</v>
      </c>
      <c r="G518" s="2" t="s">
        <v>395</v>
      </c>
      <c r="H518" s="2" t="s">
        <v>394</v>
      </c>
      <c r="I518" s="2" t="s">
        <v>75</v>
      </c>
    </row>
    <row r="519" spans="1:9" x14ac:dyDescent="0.35">
      <c r="A519" s="141">
        <v>1</v>
      </c>
      <c r="B519" s="141" t="s">
        <v>121</v>
      </c>
      <c r="C519" s="141"/>
      <c r="D519" s="141"/>
      <c r="E519" s="141"/>
      <c r="F519" s="141"/>
      <c r="G519" s="141">
        <v>0</v>
      </c>
      <c r="H519" s="141"/>
      <c r="I519" s="141"/>
    </row>
    <row r="520" spans="1:9" x14ac:dyDescent="0.35">
      <c r="A520" s="141"/>
      <c r="B520" s="141"/>
      <c r="C520" s="141"/>
      <c r="D520" s="141"/>
      <c r="E520" s="141"/>
      <c r="F520" s="141"/>
      <c r="G520" s="141"/>
      <c r="H520" s="141"/>
      <c r="I520" s="141"/>
    </row>
    <row r="521" spans="1:9" x14ac:dyDescent="0.35">
      <c r="A521" s="141"/>
      <c r="B521" s="141"/>
      <c r="C521" s="141"/>
      <c r="D521" s="141"/>
      <c r="E521" s="141"/>
      <c r="F521" s="141"/>
      <c r="G521" s="141"/>
      <c r="H521" s="141"/>
      <c r="I521" s="141"/>
    </row>
    <row r="522" spans="1:9" x14ac:dyDescent="0.35">
      <c r="A522" s="141"/>
      <c r="B522" s="141"/>
      <c r="C522" s="141"/>
      <c r="D522" s="141"/>
      <c r="E522" s="141"/>
      <c r="F522" s="141"/>
      <c r="G522" s="141"/>
      <c r="H522" s="141"/>
      <c r="I522" s="141"/>
    </row>
    <row r="523" spans="1:9" x14ac:dyDescent="0.35">
      <c r="A523" s="141"/>
      <c r="B523" s="141"/>
      <c r="C523" s="141"/>
      <c r="D523" s="141"/>
      <c r="E523" s="141"/>
      <c r="F523" s="141"/>
      <c r="G523" s="141"/>
      <c r="H523" s="141"/>
      <c r="I523" s="141"/>
    </row>
    <row r="524" spans="1:9" x14ac:dyDescent="0.35">
      <c r="A524" s="141"/>
      <c r="B524" s="141"/>
      <c r="C524" s="141"/>
      <c r="D524" s="141"/>
      <c r="E524" s="141"/>
      <c r="F524" s="141"/>
      <c r="G524" s="141"/>
      <c r="H524" s="141"/>
      <c r="I524" s="141"/>
    </row>
    <row r="527" spans="1:9" x14ac:dyDescent="0.35">
      <c r="A527" s="449" t="s">
        <v>443</v>
      </c>
      <c r="B527" s="449"/>
      <c r="C527" s="449"/>
      <c r="D527" s="449"/>
      <c r="E527" s="449"/>
      <c r="F527" s="449"/>
      <c r="G527" s="449"/>
    </row>
    <row r="530" spans="1:9" x14ac:dyDescent="0.35">
      <c r="A530" s="489" t="s">
        <v>51</v>
      </c>
      <c r="B530" s="488"/>
      <c r="C530" s="487"/>
      <c r="D530" s="354">
        <v>0</v>
      </c>
      <c r="E530" s="355"/>
    </row>
    <row r="531" spans="1:9" x14ac:dyDescent="0.35">
      <c r="A531" s="486" t="s">
        <v>55</v>
      </c>
      <c r="B531" s="485"/>
      <c r="C531" s="484"/>
      <c r="D531" s="290" t="s">
        <v>122</v>
      </c>
      <c r="E531" s="291"/>
    </row>
    <row r="532" spans="1:9" x14ac:dyDescent="0.35">
      <c r="A532" s="276" t="s">
        <v>53</v>
      </c>
      <c r="B532" s="276"/>
      <c r="C532" s="276"/>
      <c r="D532" s="275"/>
      <c r="E532" s="275"/>
    </row>
    <row r="533" spans="1:9" x14ac:dyDescent="0.35">
      <c r="A533" s="276" t="s">
        <v>54</v>
      </c>
      <c r="B533" s="276"/>
      <c r="C533" s="276"/>
      <c r="D533" s="275" t="s">
        <v>83</v>
      </c>
      <c r="E533" s="275"/>
    </row>
    <row r="534" spans="1:9" x14ac:dyDescent="0.35">
      <c r="A534" s="9"/>
      <c r="B534" s="9"/>
      <c r="C534" s="9"/>
      <c r="D534" s="222"/>
      <c r="E534" s="222"/>
    </row>
    <row r="535" spans="1:9" x14ac:dyDescent="0.35">
      <c r="B535" s="153" t="s">
        <v>26</v>
      </c>
    </row>
    <row r="536" spans="1:9" x14ac:dyDescent="0.35">
      <c r="A536" t="s">
        <v>69</v>
      </c>
      <c r="E536" t="s">
        <v>105</v>
      </c>
      <c r="F536" t="s">
        <v>26</v>
      </c>
    </row>
    <row r="537" spans="1:9" x14ac:dyDescent="0.35">
      <c r="A537" t="s">
        <v>84</v>
      </c>
      <c r="C537" t="s">
        <v>125</v>
      </c>
    </row>
    <row r="539" spans="1:9" ht="43.5" x14ac:dyDescent="0.35">
      <c r="A539" s="2" t="s">
        <v>3</v>
      </c>
      <c r="B539" s="2" t="s">
        <v>72</v>
      </c>
      <c r="C539" s="2" t="s">
        <v>447</v>
      </c>
      <c r="D539" s="2" t="s">
        <v>446</v>
      </c>
      <c r="E539" s="2" t="s">
        <v>445</v>
      </c>
      <c r="F539" s="2" t="s">
        <v>444</v>
      </c>
      <c r="G539" s="2" t="s">
        <v>395</v>
      </c>
      <c r="H539" s="2" t="s">
        <v>394</v>
      </c>
      <c r="I539" s="2" t="s">
        <v>75</v>
      </c>
    </row>
    <row r="540" spans="1:9" x14ac:dyDescent="0.35">
      <c r="A540" s="141"/>
      <c r="B540" s="141" t="s">
        <v>26</v>
      </c>
      <c r="C540" s="141"/>
      <c r="D540" s="141"/>
      <c r="E540" s="141"/>
      <c r="F540" s="141"/>
      <c r="G540" s="141">
        <v>0</v>
      </c>
      <c r="H540" s="141"/>
      <c r="I540" s="141"/>
    </row>
    <row r="541" spans="1:9" x14ac:dyDescent="0.35">
      <c r="A541" s="141"/>
      <c r="B541" s="141"/>
      <c r="C541" s="141"/>
      <c r="D541" s="141"/>
      <c r="E541" s="141"/>
      <c r="F541" s="141"/>
      <c r="G541" s="141"/>
      <c r="H541" s="141"/>
      <c r="I541" s="141"/>
    </row>
    <row r="542" spans="1:9" x14ac:dyDescent="0.35">
      <c r="A542" s="141"/>
      <c r="B542" s="141"/>
      <c r="C542" s="141"/>
      <c r="D542" s="141"/>
      <c r="E542" s="141"/>
      <c r="F542" s="141"/>
      <c r="G542" s="141"/>
      <c r="H542" s="141"/>
      <c r="I542" s="141"/>
    </row>
    <row r="543" spans="1:9" x14ac:dyDescent="0.35">
      <c r="A543" s="141"/>
      <c r="B543" s="141"/>
      <c r="C543" s="141"/>
      <c r="D543" s="141"/>
      <c r="E543" s="141"/>
      <c r="F543" s="141"/>
      <c r="G543" s="141"/>
      <c r="H543" s="141"/>
      <c r="I543" s="141"/>
    </row>
    <row r="544" spans="1:9" x14ac:dyDescent="0.35">
      <c r="A544" s="141"/>
      <c r="B544" s="141"/>
      <c r="C544" s="141"/>
      <c r="D544" s="141"/>
      <c r="E544" s="141"/>
      <c r="F544" s="141"/>
      <c r="G544" s="141"/>
      <c r="H544" s="141"/>
      <c r="I544" s="141"/>
    </row>
    <row r="545" spans="1:9" x14ac:dyDescent="0.35">
      <c r="A545" s="141"/>
      <c r="B545" s="141"/>
      <c r="C545" s="141"/>
      <c r="D545" s="141"/>
      <c r="E545" s="141"/>
      <c r="F545" s="141"/>
      <c r="G545" s="141"/>
      <c r="H545" s="141"/>
      <c r="I545" s="141"/>
    </row>
    <row r="548" spans="1:9" x14ac:dyDescent="0.35">
      <c r="A548" s="449" t="s">
        <v>443</v>
      </c>
      <c r="B548" s="449"/>
      <c r="C548" s="449"/>
      <c r="D548" s="449"/>
      <c r="E548" s="449"/>
      <c r="F548" s="449"/>
      <c r="G548" s="449"/>
    </row>
    <row r="551" spans="1:9" x14ac:dyDescent="0.35">
      <c r="A551" s="276" t="s">
        <v>51</v>
      </c>
      <c r="B551" s="276"/>
      <c r="C551" s="276"/>
      <c r="D551" s="275" t="s">
        <v>127</v>
      </c>
      <c r="E551" s="275"/>
    </row>
    <row r="552" spans="1:9" x14ac:dyDescent="0.35">
      <c r="A552" s="274" t="s">
        <v>55</v>
      </c>
      <c r="B552" s="274"/>
      <c r="C552" s="274"/>
      <c r="D552" s="275" t="s">
        <v>126</v>
      </c>
      <c r="E552" s="275"/>
    </row>
    <row r="553" spans="1:9" x14ac:dyDescent="0.35">
      <c r="A553" s="276" t="s">
        <v>53</v>
      </c>
      <c r="B553" s="276"/>
      <c r="C553" s="276"/>
      <c r="D553" s="275"/>
      <c r="E553" s="275"/>
    </row>
    <row r="554" spans="1:9" x14ac:dyDescent="0.35">
      <c r="A554" s="276" t="s">
        <v>54</v>
      </c>
      <c r="B554" s="276"/>
      <c r="C554" s="276"/>
      <c r="D554" s="275"/>
      <c r="E554" s="275"/>
    </row>
    <row r="555" spans="1:9" x14ac:dyDescent="0.35">
      <c r="A555" s="9"/>
      <c r="B555" s="9"/>
      <c r="C555" s="9"/>
      <c r="D555" s="222"/>
      <c r="E555" s="222"/>
    </row>
    <row r="556" spans="1:9" x14ac:dyDescent="0.35">
      <c r="B556" s="153" t="s">
        <v>27</v>
      </c>
    </row>
    <row r="557" spans="1:9" x14ac:dyDescent="0.35">
      <c r="A557" t="s">
        <v>69</v>
      </c>
      <c r="E557" t="s">
        <v>132</v>
      </c>
    </row>
    <row r="558" spans="1:9" x14ac:dyDescent="0.35">
      <c r="A558" t="s">
        <v>128</v>
      </c>
    </row>
    <row r="560" spans="1:9" ht="43.5" x14ac:dyDescent="0.35">
      <c r="A560" s="2" t="s">
        <v>3</v>
      </c>
      <c r="B560" s="2" t="s">
        <v>72</v>
      </c>
      <c r="C560" s="2" t="s">
        <v>447</v>
      </c>
      <c r="D560" s="2" t="s">
        <v>446</v>
      </c>
      <c r="E560" s="2" t="s">
        <v>445</v>
      </c>
      <c r="F560" s="2" t="s">
        <v>444</v>
      </c>
      <c r="G560" s="2" t="s">
        <v>395</v>
      </c>
      <c r="H560" s="2" t="s">
        <v>394</v>
      </c>
      <c r="I560" s="2" t="s">
        <v>75</v>
      </c>
    </row>
    <row r="561" spans="1:9" x14ac:dyDescent="0.35">
      <c r="A561" s="141">
        <v>1</v>
      </c>
      <c r="B561" s="141" t="s">
        <v>129</v>
      </c>
      <c r="C561" s="141" t="s">
        <v>94</v>
      </c>
      <c r="D561" s="141" t="s">
        <v>94</v>
      </c>
      <c r="E561" s="141" t="s">
        <v>94</v>
      </c>
      <c r="F561" s="141" t="s">
        <v>94</v>
      </c>
      <c r="G561" s="209">
        <v>0</v>
      </c>
      <c r="H561" s="141" t="s">
        <v>94</v>
      </c>
      <c r="I561" s="141" t="s">
        <v>94</v>
      </c>
    </row>
    <row r="564" spans="1:9" x14ac:dyDescent="0.35">
      <c r="A564" s="483" t="s">
        <v>443</v>
      </c>
      <c r="B564" s="483"/>
      <c r="C564" s="483"/>
      <c r="D564" s="483"/>
      <c r="E564" s="483"/>
      <c r="F564" s="483"/>
      <c r="G564" s="483"/>
      <c r="H564" s="483"/>
      <c r="I564" s="483"/>
    </row>
    <row r="567" spans="1:9" x14ac:dyDescent="0.35">
      <c r="A567" s="276" t="s">
        <v>51</v>
      </c>
      <c r="B567" s="276"/>
      <c r="C567" s="276"/>
      <c r="D567" s="277">
        <v>0</v>
      </c>
      <c r="E567" s="277"/>
    </row>
    <row r="568" spans="1:9" x14ac:dyDescent="0.35">
      <c r="A568" s="274" t="s">
        <v>55</v>
      </c>
      <c r="B568" s="274"/>
      <c r="C568" s="274"/>
      <c r="D568" s="278" t="s">
        <v>130</v>
      </c>
      <c r="E568" s="278"/>
    </row>
    <row r="569" spans="1:9" x14ac:dyDescent="0.35">
      <c r="A569" s="276" t="s">
        <v>53</v>
      </c>
      <c r="B569" s="276"/>
      <c r="C569" s="276"/>
      <c r="D569" s="275"/>
      <c r="E569" s="275"/>
    </row>
    <row r="570" spans="1:9" x14ac:dyDescent="0.35">
      <c r="A570" s="276" t="s">
        <v>54</v>
      </c>
      <c r="B570" s="276"/>
      <c r="C570" s="276"/>
      <c r="D570" s="275" t="s">
        <v>131</v>
      </c>
      <c r="E570" s="275"/>
    </row>
    <row r="571" spans="1:9" x14ac:dyDescent="0.35">
      <c r="A571" s="9"/>
      <c r="B571" s="9"/>
      <c r="C571" s="9"/>
      <c r="D571" s="222"/>
      <c r="E571" s="222"/>
    </row>
    <row r="572" spans="1:9" x14ac:dyDescent="0.35">
      <c r="B572" s="153" t="s">
        <v>28</v>
      </c>
    </row>
    <row r="573" spans="1:9" x14ac:dyDescent="0.35">
      <c r="A573" t="s">
        <v>69</v>
      </c>
      <c r="E573" t="s">
        <v>466</v>
      </c>
    </row>
    <row r="574" spans="1:9" x14ac:dyDescent="0.35">
      <c r="A574" t="s">
        <v>284</v>
      </c>
    </row>
    <row r="576" spans="1:9" ht="43.5" x14ac:dyDescent="0.35">
      <c r="A576" s="2" t="s">
        <v>3</v>
      </c>
      <c r="B576" s="2" t="s">
        <v>72</v>
      </c>
      <c r="C576" s="2" t="s">
        <v>447</v>
      </c>
      <c r="D576" s="2" t="s">
        <v>446</v>
      </c>
      <c r="E576" s="2" t="s">
        <v>445</v>
      </c>
      <c r="F576" s="2" t="s">
        <v>444</v>
      </c>
      <c r="G576" s="2" t="s">
        <v>395</v>
      </c>
      <c r="H576" s="2" t="s">
        <v>394</v>
      </c>
      <c r="I576" s="2" t="s">
        <v>75</v>
      </c>
    </row>
    <row r="577" spans="1:9" x14ac:dyDescent="0.35">
      <c r="A577" s="141">
        <v>1</v>
      </c>
      <c r="B577" s="141"/>
      <c r="C577" s="141">
        <v>0</v>
      </c>
      <c r="D577" s="141">
        <v>0</v>
      </c>
      <c r="E577" s="141">
        <v>0</v>
      </c>
      <c r="F577" s="141">
        <v>0</v>
      </c>
      <c r="G577" s="141">
        <v>0</v>
      </c>
      <c r="H577" s="141">
        <v>0</v>
      </c>
      <c r="I577" s="141">
        <v>0</v>
      </c>
    </row>
    <row r="578" spans="1:9" x14ac:dyDescent="0.35">
      <c r="A578" s="141"/>
      <c r="B578" s="141"/>
      <c r="C578" s="141"/>
      <c r="D578" s="141"/>
      <c r="E578" s="141"/>
      <c r="F578" s="141"/>
      <c r="G578" s="141"/>
      <c r="H578" s="141"/>
      <c r="I578" s="141"/>
    </row>
    <row r="579" spans="1:9" x14ac:dyDescent="0.35">
      <c r="A579" s="141"/>
      <c r="B579" s="141"/>
      <c r="C579" s="141"/>
      <c r="D579" s="141"/>
      <c r="E579" s="141"/>
      <c r="F579" s="141"/>
      <c r="G579" s="141"/>
      <c r="H579" s="141"/>
      <c r="I579" s="141"/>
    </row>
    <row r="580" spans="1:9" x14ac:dyDescent="0.35">
      <c r="A580" s="141"/>
      <c r="B580" s="141"/>
      <c r="C580" s="141"/>
      <c r="D580" s="141"/>
      <c r="E580" s="141"/>
      <c r="F580" s="141"/>
      <c r="G580" s="141"/>
      <c r="H580" s="141"/>
      <c r="I580" s="141"/>
    </row>
    <row r="581" spans="1:9" x14ac:dyDescent="0.35">
      <c r="A581" s="141"/>
      <c r="B581" s="141"/>
      <c r="C581" s="141"/>
      <c r="D581" s="141"/>
      <c r="E581" s="141"/>
      <c r="F581" s="141"/>
      <c r="G581" s="141"/>
      <c r="H581" s="141"/>
      <c r="I581" s="141"/>
    </row>
    <row r="582" spans="1:9" x14ac:dyDescent="0.35">
      <c r="A582" s="141"/>
      <c r="B582" s="141"/>
      <c r="C582" s="141"/>
      <c r="D582" s="141"/>
      <c r="E582" s="141"/>
      <c r="F582" s="141"/>
      <c r="G582" s="141"/>
      <c r="H582" s="141"/>
      <c r="I582" s="141"/>
    </row>
    <row r="585" spans="1:9" x14ac:dyDescent="0.35">
      <c r="A585" s="449" t="s">
        <v>443</v>
      </c>
      <c r="B585" s="449"/>
      <c r="C585" s="449"/>
      <c r="D585" s="449"/>
      <c r="E585" s="449"/>
      <c r="F585" s="449"/>
      <c r="G585" s="449"/>
    </row>
    <row r="588" spans="1:9" x14ac:dyDescent="0.35">
      <c r="A588" s="276" t="s">
        <v>51</v>
      </c>
      <c r="B588" s="276"/>
      <c r="C588" s="276"/>
      <c r="D588" s="275" t="s">
        <v>138</v>
      </c>
      <c r="E588" s="275"/>
    </row>
    <row r="589" spans="1:9" x14ac:dyDescent="0.35">
      <c r="A589" s="274" t="s">
        <v>55</v>
      </c>
      <c r="B589" s="274"/>
      <c r="C589" s="274"/>
      <c r="D589" s="275"/>
      <c r="E589" s="275"/>
    </row>
    <row r="590" spans="1:9" x14ac:dyDescent="0.35">
      <c r="A590" s="276" t="s">
        <v>53</v>
      </c>
      <c r="B590" s="276"/>
      <c r="C590" s="276"/>
      <c r="D590" s="275"/>
      <c r="E590" s="275"/>
    </row>
    <row r="591" spans="1:9" x14ac:dyDescent="0.35">
      <c r="A591" s="276" t="s">
        <v>54</v>
      </c>
      <c r="B591" s="276"/>
      <c r="C591" s="276"/>
      <c r="D591" s="275"/>
      <c r="E591" s="275"/>
    </row>
    <row r="592" spans="1:9" x14ac:dyDescent="0.35">
      <c r="B592" s="153"/>
    </row>
    <row r="593" spans="1:9" x14ac:dyDescent="0.35">
      <c r="B593" s="153" t="s">
        <v>29</v>
      </c>
    </row>
    <row r="594" spans="1:9" x14ac:dyDescent="0.35">
      <c r="A594" t="s">
        <v>69</v>
      </c>
      <c r="E594" t="s">
        <v>465</v>
      </c>
    </row>
    <row r="595" spans="1:9" x14ac:dyDescent="0.35">
      <c r="A595" t="s">
        <v>415</v>
      </c>
    </row>
    <row r="597" spans="1:9" ht="43.5" x14ac:dyDescent="0.35">
      <c r="A597" s="2" t="s">
        <v>3</v>
      </c>
      <c r="B597" s="2" t="s">
        <v>72</v>
      </c>
      <c r="C597" s="2" t="s">
        <v>447</v>
      </c>
      <c r="D597" s="2" t="s">
        <v>446</v>
      </c>
      <c r="E597" s="2" t="s">
        <v>445</v>
      </c>
      <c r="F597" s="2" t="s">
        <v>444</v>
      </c>
      <c r="G597" s="2" t="s">
        <v>395</v>
      </c>
      <c r="H597" s="2" t="s">
        <v>394</v>
      </c>
      <c r="I597" s="2" t="s">
        <v>75</v>
      </c>
    </row>
    <row r="598" spans="1:9" x14ac:dyDescent="0.35">
      <c r="A598" s="141">
        <v>1</v>
      </c>
      <c r="B598" s="141" t="s">
        <v>134</v>
      </c>
      <c r="C598" s="141">
        <v>0</v>
      </c>
      <c r="D598" s="141">
        <v>0</v>
      </c>
      <c r="E598" s="141">
        <v>0</v>
      </c>
      <c r="F598" s="141">
        <v>0</v>
      </c>
      <c r="G598" s="141">
        <v>0</v>
      </c>
      <c r="H598" s="141">
        <v>0</v>
      </c>
      <c r="I598" s="141">
        <v>0</v>
      </c>
    </row>
    <row r="599" spans="1:9" x14ac:dyDescent="0.35">
      <c r="A599" s="141"/>
      <c r="B599" s="141"/>
      <c r="C599" s="141"/>
      <c r="D599" s="141"/>
      <c r="E599" s="141"/>
      <c r="F599" s="141"/>
      <c r="G599" s="141"/>
      <c r="H599" s="141"/>
      <c r="I599" s="141"/>
    </row>
    <row r="600" spans="1:9" x14ac:dyDescent="0.35">
      <c r="A600" s="141"/>
      <c r="B600" s="141"/>
      <c r="C600" s="141"/>
      <c r="D600" s="141"/>
      <c r="E600" s="141"/>
      <c r="F600" s="141"/>
      <c r="G600" s="141"/>
      <c r="H600" s="141"/>
      <c r="I600" s="141"/>
    </row>
    <row r="601" spans="1:9" x14ac:dyDescent="0.35">
      <c r="A601" s="141"/>
      <c r="B601" s="141"/>
      <c r="C601" s="141"/>
      <c r="D601" s="141"/>
      <c r="E601" s="141"/>
      <c r="F601" s="141"/>
      <c r="G601" s="141"/>
      <c r="H601" s="141"/>
      <c r="I601" s="141"/>
    </row>
    <row r="602" spans="1:9" x14ac:dyDescent="0.35">
      <c r="A602" s="141"/>
      <c r="B602" s="141"/>
      <c r="C602" s="141"/>
      <c r="D602" s="141"/>
      <c r="E602" s="141"/>
      <c r="F602" s="141"/>
      <c r="G602" s="141"/>
      <c r="H602" s="141"/>
      <c r="I602" s="141"/>
    </row>
    <row r="603" spans="1:9" x14ac:dyDescent="0.35">
      <c r="A603" s="141"/>
      <c r="B603" s="141"/>
      <c r="C603" s="141"/>
      <c r="D603" s="141"/>
      <c r="E603" s="141"/>
      <c r="F603" s="141"/>
      <c r="G603" s="141"/>
      <c r="H603" s="141"/>
      <c r="I603" s="141"/>
    </row>
    <row r="606" spans="1:9" x14ac:dyDescent="0.35">
      <c r="A606" s="449" t="s">
        <v>443</v>
      </c>
      <c r="B606" s="449"/>
      <c r="C606" s="449"/>
      <c r="D606" s="449"/>
      <c r="E606" s="449"/>
      <c r="F606" s="449"/>
      <c r="G606" s="449"/>
    </row>
    <row r="609" spans="1:9" x14ac:dyDescent="0.35">
      <c r="A609" s="276" t="s">
        <v>51</v>
      </c>
      <c r="B609" s="276"/>
      <c r="C609" s="276"/>
      <c r="D609" s="275" t="s">
        <v>138</v>
      </c>
      <c r="E609" s="275"/>
    </row>
    <row r="610" spans="1:9" x14ac:dyDescent="0.35">
      <c r="A610" s="274" t="s">
        <v>55</v>
      </c>
      <c r="B610" s="274"/>
      <c r="C610" s="274"/>
      <c r="D610" s="275" t="s">
        <v>135</v>
      </c>
      <c r="E610" s="275"/>
    </row>
    <row r="611" spans="1:9" x14ac:dyDescent="0.35">
      <c r="A611" s="276" t="s">
        <v>53</v>
      </c>
      <c r="B611" s="276"/>
      <c r="C611" s="276"/>
      <c r="D611" s="275"/>
      <c r="E611" s="275"/>
    </row>
    <row r="612" spans="1:9" x14ac:dyDescent="0.35">
      <c r="A612" s="276" t="s">
        <v>54</v>
      </c>
      <c r="B612" s="276"/>
      <c r="C612" s="276"/>
      <c r="D612" s="275" t="s">
        <v>136</v>
      </c>
      <c r="E612" s="275"/>
    </row>
    <row r="613" spans="1:9" x14ac:dyDescent="0.35">
      <c r="A613" s="9"/>
      <c r="B613" s="9"/>
      <c r="C613" s="9"/>
      <c r="D613" s="222"/>
      <c r="E613" s="222"/>
    </row>
    <row r="614" spans="1:9" x14ac:dyDescent="0.35">
      <c r="B614" s="153" t="s">
        <v>30</v>
      </c>
    </row>
    <row r="615" spans="1:9" x14ac:dyDescent="0.35">
      <c r="A615" t="s">
        <v>69</v>
      </c>
      <c r="E615" t="s">
        <v>464</v>
      </c>
    </row>
    <row r="616" spans="1:9" x14ac:dyDescent="0.35">
      <c r="A616" t="s">
        <v>142</v>
      </c>
    </row>
    <row r="618" spans="1:9" ht="43.5" x14ac:dyDescent="0.35">
      <c r="A618" s="2" t="s">
        <v>3</v>
      </c>
      <c r="B618" s="2" t="s">
        <v>72</v>
      </c>
      <c r="C618" s="2" t="s">
        <v>447</v>
      </c>
      <c r="D618" s="2" t="s">
        <v>446</v>
      </c>
      <c r="E618" s="2" t="s">
        <v>445</v>
      </c>
      <c r="F618" s="2" t="s">
        <v>444</v>
      </c>
      <c r="G618" s="2" t="s">
        <v>395</v>
      </c>
      <c r="H618" s="2" t="s">
        <v>394</v>
      </c>
      <c r="I618" s="2" t="s">
        <v>75</v>
      </c>
    </row>
    <row r="619" spans="1:9" x14ac:dyDescent="0.35">
      <c r="A619" s="141">
        <v>1</v>
      </c>
      <c r="B619" s="141" t="s">
        <v>30</v>
      </c>
      <c r="C619" s="141">
        <v>0</v>
      </c>
      <c r="D619" s="141">
        <v>0</v>
      </c>
      <c r="E619" s="141">
        <v>0</v>
      </c>
      <c r="F619" s="141">
        <v>0</v>
      </c>
      <c r="G619" s="141">
        <v>0</v>
      </c>
      <c r="H619" s="141">
        <v>0</v>
      </c>
      <c r="I619" s="141">
        <v>0</v>
      </c>
    </row>
    <row r="620" spans="1:9" x14ac:dyDescent="0.35">
      <c r="A620" s="141"/>
      <c r="B620" s="141"/>
      <c r="C620" s="141"/>
      <c r="D620" s="141"/>
      <c r="E620" s="141"/>
      <c r="F620" s="141"/>
      <c r="G620" s="141"/>
      <c r="H620" s="141"/>
      <c r="I620" s="141"/>
    </row>
    <row r="621" spans="1:9" x14ac:dyDescent="0.35">
      <c r="A621" s="141"/>
      <c r="B621" s="141"/>
      <c r="C621" s="141"/>
      <c r="D621" s="141"/>
      <c r="E621" s="141"/>
      <c r="F621" s="141"/>
      <c r="G621" s="141"/>
      <c r="H621" s="141"/>
      <c r="I621" s="141"/>
    </row>
    <row r="622" spans="1:9" x14ac:dyDescent="0.35">
      <c r="A622" s="141"/>
      <c r="B622" s="141"/>
      <c r="C622" s="141"/>
      <c r="D622" s="141"/>
      <c r="E622" s="141"/>
      <c r="F622" s="141"/>
      <c r="G622" s="141"/>
      <c r="H622" s="141"/>
      <c r="I622" s="141"/>
    </row>
    <row r="623" spans="1:9" x14ac:dyDescent="0.35">
      <c r="A623" s="141"/>
      <c r="B623" s="141"/>
      <c r="C623" s="141"/>
      <c r="D623" s="141"/>
      <c r="E623" s="141"/>
      <c r="F623" s="141"/>
      <c r="G623" s="141"/>
      <c r="H623" s="141"/>
      <c r="I623" s="141"/>
    </row>
    <row r="624" spans="1:9" x14ac:dyDescent="0.35">
      <c r="A624" s="141"/>
      <c r="B624" s="141"/>
      <c r="C624" s="141"/>
      <c r="D624" s="141"/>
      <c r="E624" s="141"/>
      <c r="F624" s="141"/>
      <c r="G624" s="141"/>
      <c r="H624" s="141"/>
      <c r="I624" s="141"/>
    </row>
    <row r="627" spans="1:9" x14ac:dyDescent="0.35">
      <c r="A627" s="449" t="s">
        <v>443</v>
      </c>
      <c r="B627" s="449"/>
      <c r="C627" s="449"/>
      <c r="D627" s="449"/>
      <c r="E627" s="449"/>
      <c r="F627" s="449"/>
      <c r="G627" s="449"/>
    </row>
    <row r="630" spans="1:9" x14ac:dyDescent="0.35">
      <c r="A630" s="276" t="s">
        <v>51</v>
      </c>
      <c r="B630" s="276"/>
      <c r="C630" s="276"/>
      <c r="D630" s="275" t="s">
        <v>138</v>
      </c>
      <c r="E630" s="275"/>
    </row>
    <row r="631" spans="1:9" x14ac:dyDescent="0.35">
      <c r="A631" s="274" t="s">
        <v>55</v>
      </c>
      <c r="B631" s="274"/>
      <c r="C631" s="274"/>
      <c r="D631" s="275" t="s">
        <v>141</v>
      </c>
      <c r="E631" s="275"/>
    </row>
    <row r="632" spans="1:9" x14ac:dyDescent="0.35">
      <c r="A632" s="276" t="s">
        <v>53</v>
      </c>
      <c r="B632" s="276"/>
      <c r="C632" s="276"/>
      <c r="D632" s="275"/>
      <c r="E632" s="275"/>
    </row>
    <row r="633" spans="1:9" x14ac:dyDescent="0.35">
      <c r="A633" s="276" t="s">
        <v>54</v>
      </c>
      <c r="B633" s="276"/>
      <c r="C633" s="276"/>
      <c r="D633" s="292">
        <v>43187</v>
      </c>
      <c r="E633" s="275"/>
    </row>
    <row r="634" spans="1:9" x14ac:dyDescent="0.35">
      <c r="A634" s="9"/>
      <c r="B634" s="9"/>
      <c r="C634" s="9"/>
      <c r="D634" s="23"/>
      <c r="E634" s="222"/>
    </row>
    <row r="635" spans="1:9" x14ac:dyDescent="0.35">
      <c r="B635" s="153" t="s">
        <v>31</v>
      </c>
    </row>
    <row r="636" spans="1:9" x14ac:dyDescent="0.35">
      <c r="A636" t="s">
        <v>69</v>
      </c>
      <c r="E636" t="s">
        <v>145</v>
      </c>
    </row>
    <row r="637" spans="1:9" x14ac:dyDescent="0.35">
      <c r="A637" t="s">
        <v>84</v>
      </c>
    </row>
    <row r="639" spans="1:9" ht="43.5" x14ac:dyDescent="0.35">
      <c r="A639" s="2" t="s">
        <v>3</v>
      </c>
      <c r="B639" s="2" t="s">
        <v>72</v>
      </c>
      <c r="C639" s="2" t="s">
        <v>447</v>
      </c>
      <c r="D639" s="2" t="s">
        <v>446</v>
      </c>
      <c r="E639" s="2" t="s">
        <v>445</v>
      </c>
      <c r="F639" s="2" t="s">
        <v>444</v>
      </c>
      <c r="G639" s="2" t="s">
        <v>395</v>
      </c>
      <c r="H639" s="2" t="s">
        <v>394</v>
      </c>
      <c r="I639" s="2" t="s">
        <v>75</v>
      </c>
    </row>
    <row r="640" spans="1:9" x14ac:dyDescent="0.35">
      <c r="A640" s="141">
        <v>1</v>
      </c>
      <c r="B640" s="141" t="s">
        <v>143</v>
      </c>
      <c r="C640" s="141"/>
      <c r="D640" s="141"/>
      <c r="E640" s="141"/>
      <c r="F640" s="141"/>
      <c r="G640" s="141">
        <v>0</v>
      </c>
      <c r="H640" s="141"/>
      <c r="I640" s="141"/>
    </row>
    <row r="641" spans="1:9" x14ac:dyDescent="0.35">
      <c r="A641" s="141"/>
      <c r="B641" s="141"/>
      <c r="C641" s="141"/>
      <c r="D641" s="141"/>
      <c r="E641" s="141"/>
      <c r="F641" s="141"/>
      <c r="G641" s="141"/>
      <c r="H641" s="141"/>
      <c r="I641" s="141"/>
    </row>
    <row r="642" spans="1:9" x14ac:dyDescent="0.35">
      <c r="A642" s="141"/>
      <c r="B642" s="141"/>
      <c r="C642" s="141"/>
      <c r="D642" s="141"/>
      <c r="E642" s="141"/>
      <c r="F642" s="141"/>
      <c r="G642" s="141"/>
      <c r="H642" s="141"/>
      <c r="I642" s="141"/>
    </row>
    <row r="643" spans="1:9" x14ac:dyDescent="0.35">
      <c r="A643" s="141"/>
      <c r="B643" s="141"/>
      <c r="C643" s="141"/>
      <c r="D643" s="141"/>
      <c r="E643" s="141"/>
      <c r="F643" s="141"/>
      <c r="G643" s="141"/>
      <c r="H643" s="141"/>
      <c r="I643" s="141"/>
    </row>
    <row r="644" spans="1:9" x14ac:dyDescent="0.35">
      <c r="A644" s="141"/>
      <c r="B644" s="141"/>
      <c r="C644" s="141"/>
      <c r="D644" s="141"/>
      <c r="E644" s="141"/>
      <c r="F644" s="141"/>
      <c r="G644" s="141"/>
      <c r="H644" s="141"/>
      <c r="I644" s="141"/>
    </row>
    <row r="645" spans="1:9" x14ac:dyDescent="0.35">
      <c r="A645" s="141"/>
      <c r="B645" s="141"/>
      <c r="C645" s="141"/>
      <c r="D645" s="141"/>
      <c r="E645" s="141"/>
      <c r="F645" s="141"/>
      <c r="G645" s="141"/>
      <c r="H645" s="141"/>
      <c r="I645" s="141"/>
    </row>
    <row r="648" spans="1:9" x14ac:dyDescent="0.35">
      <c r="A648" s="449" t="s">
        <v>443</v>
      </c>
      <c r="B648" s="449"/>
      <c r="C648" s="449"/>
      <c r="D648" s="449"/>
      <c r="E648" s="449"/>
      <c r="F648" s="449"/>
      <c r="G648" s="449"/>
    </row>
    <row r="651" spans="1:9" x14ac:dyDescent="0.35">
      <c r="A651" s="276" t="s">
        <v>51</v>
      </c>
      <c r="B651" s="276"/>
      <c r="C651" s="276"/>
      <c r="D651" s="275">
        <v>0</v>
      </c>
      <c r="E651" s="275"/>
    </row>
    <row r="652" spans="1:9" x14ac:dyDescent="0.35">
      <c r="A652" s="274" t="s">
        <v>55</v>
      </c>
      <c r="B652" s="274"/>
      <c r="C652" s="274"/>
      <c r="D652" s="275" t="s">
        <v>144</v>
      </c>
      <c r="E652" s="275"/>
    </row>
    <row r="653" spans="1:9" x14ac:dyDescent="0.35">
      <c r="A653" s="276" t="s">
        <v>53</v>
      </c>
      <c r="B653" s="276"/>
      <c r="C653" s="276"/>
      <c r="D653" s="275"/>
      <c r="E653" s="275"/>
    </row>
    <row r="654" spans="1:9" x14ac:dyDescent="0.35">
      <c r="A654" s="276" t="s">
        <v>54</v>
      </c>
      <c r="B654" s="276"/>
      <c r="C654" s="276"/>
      <c r="D654" s="275"/>
      <c r="E654" s="275"/>
    </row>
    <row r="655" spans="1:9" x14ac:dyDescent="0.35">
      <c r="A655" s="9"/>
      <c r="B655" s="9"/>
      <c r="C655" s="9"/>
      <c r="D655" s="222"/>
      <c r="E655" s="222"/>
    </row>
    <row r="656" spans="1:9" x14ac:dyDescent="0.35">
      <c r="B656" s="153" t="s">
        <v>32</v>
      </c>
    </row>
    <row r="657" spans="1:9" x14ac:dyDescent="0.35">
      <c r="A657" t="s">
        <v>69</v>
      </c>
      <c r="E657" t="s">
        <v>148</v>
      </c>
    </row>
    <row r="658" spans="1:9" x14ac:dyDescent="0.35">
      <c r="A658" t="s">
        <v>463</v>
      </c>
    </row>
    <row r="660" spans="1:9" ht="43.5" x14ac:dyDescent="0.35">
      <c r="A660" s="2" t="s">
        <v>3</v>
      </c>
      <c r="B660" s="2" t="s">
        <v>72</v>
      </c>
      <c r="C660" s="2" t="s">
        <v>447</v>
      </c>
      <c r="D660" s="2" t="s">
        <v>446</v>
      </c>
      <c r="E660" s="2" t="s">
        <v>445</v>
      </c>
      <c r="F660" s="2" t="s">
        <v>444</v>
      </c>
      <c r="G660" s="2" t="s">
        <v>395</v>
      </c>
      <c r="H660" s="2" t="s">
        <v>394</v>
      </c>
      <c r="I660" s="2" t="s">
        <v>75</v>
      </c>
    </row>
    <row r="661" spans="1:9" x14ac:dyDescent="0.35">
      <c r="A661" s="141"/>
      <c r="B661" s="141"/>
      <c r="C661" s="141"/>
      <c r="D661" s="141"/>
      <c r="E661" s="141"/>
      <c r="F661" s="141"/>
      <c r="G661" s="141"/>
      <c r="H661" s="141"/>
      <c r="I661" s="141"/>
    </row>
    <row r="662" spans="1:9" x14ac:dyDescent="0.35">
      <c r="A662" s="141"/>
      <c r="B662" s="141"/>
      <c r="C662" s="141"/>
      <c r="D662" s="141"/>
      <c r="E662" s="141"/>
      <c r="F662" s="141"/>
      <c r="G662" s="141"/>
      <c r="H662" s="141"/>
      <c r="I662" s="141"/>
    </row>
    <row r="663" spans="1:9" x14ac:dyDescent="0.35">
      <c r="A663" s="141"/>
      <c r="B663" s="141"/>
      <c r="C663" s="141"/>
      <c r="D663" s="141"/>
      <c r="E663" s="141"/>
      <c r="F663" s="141"/>
      <c r="G663" s="141"/>
      <c r="H663" s="141"/>
      <c r="I663" s="141"/>
    </row>
    <row r="664" spans="1:9" x14ac:dyDescent="0.35">
      <c r="A664" s="141"/>
      <c r="B664" s="141"/>
      <c r="C664" s="141"/>
      <c r="D664" s="141"/>
      <c r="E664" s="141"/>
      <c r="F664" s="141"/>
      <c r="G664" s="141"/>
      <c r="H664" s="141"/>
      <c r="I664" s="141"/>
    </row>
    <row r="665" spans="1:9" x14ac:dyDescent="0.35">
      <c r="A665" s="141"/>
      <c r="B665" s="141"/>
      <c r="C665" s="141"/>
      <c r="D665" s="141"/>
      <c r="E665" s="141"/>
      <c r="F665" s="141"/>
      <c r="G665" s="141"/>
      <c r="H665" s="141"/>
      <c r="I665" s="141"/>
    </row>
    <row r="666" spans="1:9" x14ac:dyDescent="0.35">
      <c r="A666" s="141"/>
      <c r="B666" s="141"/>
      <c r="C666" s="141"/>
      <c r="D666" s="141"/>
      <c r="E666" s="141"/>
      <c r="F666" s="141"/>
      <c r="G666" s="141"/>
      <c r="H666" s="141"/>
      <c r="I666" s="141"/>
    </row>
    <row r="668" spans="1:9" x14ac:dyDescent="0.35">
      <c r="B668" s="138" t="s">
        <v>150</v>
      </c>
    </row>
    <row r="669" spans="1:9" x14ac:dyDescent="0.35">
      <c r="A669" s="449" t="s">
        <v>443</v>
      </c>
      <c r="B669" s="449"/>
      <c r="C669" s="449"/>
      <c r="D669" s="449"/>
      <c r="E669" s="449"/>
      <c r="F669" s="449"/>
      <c r="G669" s="449"/>
    </row>
    <row r="672" spans="1:9" x14ac:dyDescent="0.35">
      <c r="A672" s="276" t="s">
        <v>51</v>
      </c>
      <c r="B672" s="276"/>
      <c r="C672" s="276"/>
      <c r="D672" s="275"/>
      <c r="E672" s="275"/>
    </row>
    <row r="673" spans="1:9" x14ac:dyDescent="0.35">
      <c r="A673" s="274" t="s">
        <v>55</v>
      </c>
      <c r="B673" s="274"/>
      <c r="C673" s="274"/>
      <c r="D673" s="275" t="s">
        <v>146</v>
      </c>
      <c r="E673" s="275"/>
    </row>
    <row r="674" spans="1:9" x14ac:dyDescent="0.35">
      <c r="A674" s="276" t="s">
        <v>53</v>
      </c>
      <c r="B674" s="276"/>
      <c r="C674" s="276"/>
      <c r="D674" s="275"/>
      <c r="E674" s="275"/>
    </row>
    <row r="675" spans="1:9" x14ac:dyDescent="0.35">
      <c r="A675" s="276" t="s">
        <v>54</v>
      </c>
      <c r="B675" s="276"/>
      <c r="C675" s="276"/>
      <c r="D675" s="275" t="s">
        <v>147</v>
      </c>
      <c r="E675" s="275"/>
    </row>
    <row r="676" spans="1:9" x14ac:dyDescent="0.35">
      <c r="A676" s="9"/>
      <c r="B676" s="9"/>
      <c r="C676" s="9"/>
      <c r="D676" s="222"/>
      <c r="E676" s="222"/>
    </row>
    <row r="677" spans="1:9" x14ac:dyDescent="0.35">
      <c r="B677" s="153" t="s">
        <v>33</v>
      </c>
    </row>
    <row r="678" spans="1:9" x14ac:dyDescent="0.35">
      <c r="A678" t="s">
        <v>69</v>
      </c>
      <c r="E678" t="s">
        <v>105</v>
      </c>
      <c r="F678" t="s">
        <v>33</v>
      </c>
    </row>
    <row r="679" spans="1:9" x14ac:dyDescent="0.35">
      <c r="A679" t="s">
        <v>84</v>
      </c>
    </row>
    <row r="681" spans="1:9" ht="43.5" x14ac:dyDescent="0.35">
      <c r="A681" s="2" t="s">
        <v>3</v>
      </c>
      <c r="B681" s="2" t="s">
        <v>72</v>
      </c>
      <c r="C681" s="2" t="s">
        <v>447</v>
      </c>
      <c r="D681" s="2" t="s">
        <v>446</v>
      </c>
      <c r="E681" s="2" t="s">
        <v>445</v>
      </c>
      <c r="F681" s="2" t="s">
        <v>444</v>
      </c>
      <c r="G681" s="2" t="s">
        <v>395</v>
      </c>
      <c r="H681" s="2" t="s">
        <v>394</v>
      </c>
      <c r="I681" s="2" t="s">
        <v>75</v>
      </c>
    </row>
    <row r="682" spans="1:9" x14ac:dyDescent="0.35">
      <c r="A682" s="141"/>
      <c r="B682" s="141"/>
      <c r="C682" s="141"/>
      <c r="D682" s="141"/>
      <c r="E682" s="141"/>
      <c r="F682" s="141"/>
      <c r="G682" s="141"/>
      <c r="H682" s="422"/>
      <c r="I682" s="482"/>
    </row>
    <row r="683" spans="1:9" x14ac:dyDescent="0.35">
      <c r="A683" s="141"/>
      <c r="B683" s="141"/>
      <c r="C683" s="141"/>
      <c r="D683" s="141"/>
      <c r="E683" s="141"/>
      <c r="F683" s="141"/>
      <c r="G683" s="141"/>
      <c r="H683" s="422"/>
      <c r="I683" s="482"/>
    </row>
    <row r="684" spans="1:9" x14ac:dyDescent="0.35">
      <c r="A684" s="141"/>
      <c r="B684" s="141"/>
      <c r="C684" s="141"/>
      <c r="D684" s="141"/>
      <c r="E684" s="141"/>
      <c r="F684" s="141"/>
      <c r="G684" s="141"/>
      <c r="H684" s="422"/>
      <c r="I684" s="482"/>
    </row>
    <row r="685" spans="1:9" x14ac:dyDescent="0.35">
      <c r="A685" s="141"/>
      <c r="B685" s="141"/>
      <c r="C685" s="141"/>
      <c r="D685" s="141"/>
      <c r="E685" s="141"/>
      <c r="F685" s="141"/>
      <c r="G685" s="141"/>
      <c r="H685" s="422"/>
      <c r="I685" s="482"/>
    </row>
    <row r="686" spans="1:9" x14ac:dyDescent="0.35">
      <c r="A686" s="141"/>
      <c r="B686" s="141"/>
      <c r="C686" s="141"/>
      <c r="D686" s="141"/>
      <c r="E686" s="141"/>
      <c r="F686" s="141"/>
      <c r="G686" s="141"/>
      <c r="H686" s="422"/>
      <c r="I686" s="482"/>
    </row>
    <row r="687" spans="1:9" x14ac:dyDescent="0.35">
      <c r="A687" s="141"/>
      <c r="B687" s="141"/>
      <c r="C687" s="141"/>
      <c r="D687" s="141"/>
      <c r="E687" s="141"/>
      <c r="F687" s="141"/>
      <c r="G687" s="141"/>
      <c r="H687" s="422"/>
      <c r="I687" s="482"/>
    </row>
    <row r="688" spans="1:9" x14ac:dyDescent="0.35">
      <c r="A688" s="141"/>
      <c r="B688" s="141"/>
      <c r="C688" s="141"/>
      <c r="D688" s="141"/>
      <c r="E688" s="141"/>
      <c r="F688" s="141"/>
      <c r="G688" s="141"/>
      <c r="H688" s="422"/>
      <c r="I688" s="482"/>
    </row>
    <row r="689" spans="1:14" x14ac:dyDescent="0.35">
      <c r="A689" s="141"/>
      <c r="B689" s="141"/>
      <c r="C689" s="141"/>
      <c r="D689" s="141"/>
      <c r="E689" s="141"/>
      <c r="F689" s="141"/>
      <c r="G689" s="141"/>
      <c r="H689" s="422"/>
      <c r="I689" s="482"/>
    </row>
    <row r="690" spans="1:14" x14ac:dyDescent="0.35">
      <c r="A690" s="141"/>
      <c r="B690" s="141"/>
      <c r="C690" s="141"/>
      <c r="D690" s="141"/>
      <c r="E690" s="141"/>
      <c r="F690" s="141"/>
      <c r="G690" s="141"/>
      <c r="H690" s="422"/>
      <c r="I690" s="482"/>
    </row>
    <row r="691" spans="1:14" x14ac:dyDescent="0.35">
      <c r="A691" s="141"/>
      <c r="B691" s="141"/>
      <c r="C691" s="141"/>
      <c r="D691" s="141"/>
      <c r="E691" s="141"/>
      <c r="F691" s="423" t="s">
        <v>414</v>
      </c>
      <c r="G691" s="423">
        <v>0</v>
      </c>
      <c r="H691" s="422"/>
      <c r="I691" s="482"/>
    </row>
    <row r="692" spans="1:14" x14ac:dyDescent="0.35">
      <c r="A692" s="449" t="s">
        <v>443</v>
      </c>
      <c r="B692" s="449"/>
      <c r="C692" s="449"/>
      <c r="D692" s="449"/>
      <c r="E692" s="449"/>
      <c r="F692" s="449"/>
      <c r="G692" s="449"/>
      <c r="I692" s="481"/>
    </row>
    <row r="694" spans="1:14" x14ac:dyDescent="0.35">
      <c r="J694" s="474"/>
      <c r="K694" s="474"/>
      <c r="L694" s="474"/>
      <c r="M694" s="474"/>
      <c r="N694" s="474"/>
    </row>
    <row r="695" spans="1:14" x14ac:dyDescent="0.35">
      <c r="A695" s="276" t="s">
        <v>51</v>
      </c>
      <c r="B695" s="276"/>
      <c r="C695" s="276"/>
      <c r="D695" s="275">
        <v>0</v>
      </c>
      <c r="E695" s="275"/>
      <c r="J695" s="474"/>
      <c r="K695" s="474"/>
      <c r="L695" s="474"/>
      <c r="M695" s="474"/>
      <c r="N695" s="474"/>
    </row>
    <row r="696" spans="1:14" x14ac:dyDescent="0.35">
      <c r="A696" s="274" t="s">
        <v>55</v>
      </c>
      <c r="B696" s="274"/>
      <c r="C696" s="274"/>
      <c r="D696" s="275" t="s">
        <v>320</v>
      </c>
      <c r="E696" s="275"/>
      <c r="J696" s="474"/>
      <c r="K696" s="474"/>
      <c r="L696" s="474"/>
      <c r="M696" s="474"/>
      <c r="N696" s="474"/>
    </row>
    <row r="697" spans="1:14" x14ac:dyDescent="0.35">
      <c r="A697" s="276" t="s">
        <v>53</v>
      </c>
      <c r="B697" s="276"/>
      <c r="C697" s="276"/>
      <c r="D697" s="275"/>
      <c r="E697" s="275"/>
      <c r="J697" s="480"/>
      <c r="K697" s="479"/>
      <c r="L697" s="479"/>
      <c r="M697" s="479"/>
      <c r="N697" s="479"/>
    </row>
    <row r="698" spans="1:14" x14ac:dyDescent="0.35">
      <c r="A698" s="276" t="s">
        <v>54</v>
      </c>
      <c r="B698" s="276"/>
      <c r="C698" s="276"/>
      <c r="D698" s="275"/>
      <c r="E698" s="275"/>
      <c r="J698" s="478"/>
      <c r="K698" s="477"/>
      <c r="L698" s="477"/>
      <c r="M698" s="477"/>
      <c r="N698" s="477"/>
    </row>
    <row r="699" spans="1:14" x14ac:dyDescent="0.35">
      <c r="A699" s="9"/>
      <c r="B699" s="9"/>
      <c r="C699" s="9"/>
      <c r="D699" s="222"/>
      <c r="E699" s="222"/>
      <c r="J699" s="476"/>
      <c r="K699" s="475"/>
      <c r="L699" s="475"/>
      <c r="M699" s="475"/>
      <c r="N699" s="475"/>
    </row>
    <row r="700" spans="1:14" x14ac:dyDescent="0.35">
      <c r="B700" s="153" t="s">
        <v>34</v>
      </c>
      <c r="J700" s="474"/>
      <c r="K700" s="474"/>
      <c r="L700" s="474"/>
      <c r="M700" s="474"/>
      <c r="N700" s="474"/>
    </row>
    <row r="701" spans="1:14" x14ac:dyDescent="0.35">
      <c r="A701" t="s">
        <v>69</v>
      </c>
      <c r="E701" t="s">
        <v>154</v>
      </c>
      <c r="J701" s="474"/>
      <c r="K701" s="474"/>
      <c r="L701" s="474"/>
      <c r="M701" s="474"/>
      <c r="N701" s="474"/>
    </row>
    <row r="702" spans="1:14" x14ac:dyDescent="0.35">
      <c r="A702" t="s">
        <v>84</v>
      </c>
      <c r="J702" s="474"/>
      <c r="K702" s="474"/>
      <c r="L702" s="474"/>
      <c r="M702" s="474"/>
      <c r="N702" s="474"/>
    </row>
    <row r="703" spans="1:14" x14ac:dyDescent="0.35">
      <c r="J703" s="474"/>
      <c r="K703" s="474"/>
      <c r="L703" s="474"/>
      <c r="M703" s="474"/>
      <c r="N703" s="474"/>
    </row>
    <row r="704" spans="1:14" ht="43.5" x14ac:dyDescent="0.35">
      <c r="A704" s="2" t="s">
        <v>3</v>
      </c>
      <c r="B704" s="2" t="s">
        <v>72</v>
      </c>
      <c r="C704" s="2" t="s">
        <v>447</v>
      </c>
      <c r="D704" s="2" t="s">
        <v>446</v>
      </c>
      <c r="E704" s="2" t="s">
        <v>445</v>
      </c>
      <c r="F704" s="2" t="s">
        <v>444</v>
      </c>
      <c r="G704" s="2" t="s">
        <v>395</v>
      </c>
      <c r="H704" s="2" t="s">
        <v>394</v>
      </c>
      <c r="I704" s="2" t="s">
        <v>75</v>
      </c>
      <c r="J704" s="474"/>
      <c r="K704" s="474"/>
      <c r="L704" s="474"/>
      <c r="M704" s="474"/>
      <c r="N704" s="474"/>
    </row>
    <row r="705" spans="1:14" x14ac:dyDescent="0.35">
      <c r="A705" s="139">
        <v>1</v>
      </c>
      <c r="B705" s="139" t="s">
        <v>34</v>
      </c>
      <c r="C705" s="139" t="s">
        <v>94</v>
      </c>
      <c r="D705" s="139" t="s">
        <v>94</v>
      </c>
      <c r="E705" s="139" t="s">
        <v>94</v>
      </c>
      <c r="F705" s="139" t="s">
        <v>94</v>
      </c>
      <c r="G705" s="139" t="s">
        <v>94</v>
      </c>
      <c r="H705" s="139" t="s">
        <v>94</v>
      </c>
      <c r="I705" s="139" t="s">
        <v>94</v>
      </c>
      <c r="J705" s="474"/>
      <c r="K705" s="474"/>
      <c r="L705" s="474"/>
      <c r="M705" s="474"/>
      <c r="N705" s="474"/>
    </row>
    <row r="706" spans="1:14" x14ac:dyDescent="0.35">
      <c r="A706" s="139"/>
      <c r="B706" s="139"/>
      <c r="C706" s="139"/>
      <c r="D706" s="139"/>
      <c r="E706" s="139"/>
      <c r="F706" s="139"/>
      <c r="G706" s="139"/>
      <c r="H706" s="139"/>
      <c r="I706" s="139"/>
    </row>
    <row r="707" spans="1:14" x14ac:dyDescent="0.35">
      <c r="A707" s="139"/>
      <c r="B707" s="139"/>
      <c r="C707" s="139"/>
      <c r="D707" s="139"/>
      <c r="E707" s="139"/>
      <c r="F707" s="139"/>
      <c r="G707" s="139"/>
      <c r="H707" s="139"/>
      <c r="I707" s="139"/>
    </row>
    <row r="708" spans="1:14" x14ac:dyDescent="0.35">
      <c r="A708" s="139"/>
      <c r="B708" s="139"/>
      <c r="C708" s="139"/>
      <c r="D708" s="139"/>
      <c r="E708" s="139"/>
      <c r="F708" s="139"/>
      <c r="G708" s="139"/>
      <c r="H708" s="139"/>
      <c r="I708" s="139"/>
    </row>
    <row r="709" spans="1:14" x14ac:dyDescent="0.35">
      <c r="A709" s="141"/>
      <c r="B709" s="141"/>
      <c r="C709" s="141"/>
      <c r="D709" s="141"/>
      <c r="E709" s="141"/>
      <c r="F709" s="141"/>
      <c r="G709" s="141"/>
      <c r="H709" s="141"/>
      <c r="I709" s="141"/>
    </row>
    <row r="710" spans="1:14" x14ac:dyDescent="0.35">
      <c r="A710" s="141"/>
      <c r="B710" s="141"/>
      <c r="C710" s="141"/>
      <c r="D710" s="141"/>
      <c r="E710" s="141"/>
      <c r="F710" s="141"/>
      <c r="G710" s="141"/>
      <c r="H710" s="141"/>
      <c r="I710" s="141"/>
    </row>
    <row r="713" spans="1:14" x14ac:dyDescent="0.35">
      <c r="A713" s="449" t="s">
        <v>443</v>
      </c>
      <c r="B713" s="449"/>
      <c r="C713" s="449"/>
      <c r="D713" s="449"/>
      <c r="E713" s="449"/>
      <c r="F713" s="449"/>
      <c r="G713" s="449"/>
    </row>
    <row r="716" spans="1:14" x14ac:dyDescent="0.35">
      <c r="A716" s="276" t="s">
        <v>51</v>
      </c>
      <c r="B716" s="276"/>
      <c r="C716" s="276"/>
      <c r="D716" s="275">
        <v>0</v>
      </c>
      <c r="E716" s="275"/>
    </row>
    <row r="717" spans="1:14" x14ac:dyDescent="0.35">
      <c r="A717" s="274" t="s">
        <v>55</v>
      </c>
      <c r="B717" s="274"/>
      <c r="C717" s="274"/>
      <c r="D717" s="275" t="s">
        <v>153</v>
      </c>
      <c r="E717" s="275"/>
    </row>
    <row r="718" spans="1:14" x14ac:dyDescent="0.35">
      <c r="A718" s="276" t="s">
        <v>53</v>
      </c>
      <c r="B718" s="276"/>
      <c r="C718" s="276"/>
      <c r="D718" s="275"/>
      <c r="E718" s="275"/>
    </row>
    <row r="719" spans="1:14" x14ac:dyDescent="0.35">
      <c r="A719" s="276" t="s">
        <v>54</v>
      </c>
      <c r="B719" s="276"/>
      <c r="C719" s="276"/>
      <c r="D719" s="292">
        <v>43187</v>
      </c>
      <c r="E719" s="275"/>
    </row>
    <row r="720" spans="1:14" x14ac:dyDescent="0.35">
      <c r="A720" s="9"/>
      <c r="B720" s="9"/>
      <c r="C720" s="9"/>
      <c r="D720" s="23"/>
      <c r="E720" s="222"/>
    </row>
    <row r="721" spans="1:9" x14ac:dyDescent="0.35">
      <c r="B721" s="153" t="s">
        <v>35</v>
      </c>
    </row>
    <row r="722" spans="1:9" x14ac:dyDescent="0.35">
      <c r="A722" t="s">
        <v>69</v>
      </c>
      <c r="E722" t="s">
        <v>105</v>
      </c>
      <c r="F722" t="s">
        <v>35</v>
      </c>
    </row>
    <row r="723" spans="1:9" x14ac:dyDescent="0.35">
      <c r="A723" t="s">
        <v>84</v>
      </c>
      <c r="C723" t="s">
        <v>462</v>
      </c>
    </row>
    <row r="725" spans="1:9" ht="43.5" x14ac:dyDescent="0.35">
      <c r="A725" s="2" t="s">
        <v>3</v>
      </c>
      <c r="B725" s="2" t="s">
        <v>72</v>
      </c>
      <c r="C725" s="2" t="s">
        <v>447</v>
      </c>
      <c r="D725" s="2" t="s">
        <v>446</v>
      </c>
      <c r="E725" s="2" t="s">
        <v>445</v>
      </c>
      <c r="F725" s="2" t="s">
        <v>444</v>
      </c>
      <c r="G725" s="2" t="s">
        <v>395</v>
      </c>
      <c r="H725" s="2" t="s">
        <v>394</v>
      </c>
      <c r="I725" s="2" t="s">
        <v>75</v>
      </c>
    </row>
    <row r="726" spans="1:9" x14ac:dyDescent="0.35">
      <c r="A726" s="141">
        <v>0</v>
      </c>
      <c r="B726" s="141">
        <v>0</v>
      </c>
      <c r="C726" s="141">
        <v>0</v>
      </c>
      <c r="D726" s="141">
        <v>0</v>
      </c>
      <c r="E726" s="141">
        <v>0</v>
      </c>
      <c r="F726" s="141">
        <v>0</v>
      </c>
      <c r="G726" s="141">
        <v>0</v>
      </c>
      <c r="H726" s="141">
        <v>0</v>
      </c>
      <c r="I726" s="141">
        <v>0</v>
      </c>
    </row>
    <row r="727" spans="1:9" x14ac:dyDescent="0.35">
      <c r="A727" s="141"/>
      <c r="B727" s="141"/>
      <c r="C727" s="141"/>
      <c r="D727" s="141"/>
      <c r="E727" s="141"/>
      <c r="F727" s="141"/>
      <c r="G727" s="141"/>
      <c r="H727" s="141"/>
      <c r="I727" s="141"/>
    </row>
    <row r="728" spans="1:9" x14ac:dyDescent="0.35">
      <c r="A728" s="141"/>
      <c r="B728" s="141"/>
      <c r="C728" s="141"/>
      <c r="D728" s="141"/>
      <c r="E728" s="141"/>
      <c r="F728" s="141"/>
      <c r="G728" s="141"/>
      <c r="H728" s="141"/>
      <c r="I728" s="141"/>
    </row>
    <row r="729" spans="1:9" x14ac:dyDescent="0.35">
      <c r="A729" s="141"/>
      <c r="B729" s="141"/>
      <c r="C729" s="141"/>
      <c r="D729" s="141"/>
      <c r="E729" s="141"/>
      <c r="F729" s="141"/>
      <c r="G729" s="141"/>
      <c r="H729" s="141"/>
      <c r="I729" s="141"/>
    </row>
    <row r="730" spans="1:9" x14ac:dyDescent="0.35">
      <c r="A730" s="141"/>
      <c r="B730" s="141"/>
      <c r="C730" s="141"/>
      <c r="D730" s="141"/>
      <c r="E730" s="141"/>
      <c r="F730" s="141"/>
      <c r="G730" s="141"/>
      <c r="H730" s="141"/>
      <c r="I730" s="141"/>
    </row>
    <row r="731" spans="1:9" x14ac:dyDescent="0.35">
      <c r="A731" s="141"/>
      <c r="B731" s="141"/>
      <c r="C731" s="141"/>
      <c r="D731" s="141"/>
      <c r="E731" s="141"/>
      <c r="F731" s="141"/>
      <c r="G731" s="141"/>
      <c r="H731" s="141"/>
      <c r="I731" s="141"/>
    </row>
    <row r="734" spans="1:9" x14ac:dyDescent="0.35">
      <c r="A734" s="449" t="s">
        <v>443</v>
      </c>
      <c r="B734" s="449"/>
      <c r="C734" s="449"/>
      <c r="D734" s="449"/>
      <c r="E734" s="449"/>
      <c r="F734" s="449"/>
      <c r="G734" s="449"/>
    </row>
    <row r="737" spans="1:9" x14ac:dyDescent="0.35">
      <c r="A737" s="276" t="s">
        <v>51</v>
      </c>
      <c r="B737" s="276"/>
      <c r="C737" s="276"/>
      <c r="D737" s="275">
        <v>0</v>
      </c>
      <c r="E737" s="275"/>
    </row>
    <row r="738" spans="1:9" x14ac:dyDescent="0.35">
      <c r="A738" s="274" t="s">
        <v>55</v>
      </c>
      <c r="B738" s="274"/>
      <c r="C738" s="274"/>
      <c r="D738" s="275" t="s">
        <v>156</v>
      </c>
      <c r="E738" s="275"/>
    </row>
    <row r="739" spans="1:9" x14ac:dyDescent="0.35">
      <c r="A739" s="276" t="s">
        <v>53</v>
      </c>
      <c r="B739" s="276"/>
      <c r="C739" s="276"/>
      <c r="D739" s="275"/>
      <c r="E739" s="275"/>
    </row>
    <row r="740" spans="1:9" x14ac:dyDescent="0.35">
      <c r="A740" s="276" t="s">
        <v>54</v>
      </c>
      <c r="B740" s="276"/>
      <c r="C740" s="276"/>
      <c r="D740" s="292">
        <v>43217</v>
      </c>
      <c r="E740" s="275"/>
    </row>
    <row r="741" spans="1:9" x14ac:dyDescent="0.35">
      <c r="A741" s="9"/>
      <c r="B741" s="9"/>
      <c r="C741" s="9"/>
      <c r="D741" s="23"/>
      <c r="E741" s="222"/>
    </row>
    <row r="742" spans="1:9" x14ac:dyDescent="0.35">
      <c r="B742" s="153" t="s">
        <v>36</v>
      </c>
    </row>
    <row r="743" spans="1:9" x14ac:dyDescent="0.35">
      <c r="A743" t="s">
        <v>69</v>
      </c>
      <c r="E743" t="s">
        <v>158</v>
      </c>
    </row>
    <row r="744" spans="1:9" x14ac:dyDescent="0.35">
      <c r="A744" t="s">
        <v>412</v>
      </c>
    </row>
    <row r="746" spans="1:9" ht="43.5" x14ac:dyDescent="0.35">
      <c r="A746" s="2" t="s">
        <v>3</v>
      </c>
      <c r="B746" s="2" t="s">
        <v>72</v>
      </c>
      <c r="C746" s="2" t="s">
        <v>447</v>
      </c>
      <c r="D746" s="2" t="s">
        <v>446</v>
      </c>
      <c r="E746" s="2" t="s">
        <v>445</v>
      </c>
      <c r="F746" s="2" t="s">
        <v>444</v>
      </c>
      <c r="G746" s="2" t="s">
        <v>395</v>
      </c>
      <c r="H746" s="2" t="s">
        <v>394</v>
      </c>
      <c r="I746" s="2" t="s">
        <v>75</v>
      </c>
    </row>
    <row r="747" spans="1:9" x14ac:dyDescent="0.35">
      <c r="A747" s="141"/>
      <c r="B747" s="141"/>
      <c r="C747" s="141"/>
      <c r="D747" s="141"/>
      <c r="E747" s="141"/>
      <c r="F747" s="141"/>
      <c r="G747" s="141"/>
      <c r="H747" s="141"/>
      <c r="I747" s="141"/>
    </row>
    <row r="748" spans="1:9" x14ac:dyDescent="0.35">
      <c r="A748" s="141"/>
      <c r="B748" s="141"/>
      <c r="C748" s="141"/>
      <c r="D748" s="141"/>
      <c r="E748" s="141"/>
      <c r="F748" s="141"/>
      <c r="G748" s="141"/>
      <c r="H748" s="141"/>
      <c r="I748" s="141"/>
    </row>
    <row r="749" spans="1:9" x14ac:dyDescent="0.35">
      <c r="A749" s="141"/>
      <c r="B749" s="141"/>
      <c r="C749" s="141"/>
      <c r="D749" s="141"/>
      <c r="E749" s="141"/>
      <c r="F749" s="141"/>
      <c r="G749" s="141"/>
      <c r="H749" s="141"/>
      <c r="I749" s="141"/>
    </row>
    <row r="750" spans="1:9" x14ac:dyDescent="0.35">
      <c r="A750" s="141"/>
      <c r="B750" s="141"/>
      <c r="C750" s="141"/>
      <c r="D750" s="141"/>
      <c r="E750" s="141"/>
      <c r="F750" s="141"/>
      <c r="G750" s="141"/>
      <c r="H750" s="141"/>
      <c r="I750" s="141"/>
    </row>
    <row r="751" spans="1:9" x14ac:dyDescent="0.35">
      <c r="A751" s="141"/>
      <c r="B751" s="141"/>
      <c r="C751" s="141"/>
      <c r="D751" s="141"/>
      <c r="E751" s="141"/>
      <c r="F751" s="141"/>
      <c r="G751" s="141"/>
      <c r="H751" s="141"/>
      <c r="I751" s="141"/>
    </row>
    <row r="752" spans="1:9" x14ac:dyDescent="0.35">
      <c r="A752" s="141"/>
      <c r="B752" s="141"/>
      <c r="C752" s="141"/>
      <c r="D752" s="141"/>
      <c r="E752" s="141"/>
      <c r="F752" s="141"/>
      <c r="G752" s="141"/>
      <c r="H752" s="141"/>
      <c r="I752" s="141"/>
    </row>
    <row r="755" spans="1:9" x14ac:dyDescent="0.35">
      <c r="A755" s="449" t="s">
        <v>443</v>
      </c>
      <c r="B755" s="449"/>
      <c r="C755" s="449"/>
      <c r="D755" s="449"/>
      <c r="E755" s="449"/>
      <c r="F755" s="449"/>
      <c r="G755" s="449"/>
    </row>
    <row r="758" spans="1:9" x14ac:dyDescent="0.35">
      <c r="A758" s="276" t="s">
        <v>51</v>
      </c>
      <c r="B758" s="276"/>
      <c r="C758" s="276"/>
      <c r="D758" s="275"/>
      <c r="E758" s="275"/>
    </row>
    <row r="759" spans="1:9" x14ac:dyDescent="0.35">
      <c r="A759" s="274" t="s">
        <v>55</v>
      </c>
      <c r="B759" s="274"/>
      <c r="C759" s="274"/>
      <c r="D759" s="275" t="s">
        <v>157</v>
      </c>
      <c r="E759" s="275"/>
    </row>
    <row r="760" spans="1:9" x14ac:dyDescent="0.35">
      <c r="A760" s="276" t="s">
        <v>53</v>
      </c>
      <c r="B760" s="276"/>
      <c r="C760" s="276"/>
      <c r="D760" s="275"/>
      <c r="E760" s="275"/>
    </row>
    <row r="761" spans="1:9" x14ac:dyDescent="0.35">
      <c r="A761" s="276" t="s">
        <v>54</v>
      </c>
      <c r="B761" s="276"/>
      <c r="C761" s="276"/>
      <c r="D761" s="292">
        <v>43187</v>
      </c>
      <c r="E761" s="275"/>
    </row>
    <row r="762" spans="1:9" x14ac:dyDescent="0.35">
      <c r="A762" s="9"/>
      <c r="B762" s="9"/>
      <c r="C762" s="9"/>
      <c r="D762" s="23"/>
      <c r="E762" s="222"/>
    </row>
    <row r="763" spans="1:9" x14ac:dyDescent="0.35">
      <c r="B763" s="153" t="s">
        <v>37</v>
      </c>
    </row>
    <row r="764" spans="1:9" x14ac:dyDescent="0.35">
      <c r="A764" t="s">
        <v>69</v>
      </c>
      <c r="E764" t="s">
        <v>105</v>
      </c>
      <c r="F764" t="s">
        <v>37</v>
      </c>
    </row>
    <row r="765" spans="1:9" x14ac:dyDescent="0.35">
      <c r="A765" t="s">
        <v>84</v>
      </c>
    </row>
    <row r="767" spans="1:9" ht="43.5" x14ac:dyDescent="0.35">
      <c r="A767" s="2" t="s">
        <v>3</v>
      </c>
      <c r="B767" s="2" t="s">
        <v>72</v>
      </c>
      <c r="C767" s="2" t="s">
        <v>447</v>
      </c>
      <c r="D767" s="2" t="s">
        <v>446</v>
      </c>
      <c r="E767" s="2" t="s">
        <v>445</v>
      </c>
      <c r="F767" s="2" t="s">
        <v>444</v>
      </c>
      <c r="G767" s="2" t="s">
        <v>395</v>
      </c>
      <c r="H767" s="2" t="s">
        <v>394</v>
      </c>
      <c r="I767" s="2" t="s">
        <v>75</v>
      </c>
    </row>
    <row r="768" spans="1:9" x14ac:dyDescent="0.35">
      <c r="A768" s="141">
        <v>1</v>
      </c>
      <c r="B768" s="141" t="s">
        <v>37</v>
      </c>
      <c r="C768" s="141"/>
      <c r="D768" s="141"/>
      <c r="E768" s="141"/>
      <c r="F768" s="141"/>
      <c r="G768" s="141">
        <v>0</v>
      </c>
      <c r="H768" s="141"/>
      <c r="I768" s="141"/>
    </row>
    <row r="769" spans="1:9" x14ac:dyDescent="0.35">
      <c r="A769" s="141"/>
      <c r="B769" s="141"/>
      <c r="C769" s="141"/>
      <c r="D769" s="141"/>
      <c r="E769" s="141"/>
      <c r="F769" s="141"/>
      <c r="G769" s="141"/>
      <c r="H769" s="141"/>
      <c r="I769" s="141"/>
    </row>
    <row r="770" spans="1:9" x14ac:dyDescent="0.35">
      <c r="A770" s="141"/>
      <c r="B770" s="141"/>
      <c r="C770" s="141"/>
      <c r="D770" s="141"/>
      <c r="E770" s="141"/>
      <c r="F770" s="141"/>
      <c r="G770" s="141"/>
      <c r="H770" s="141"/>
      <c r="I770" s="141"/>
    </row>
    <row r="771" spans="1:9" x14ac:dyDescent="0.35">
      <c r="A771" s="141"/>
      <c r="B771" s="141"/>
      <c r="C771" s="141"/>
      <c r="D771" s="141"/>
      <c r="E771" s="141"/>
      <c r="F771" s="141"/>
      <c r="G771" s="141"/>
      <c r="H771" s="141"/>
      <c r="I771" s="141"/>
    </row>
    <row r="772" spans="1:9" x14ac:dyDescent="0.35">
      <c r="A772" s="141"/>
      <c r="B772" s="141"/>
      <c r="C772" s="141"/>
      <c r="D772" s="141"/>
      <c r="E772" s="141"/>
      <c r="F772" s="141"/>
      <c r="G772" s="141"/>
      <c r="H772" s="141"/>
      <c r="I772" s="141"/>
    </row>
    <row r="773" spans="1:9" x14ac:dyDescent="0.35">
      <c r="A773" s="141"/>
      <c r="B773" s="141"/>
      <c r="C773" s="141"/>
      <c r="D773" s="141"/>
      <c r="E773" s="141"/>
      <c r="F773" s="141"/>
      <c r="G773" s="141"/>
      <c r="H773" s="141"/>
      <c r="I773" s="141"/>
    </row>
    <row r="776" spans="1:9" x14ac:dyDescent="0.35">
      <c r="A776" s="449" t="s">
        <v>443</v>
      </c>
      <c r="B776" s="449"/>
      <c r="C776" s="449"/>
      <c r="D776" s="449"/>
      <c r="E776" s="449"/>
      <c r="F776" s="449"/>
      <c r="G776" s="449"/>
    </row>
    <row r="779" spans="1:9" x14ac:dyDescent="0.35">
      <c r="A779" s="276" t="s">
        <v>51</v>
      </c>
      <c r="B779" s="276"/>
      <c r="C779" s="276"/>
      <c r="D779" s="275">
        <v>0</v>
      </c>
      <c r="E779" s="275"/>
    </row>
    <row r="780" spans="1:9" x14ac:dyDescent="0.35">
      <c r="A780" s="274" t="s">
        <v>55</v>
      </c>
      <c r="B780" s="274"/>
      <c r="C780" s="274"/>
      <c r="D780" s="275" t="s">
        <v>160</v>
      </c>
      <c r="E780" s="275"/>
    </row>
    <row r="781" spans="1:9" x14ac:dyDescent="0.35">
      <c r="A781" s="276" t="s">
        <v>53</v>
      </c>
      <c r="B781" s="276"/>
      <c r="C781" s="276"/>
      <c r="D781" s="275"/>
      <c r="E781" s="275"/>
    </row>
    <row r="782" spans="1:9" x14ac:dyDescent="0.35">
      <c r="A782" s="276" t="s">
        <v>54</v>
      </c>
      <c r="B782" s="276"/>
      <c r="C782" s="276"/>
      <c r="D782" s="275" t="s">
        <v>308</v>
      </c>
      <c r="E782" s="275"/>
    </row>
    <row r="783" spans="1:9" x14ac:dyDescent="0.35">
      <c r="A783" s="9"/>
      <c r="B783" s="9"/>
      <c r="C783" s="9"/>
      <c r="D783" s="222"/>
      <c r="E783" s="222"/>
    </row>
    <row r="784" spans="1:9" x14ac:dyDescent="0.35">
      <c r="B784" s="153" t="s">
        <v>38</v>
      </c>
    </row>
    <row r="785" spans="1:9" x14ac:dyDescent="0.35">
      <c r="A785" t="s">
        <v>69</v>
      </c>
      <c r="E785" t="s">
        <v>163</v>
      </c>
    </row>
    <row r="786" spans="1:9" x14ac:dyDescent="0.35">
      <c r="A786" t="s">
        <v>164</v>
      </c>
    </row>
    <row r="788" spans="1:9" ht="43.5" x14ac:dyDescent="0.35">
      <c r="A788" s="2" t="s">
        <v>3</v>
      </c>
      <c r="B788" s="2" t="s">
        <v>72</v>
      </c>
      <c r="C788" s="2" t="s">
        <v>447</v>
      </c>
      <c r="D788" s="2" t="s">
        <v>446</v>
      </c>
      <c r="E788" s="2" t="s">
        <v>445</v>
      </c>
      <c r="F788" s="2" t="s">
        <v>444</v>
      </c>
      <c r="G788" s="2" t="s">
        <v>395</v>
      </c>
      <c r="H788" s="2" t="s">
        <v>394</v>
      </c>
      <c r="I788" s="2" t="s">
        <v>75</v>
      </c>
    </row>
    <row r="789" spans="1:9" x14ac:dyDescent="0.35">
      <c r="A789" s="141">
        <v>1</v>
      </c>
      <c r="B789" s="141" t="s">
        <v>38</v>
      </c>
      <c r="C789" s="139" t="s">
        <v>80</v>
      </c>
      <c r="D789" s="139" t="s">
        <v>80</v>
      </c>
      <c r="E789" s="139" t="s">
        <v>80</v>
      </c>
      <c r="F789" s="139" t="s">
        <v>80</v>
      </c>
      <c r="G789" s="139" t="s">
        <v>80</v>
      </c>
      <c r="H789" s="139" t="s">
        <v>80</v>
      </c>
      <c r="I789" s="139" t="s">
        <v>80</v>
      </c>
    </row>
    <row r="790" spans="1:9" x14ac:dyDescent="0.35">
      <c r="A790" s="141"/>
      <c r="B790" s="141"/>
      <c r="C790" s="141"/>
      <c r="D790" s="141"/>
      <c r="E790" s="141"/>
      <c r="F790" s="141"/>
      <c r="G790" s="141"/>
      <c r="H790" s="141"/>
      <c r="I790" s="141"/>
    </row>
    <row r="791" spans="1:9" x14ac:dyDescent="0.35">
      <c r="A791" s="141"/>
      <c r="B791" s="141"/>
      <c r="C791" s="141"/>
      <c r="D791" s="141"/>
      <c r="E791" s="141"/>
      <c r="F791" s="141"/>
      <c r="G791" s="141"/>
      <c r="H791" s="141"/>
      <c r="I791" s="141"/>
    </row>
    <row r="792" spans="1:9" x14ac:dyDescent="0.35">
      <c r="A792" s="141"/>
      <c r="B792" s="141"/>
      <c r="C792" s="141"/>
      <c r="D792" s="141"/>
      <c r="E792" s="141"/>
      <c r="F792" s="141"/>
      <c r="G792" s="141"/>
      <c r="H792" s="141"/>
      <c r="I792" s="141"/>
    </row>
    <row r="793" spans="1:9" x14ac:dyDescent="0.35">
      <c r="A793" s="141"/>
      <c r="B793" s="141"/>
      <c r="C793" s="141"/>
      <c r="D793" s="141"/>
      <c r="E793" s="141"/>
      <c r="F793" s="141"/>
      <c r="G793" s="141"/>
      <c r="H793" s="141"/>
      <c r="I793" s="141"/>
    </row>
    <row r="794" spans="1:9" x14ac:dyDescent="0.35">
      <c r="A794" s="141"/>
      <c r="B794" s="141"/>
      <c r="C794" s="141"/>
      <c r="D794" s="141"/>
      <c r="E794" s="141"/>
      <c r="F794" s="141"/>
      <c r="G794" s="141"/>
      <c r="H794" s="141"/>
      <c r="I794" s="141"/>
    </row>
    <row r="797" spans="1:9" x14ac:dyDescent="0.35">
      <c r="A797" s="449" t="s">
        <v>443</v>
      </c>
      <c r="B797" s="449"/>
      <c r="C797" s="449"/>
      <c r="D797" s="449"/>
      <c r="E797" s="449"/>
      <c r="F797" s="449"/>
      <c r="G797" s="449"/>
    </row>
    <row r="800" spans="1:9" x14ac:dyDescent="0.35">
      <c r="A800" s="276" t="s">
        <v>51</v>
      </c>
      <c r="B800" s="276"/>
      <c r="C800" s="276"/>
      <c r="D800" s="275"/>
      <c r="E800" s="275"/>
    </row>
    <row r="801" spans="1:9" x14ac:dyDescent="0.35">
      <c r="A801" s="274" t="s">
        <v>55</v>
      </c>
      <c r="B801" s="274"/>
      <c r="C801" s="274"/>
      <c r="D801" s="275" t="s">
        <v>162</v>
      </c>
      <c r="E801" s="275"/>
    </row>
    <row r="802" spans="1:9" x14ac:dyDescent="0.35">
      <c r="A802" s="276" t="s">
        <v>53</v>
      </c>
      <c r="B802" s="276"/>
      <c r="C802" s="276"/>
      <c r="D802" s="275"/>
      <c r="E802" s="275"/>
    </row>
    <row r="803" spans="1:9" x14ac:dyDescent="0.35">
      <c r="A803" s="276" t="s">
        <v>54</v>
      </c>
      <c r="B803" s="276"/>
      <c r="C803" s="276"/>
      <c r="D803" s="275"/>
      <c r="E803" s="275"/>
    </row>
    <row r="804" spans="1:9" x14ac:dyDescent="0.35">
      <c r="A804" s="9"/>
      <c r="B804" s="9"/>
      <c r="C804" s="9"/>
      <c r="D804" s="222"/>
      <c r="E804" s="222"/>
    </row>
    <row r="805" spans="1:9" x14ac:dyDescent="0.35">
      <c r="B805" s="153" t="s">
        <v>39</v>
      </c>
    </row>
    <row r="806" spans="1:9" x14ac:dyDescent="0.35">
      <c r="A806" t="s">
        <v>69</v>
      </c>
      <c r="E806" t="s">
        <v>105</v>
      </c>
      <c r="F806" t="s">
        <v>39</v>
      </c>
    </row>
    <row r="807" spans="1:9" x14ac:dyDescent="0.35">
      <c r="A807" t="s">
        <v>84</v>
      </c>
      <c r="C807" t="s">
        <v>411</v>
      </c>
    </row>
    <row r="809" spans="1:9" ht="43.5" x14ac:dyDescent="0.35">
      <c r="A809" s="2" t="s">
        <v>3</v>
      </c>
      <c r="B809" s="2" t="s">
        <v>72</v>
      </c>
      <c r="C809" s="2" t="s">
        <v>447</v>
      </c>
      <c r="D809" s="2" t="s">
        <v>446</v>
      </c>
      <c r="E809" s="2" t="s">
        <v>445</v>
      </c>
      <c r="F809" s="2" t="s">
        <v>444</v>
      </c>
      <c r="G809" s="2" t="s">
        <v>395</v>
      </c>
      <c r="H809" s="2" t="s">
        <v>394</v>
      </c>
      <c r="I809" s="2" t="s">
        <v>75</v>
      </c>
    </row>
    <row r="810" spans="1:9" x14ac:dyDescent="0.35">
      <c r="A810" s="141">
        <v>0</v>
      </c>
      <c r="B810" s="141">
        <v>0</v>
      </c>
      <c r="C810" s="141">
        <v>0</v>
      </c>
      <c r="D810" s="141">
        <v>0</v>
      </c>
      <c r="E810" s="141">
        <v>0</v>
      </c>
      <c r="F810" s="141">
        <v>0</v>
      </c>
      <c r="G810" s="141">
        <v>0</v>
      </c>
      <c r="H810" s="141">
        <v>0</v>
      </c>
      <c r="I810" s="141">
        <v>0</v>
      </c>
    </row>
    <row r="811" spans="1:9" x14ac:dyDescent="0.35">
      <c r="A811" s="141"/>
      <c r="B811" s="141"/>
      <c r="C811" s="141"/>
      <c r="D811" s="141"/>
      <c r="E811" s="141"/>
      <c r="F811" s="141"/>
      <c r="G811" s="141"/>
      <c r="H811" s="141"/>
      <c r="I811" s="141"/>
    </row>
    <row r="812" spans="1:9" x14ac:dyDescent="0.35">
      <c r="A812" s="141"/>
      <c r="B812" s="141"/>
      <c r="C812" s="141"/>
      <c r="D812" s="141"/>
      <c r="E812" s="141"/>
      <c r="F812" s="141"/>
      <c r="G812" s="141"/>
      <c r="H812" s="141"/>
      <c r="I812" s="141"/>
    </row>
    <row r="813" spans="1:9" x14ac:dyDescent="0.35">
      <c r="A813" s="141"/>
      <c r="B813" s="141"/>
      <c r="C813" s="141"/>
      <c r="D813" s="141"/>
      <c r="E813" s="141"/>
      <c r="F813" s="141"/>
      <c r="G813" s="141"/>
      <c r="H813" s="141"/>
      <c r="I813" s="141"/>
    </row>
    <row r="814" spans="1:9" x14ac:dyDescent="0.35">
      <c r="A814" s="141"/>
      <c r="B814" s="141"/>
      <c r="C814" s="141"/>
      <c r="D814" s="141"/>
      <c r="E814" s="141"/>
      <c r="F814" s="141"/>
      <c r="G814" s="141"/>
      <c r="H814" s="141"/>
      <c r="I814" s="141"/>
    </row>
    <row r="815" spans="1:9" x14ac:dyDescent="0.35">
      <c r="A815" s="141"/>
      <c r="B815" s="141"/>
      <c r="C815" s="141"/>
      <c r="D815" s="141"/>
      <c r="E815" s="141"/>
      <c r="F815" s="141"/>
      <c r="G815" s="141"/>
      <c r="H815" s="141"/>
      <c r="I815" s="141"/>
    </row>
    <row r="818" spans="1:9" x14ac:dyDescent="0.35">
      <c r="A818" s="449" t="s">
        <v>443</v>
      </c>
      <c r="B818" s="449"/>
      <c r="C818" s="449"/>
      <c r="D818" s="449"/>
      <c r="E818" s="449"/>
      <c r="F818" s="449"/>
      <c r="G818" s="449"/>
    </row>
    <row r="821" spans="1:9" x14ac:dyDescent="0.35">
      <c r="A821" s="276" t="s">
        <v>51</v>
      </c>
      <c r="B821" s="276"/>
      <c r="C821" s="276"/>
      <c r="D821" s="275"/>
      <c r="E821" s="275"/>
    </row>
    <row r="822" spans="1:9" x14ac:dyDescent="0.35">
      <c r="A822" s="274" t="s">
        <v>55</v>
      </c>
      <c r="B822" s="274"/>
      <c r="C822" s="274"/>
      <c r="D822" s="275"/>
      <c r="E822" s="275"/>
    </row>
    <row r="823" spans="1:9" x14ac:dyDescent="0.35">
      <c r="A823" s="276" t="s">
        <v>53</v>
      </c>
      <c r="B823" s="276"/>
      <c r="C823" s="276"/>
      <c r="D823" s="275"/>
      <c r="E823" s="275"/>
    </row>
    <row r="824" spans="1:9" x14ac:dyDescent="0.35">
      <c r="A824" s="276" t="s">
        <v>54</v>
      </c>
      <c r="B824" s="276"/>
      <c r="C824" s="276"/>
      <c r="D824" s="275"/>
      <c r="E824" s="275"/>
    </row>
    <row r="825" spans="1:9" x14ac:dyDescent="0.35">
      <c r="A825" s="9"/>
      <c r="B825" s="9"/>
      <c r="C825" s="9"/>
      <c r="D825" s="222"/>
      <c r="E825" s="222"/>
    </row>
    <row r="826" spans="1:9" x14ac:dyDescent="0.35">
      <c r="B826" s="153" t="s">
        <v>40</v>
      </c>
    </row>
    <row r="827" spans="1:9" x14ac:dyDescent="0.35">
      <c r="A827" t="s">
        <v>69</v>
      </c>
      <c r="E827" t="s">
        <v>461</v>
      </c>
    </row>
    <row r="828" spans="1:9" x14ac:dyDescent="0.35">
      <c r="A828" t="s">
        <v>460</v>
      </c>
    </row>
    <row r="830" spans="1:9" ht="43.5" x14ac:dyDescent="0.35">
      <c r="A830" s="2" t="s">
        <v>3</v>
      </c>
      <c r="B830" s="2" t="s">
        <v>72</v>
      </c>
      <c r="C830" s="2" t="s">
        <v>447</v>
      </c>
      <c r="D830" s="2" t="s">
        <v>446</v>
      </c>
      <c r="E830" s="2" t="s">
        <v>445</v>
      </c>
      <c r="F830" s="2" t="s">
        <v>444</v>
      </c>
      <c r="G830" s="2" t="s">
        <v>395</v>
      </c>
      <c r="H830" s="2" t="s">
        <v>394</v>
      </c>
      <c r="I830" s="2" t="s">
        <v>75</v>
      </c>
    </row>
    <row r="831" spans="1:9" x14ac:dyDescent="0.35">
      <c r="A831" s="141"/>
      <c r="B831" s="141"/>
      <c r="C831" s="141"/>
      <c r="D831" s="141"/>
      <c r="E831" s="141"/>
      <c r="F831" s="141"/>
      <c r="G831" s="141"/>
      <c r="H831" s="141"/>
      <c r="I831" s="141"/>
    </row>
    <row r="832" spans="1:9" x14ac:dyDescent="0.35">
      <c r="A832" s="141"/>
      <c r="B832" s="141"/>
      <c r="C832" s="141"/>
      <c r="D832" s="141"/>
      <c r="E832" s="141"/>
      <c r="F832" s="141"/>
      <c r="G832" s="141"/>
      <c r="H832" s="141"/>
      <c r="I832" s="141"/>
    </row>
    <row r="833" spans="1:9" x14ac:dyDescent="0.35">
      <c r="A833" s="141"/>
      <c r="B833" s="141"/>
      <c r="C833" s="141"/>
      <c r="D833" s="141"/>
      <c r="E833" s="141"/>
      <c r="F833" s="141"/>
      <c r="G833" s="141"/>
      <c r="H833" s="141"/>
      <c r="I833" s="141"/>
    </row>
    <row r="834" spans="1:9" x14ac:dyDescent="0.35">
      <c r="A834" s="141"/>
      <c r="B834" s="141"/>
      <c r="C834" s="141"/>
      <c r="D834" s="141"/>
      <c r="E834" s="141"/>
      <c r="F834" s="141"/>
      <c r="G834" s="141"/>
      <c r="H834" s="141"/>
      <c r="I834" s="141"/>
    </row>
    <row r="835" spans="1:9" x14ac:dyDescent="0.35">
      <c r="A835" s="141"/>
      <c r="B835" s="141"/>
      <c r="C835" s="141"/>
      <c r="D835" s="141"/>
      <c r="E835" s="141"/>
      <c r="F835" s="141"/>
      <c r="G835" s="141"/>
      <c r="H835" s="141"/>
      <c r="I835" s="141"/>
    </row>
    <row r="836" spans="1:9" x14ac:dyDescent="0.35">
      <c r="A836" s="141"/>
      <c r="B836" s="141"/>
      <c r="C836" s="141"/>
      <c r="D836" s="141"/>
      <c r="E836" s="141"/>
      <c r="F836" s="141"/>
      <c r="G836" s="141"/>
      <c r="H836" s="141"/>
      <c r="I836" s="141"/>
    </row>
    <row r="839" spans="1:9" x14ac:dyDescent="0.35">
      <c r="A839" s="449" t="s">
        <v>443</v>
      </c>
      <c r="B839" s="449"/>
      <c r="C839" s="449"/>
      <c r="D839" s="449"/>
      <c r="E839" s="449"/>
      <c r="F839" s="449"/>
      <c r="G839" s="449"/>
    </row>
    <row r="842" spans="1:9" x14ac:dyDescent="0.35">
      <c r="A842" s="276" t="s">
        <v>51</v>
      </c>
      <c r="B842" s="276"/>
      <c r="C842" s="276"/>
      <c r="D842" s="275"/>
      <c r="E842" s="275"/>
    </row>
    <row r="843" spans="1:9" x14ac:dyDescent="0.35">
      <c r="A843" s="274" t="s">
        <v>55</v>
      </c>
      <c r="B843" s="274"/>
      <c r="C843" s="274"/>
      <c r="D843" s="275" t="s">
        <v>166</v>
      </c>
      <c r="E843" s="275"/>
    </row>
    <row r="844" spans="1:9" x14ac:dyDescent="0.35">
      <c r="A844" s="276" t="s">
        <v>53</v>
      </c>
      <c r="B844" s="276"/>
      <c r="C844" s="276"/>
      <c r="D844" s="275"/>
      <c r="E844" s="275"/>
    </row>
    <row r="845" spans="1:9" x14ac:dyDescent="0.35">
      <c r="A845" s="276" t="s">
        <v>54</v>
      </c>
      <c r="B845" s="276"/>
      <c r="C845" s="276"/>
      <c r="D845" s="292">
        <v>43206</v>
      </c>
      <c r="E845" s="275"/>
    </row>
    <row r="846" spans="1:9" x14ac:dyDescent="0.35">
      <c r="A846" s="9"/>
      <c r="B846" s="9"/>
      <c r="C846" s="9"/>
      <c r="D846" s="23"/>
      <c r="E846" s="222"/>
    </row>
    <row r="847" spans="1:9" x14ac:dyDescent="0.35">
      <c r="B847" s="153" t="s">
        <v>41</v>
      </c>
    </row>
    <row r="848" spans="1:9" x14ac:dyDescent="0.35">
      <c r="A848" t="s">
        <v>69</v>
      </c>
      <c r="E848" t="s">
        <v>171</v>
      </c>
    </row>
    <row r="849" spans="1:9" x14ac:dyDescent="0.35">
      <c r="A849" t="s">
        <v>409</v>
      </c>
    </row>
    <row r="851" spans="1:9" ht="43.5" x14ac:dyDescent="0.35">
      <c r="A851" s="2" t="s">
        <v>3</v>
      </c>
      <c r="B851" s="2" t="s">
        <v>72</v>
      </c>
      <c r="C851" s="2" t="s">
        <v>447</v>
      </c>
      <c r="D851" s="2" t="s">
        <v>446</v>
      </c>
      <c r="E851" s="2" t="s">
        <v>445</v>
      </c>
      <c r="F851" s="2" t="s">
        <v>444</v>
      </c>
      <c r="G851" s="2" t="s">
        <v>395</v>
      </c>
      <c r="H851" s="2" t="s">
        <v>394</v>
      </c>
      <c r="I851" s="2" t="s">
        <v>75</v>
      </c>
    </row>
    <row r="852" spans="1:9" x14ac:dyDescent="0.35">
      <c r="A852" s="141">
        <v>1</v>
      </c>
      <c r="B852" s="141" t="s">
        <v>301</v>
      </c>
      <c r="C852" s="141"/>
      <c r="D852" s="141"/>
      <c r="E852" s="141"/>
      <c r="F852" s="141"/>
      <c r="G852" s="141">
        <v>0</v>
      </c>
      <c r="H852" s="141"/>
      <c r="I852" s="141"/>
    </row>
    <row r="853" spans="1:9" x14ac:dyDescent="0.35">
      <c r="A853" s="141"/>
      <c r="B853" s="141"/>
      <c r="C853" s="141"/>
      <c r="D853" s="141"/>
      <c r="E853" s="141"/>
      <c r="F853" s="141"/>
      <c r="G853" s="141"/>
      <c r="H853" s="141"/>
      <c r="I853" s="141"/>
    </row>
    <row r="854" spans="1:9" x14ac:dyDescent="0.35">
      <c r="A854" s="141"/>
      <c r="B854" s="141"/>
      <c r="C854" s="141"/>
      <c r="D854" s="141"/>
      <c r="E854" s="141"/>
      <c r="F854" s="141"/>
      <c r="G854" s="141"/>
      <c r="H854" s="141"/>
      <c r="I854" s="141"/>
    </row>
    <row r="855" spans="1:9" x14ac:dyDescent="0.35">
      <c r="A855" s="141"/>
      <c r="B855" s="141"/>
      <c r="C855" s="141"/>
      <c r="D855" s="141"/>
      <c r="E855" s="141"/>
      <c r="F855" s="141"/>
      <c r="G855" s="141"/>
      <c r="H855" s="141"/>
      <c r="I855" s="141"/>
    </row>
    <row r="856" spans="1:9" x14ac:dyDescent="0.35">
      <c r="A856" s="141"/>
      <c r="B856" s="141"/>
      <c r="C856" s="141"/>
      <c r="D856" s="141"/>
      <c r="E856" s="141"/>
      <c r="F856" s="141"/>
      <c r="G856" s="141"/>
      <c r="H856" s="141"/>
      <c r="I856" s="141"/>
    </row>
    <row r="857" spans="1:9" x14ac:dyDescent="0.35">
      <c r="A857" s="141"/>
      <c r="B857" s="141"/>
      <c r="C857" s="141"/>
      <c r="D857" s="141"/>
      <c r="E857" s="141"/>
      <c r="F857" s="141"/>
      <c r="G857" s="141"/>
      <c r="H857" s="141"/>
      <c r="I857" s="141"/>
    </row>
    <row r="860" spans="1:9" x14ac:dyDescent="0.35">
      <c r="A860" s="449" t="s">
        <v>443</v>
      </c>
      <c r="B860" s="449"/>
      <c r="C860" s="449"/>
      <c r="D860" s="449"/>
      <c r="E860" s="449"/>
      <c r="F860" s="449"/>
      <c r="G860" s="449"/>
    </row>
    <row r="863" spans="1:9" x14ac:dyDescent="0.35">
      <c r="A863" s="276" t="s">
        <v>51</v>
      </c>
      <c r="B863" s="276"/>
      <c r="C863" s="276"/>
      <c r="D863" s="275">
        <v>0</v>
      </c>
      <c r="E863" s="275"/>
    </row>
    <row r="864" spans="1:9" x14ac:dyDescent="0.35">
      <c r="A864" s="274" t="s">
        <v>55</v>
      </c>
      <c r="B864" s="274"/>
      <c r="C864" s="274"/>
      <c r="D864" s="275" t="s">
        <v>170</v>
      </c>
      <c r="E864" s="275"/>
    </row>
    <row r="865" spans="1:9" x14ac:dyDescent="0.35">
      <c r="A865" s="276" t="s">
        <v>53</v>
      </c>
      <c r="B865" s="276"/>
      <c r="C865" s="276"/>
      <c r="D865" s="275"/>
      <c r="E865" s="275"/>
    </row>
    <row r="866" spans="1:9" x14ac:dyDescent="0.35">
      <c r="A866" s="276" t="s">
        <v>54</v>
      </c>
      <c r="B866" s="276"/>
      <c r="C866" s="276"/>
      <c r="D866" s="275" t="s">
        <v>83</v>
      </c>
      <c r="E866" s="275"/>
    </row>
    <row r="867" spans="1:9" x14ac:dyDescent="0.35">
      <c r="A867" s="9"/>
      <c r="B867" s="9"/>
      <c r="C867" s="9"/>
      <c r="D867" s="222"/>
      <c r="E867" s="222"/>
    </row>
    <row r="868" spans="1:9" x14ac:dyDescent="0.35">
      <c r="B868" s="153" t="s">
        <v>42</v>
      </c>
    </row>
    <row r="869" spans="1:9" x14ac:dyDescent="0.35">
      <c r="A869" t="s">
        <v>69</v>
      </c>
      <c r="E869" t="s">
        <v>459</v>
      </c>
    </row>
    <row r="870" spans="1:9" x14ac:dyDescent="0.35">
      <c r="A870" t="s">
        <v>458</v>
      </c>
    </row>
    <row r="872" spans="1:9" ht="43.5" x14ac:dyDescent="0.35">
      <c r="A872" s="2" t="s">
        <v>3</v>
      </c>
      <c r="B872" s="2" t="s">
        <v>72</v>
      </c>
      <c r="C872" s="2" t="s">
        <v>447</v>
      </c>
      <c r="D872" s="2" t="s">
        <v>446</v>
      </c>
      <c r="E872" s="2" t="s">
        <v>445</v>
      </c>
      <c r="F872" s="2" t="s">
        <v>444</v>
      </c>
      <c r="G872" s="2" t="s">
        <v>395</v>
      </c>
      <c r="H872" s="2" t="s">
        <v>394</v>
      </c>
      <c r="I872" s="2" t="s">
        <v>75</v>
      </c>
    </row>
    <row r="873" spans="1:9" x14ac:dyDescent="0.35">
      <c r="A873" s="141">
        <v>1</v>
      </c>
      <c r="B873" s="141" t="s">
        <v>406</v>
      </c>
      <c r="C873" s="141"/>
      <c r="D873" s="141"/>
      <c r="E873" s="141"/>
      <c r="F873" s="141"/>
      <c r="G873" s="141">
        <v>0</v>
      </c>
      <c r="H873" s="141"/>
      <c r="I873" s="141"/>
    </row>
    <row r="874" spans="1:9" x14ac:dyDescent="0.35">
      <c r="A874" s="141"/>
      <c r="B874" s="141"/>
      <c r="C874" s="141"/>
      <c r="D874" s="141"/>
      <c r="E874" s="141"/>
      <c r="F874" s="141"/>
      <c r="G874" s="141"/>
      <c r="H874" s="141"/>
      <c r="I874" s="141"/>
    </row>
    <row r="875" spans="1:9" x14ac:dyDescent="0.35">
      <c r="A875" s="141"/>
      <c r="B875" s="141"/>
      <c r="C875" s="141"/>
      <c r="D875" s="141"/>
      <c r="E875" s="141"/>
      <c r="F875" s="141"/>
      <c r="G875" s="141"/>
      <c r="H875" s="141"/>
      <c r="I875" s="141"/>
    </row>
    <row r="876" spans="1:9" x14ac:dyDescent="0.35">
      <c r="A876" s="141"/>
      <c r="B876" s="141"/>
      <c r="C876" s="141"/>
      <c r="D876" s="141"/>
      <c r="E876" s="141"/>
      <c r="F876" s="141"/>
      <c r="G876" s="141"/>
      <c r="H876" s="141"/>
      <c r="I876" s="141"/>
    </row>
    <row r="877" spans="1:9" x14ac:dyDescent="0.35">
      <c r="A877" s="141"/>
      <c r="B877" s="141"/>
      <c r="C877" s="141"/>
      <c r="D877" s="141"/>
      <c r="E877" s="141"/>
      <c r="F877" s="141"/>
      <c r="G877" s="141"/>
      <c r="H877" s="141"/>
      <c r="I877" s="141"/>
    </row>
    <row r="878" spans="1:9" x14ac:dyDescent="0.35">
      <c r="A878" s="141"/>
      <c r="B878" s="141"/>
      <c r="C878" s="141"/>
      <c r="D878" s="141"/>
      <c r="E878" s="141"/>
      <c r="F878" s="141"/>
      <c r="G878" s="141"/>
      <c r="H878" s="141"/>
      <c r="I878" s="141"/>
    </row>
    <row r="881" spans="1:9" x14ac:dyDescent="0.35">
      <c r="A881" s="449" t="s">
        <v>443</v>
      </c>
      <c r="B881" s="449"/>
      <c r="C881" s="449"/>
      <c r="D881" s="449"/>
      <c r="E881" s="449"/>
      <c r="F881" s="449"/>
      <c r="G881" s="449"/>
    </row>
    <row r="884" spans="1:9" x14ac:dyDescent="0.35">
      <c r="A884" s="276" t="s">
        <v>51</v>
      </c>
      <c r="B884" s="276"/>
      <c r="C884" s="276"/>
      <c r="D884" s="275">
        <v>0</v>
      </c>
      <c r="E884" s="275"/>
    </row>
    <row r="885" spans="1:9" x14ac:dyDescent="0.35">
      <c r="A885" s="274" t="s">
        <v>55</v>
      </c>
      <c r="B885" s="274"/>
      <c r="C885" s="274"/>
      <c r="D885" s="275" t="s">
        <v>457</v>
      </c>
      <c r="E885" s="275"/>
    </row>
    <row r="886" spans="1:9" x14ac:dyDescent="0.35">
      <c r="A886" s="276" t="s">
        <v>53</v>
      </c>
      <c r="B886" s="276"/>
      <c r="C886" s="276"/>
      <c r="D886" s="275"/>
      <c r="E886" s="275"/>
    </row>
    <row r="887" spans="1:9" x14ac:dyDescent="0.35">
      <c r="A887" s="276" t="s">
        <v>54</v>
      </c>
      <c r="B887" s="276"/>
      <c r="C887" s="276"/>
      <c r="D887" s="292">
        <v>43182</v>
      </c>
      <c r="E887" s="275"/>
    </row>
    <row r="888" spans="1:9" x14ac:dyDescent="0.35">
      <c r="A888" s="9"/>
      <c r="B888" s="9"/>
      <c r="C888" s="9"/>
      <c r="D888" s="23"/>
      <c r="E888" s="222"/>
    </row>
    <row r="889" spans="1:9" x14ac:dyDescent="0.35">
      <c r="B889" s="153" t="s">
        <v>43</v>
      </c>
    </row>
    <row r="890" spans="1:9" x14ac:dyDescent="0.35">
      <c r="A890" s="473" t="s">
        <v>69</v>
      </c>
      <c r="B890" s="473"/>
      <c r="C890" s="473"/>
      <c r="D890" s="473"/>
      <c r="E890" s="473" t="s">
        <v>173</v>
      </c>
      <c r="F890" s="473"/>
      <c r="G890" s="473"/>
      <c r="H890" s="179"/>
      <c r="I890" s="179"/>
    </row>
    <row r="891" spans="1:9" x14ac:dyDescent="0.35">
      <c r="A891" s="473" t="s">
        <v>456</v>
      </c>
      <c r="B891" s="473"/>
      <c r="C891" s="473"/>
      <c r="D891" s="473"/>
      <c r="E891" s="473"/>
      <c r="F891" s="473"/>
      <c r="G891" s="473"/>
      <c r="H891" s="179"/>
      <c r="I891" s="179"/>
    </row>
    <row r="892" spans="1:9" ht="15" thickBot="1" x14ac:dyDescent="0.4">
      <c r="A892" s="197"/>
      <c r="B892" s="197"/>
      <c r="C892" s="197"/>
      <c r="D892" s="197"/>
      <c r="E892" s="197"/>
      <c r="F892" s="197"/>
      <c r="G892" s="179"/>
      <c r="H892" s="179"/>
      <c r="I892" s="179"/>
    </row>
    <row r="893" spans="1:9" ht="44" thickBot="1" x14ac:dyDescent="0.4">
      <c r="A893" s="472" t="s">
        <v>3</v>
      </c>
      <c r="B893" s="471" t="s">
        <v>72</v>
      </c>
      <c r="C893" s="471" t="s">
        <v>447</v>
      </c>
      <c r="D893" s="471" t="s">
        <v>446</v>
      </c>
      <c r="E893" s="471" t="s">
        <v>445</v>
      </c>
      <c r="F893" s="471" t="s">
        <v>444</v>
      </c>
      <c r="G893" s="471" t="s">
        <v>395</v>
      </c>
      <c r="H893" s="471" t="s">
        <v>394</v>
      </c>
      <c r="I893" s="470" t="s">
        <v>75</v>
      </c>
    </row>
    <row r="894" spans="1:9" x14ac:dyDescent="0.35">
      <c r="A894" s="189"/>
      <c r="B894" s="469"/>
      <c r="C894" s="469"/>
      <c r="D894" s="469"/>
      <c r="E894" s="469"/>
      <c r="F894" s="469"/>
      <c r="G894" s="469"/>
      <c r="H894" s="469"/>
      <c r="I894" s="468"/>
    </row>
    <row r="895" spans="1:9" x14ac:dyDescent="0.35">
      <c r="A895" s="186"/>
      <c r="B895" s="160"/>
      <c r="C895" s="160"/>
      <c r="D895" s="160"/>
      <c r="E895" s="160"/>
      <c r="F895" s="160"/>
      <c r="G895" s="160"/>
      <c r="H895" s="160"/>
      <c r="I895" s="185"/>
    </row>
    <row r="896" spans="1:9" x14ac:dyDescent="0.35">
      <c r="A896" s="186"/>
      <c r="B896" s="160"/>
      <c r="C896" s="160"/>
      <c r="D896" s="160"/>
      <c r="E896" s="160"/>
      <c r="F896" s="160"/>
      <c r="G896" s="160"/>
      <c r="H896" s="160"/>
      <c r="I896" s="185"/>
    </row>
    <row r="897" spans="1:9" x14ac:dyDescent="0.35">
      <c r="A897" s="186"/>
      <c r="B897" s="160"/>
      <c r="C897" s="160"/>
      <c r="D897" s="160"/>
      <c r="E897" s="160"/>
      <c r="F897" s="160"/>
      <c r="G897" s="160"/>
      <c r="H897" s="160"/>
      <c r="I897" s="185"/>
    </row>
    <row r="898" spans="1:9" x14ac:dyDescent="0.35">
      <c r="A898" s="186"/>
      <c r="B898" s="160"/>
      <c r="C898" s="160"/>
      <c r="D898" s="160"/>
      <c r="E898" s="160"/>
      <c r="F898" s="160"/>
      <c r="G898" s="160"/>
      <c r="H898" s="160"/>
      <c r="I898" s="185"/>
    </row>
    <row r="899" spans="1:9" ht="15" thickBot="1" x14ac:dyDescent="0.4">
      <c r="A899" s="184"/>
      <c r="B899" s="183"/>
      <c r="C899" s="183"/>
      <c r="D899" s="183"/>
      <c r="E899" s="183"/>
      <c r="F899" s="183"/>
      <c r="G899" s="183"/>
      <c r="H899" s="183"/>
      <c r="I899" s="182"/>
    </row>
    <row r="900" spans="1:9" x14ac:dyDescent="0.35">
      <c r="A900" s="179"/>
      <c r="B900" s="179"/>
      <c r="C900" s="179"/>
      <c r="D900" s="179"/>
      <c r="E900" s="179"/>
      <c r="F900" s="179"/>
      <c r="G900" s="179"/>
      <c r="H900" s="179"/>
      <c r="I900" s="179"/>
    </row>
    <row r="901" spans="1:9" x14ac:dyDescent="0.35">
      <c r="A901" s="179"/>
      <c r="B901" s="179"/>
      <c r="C901" s="179"/>
      <c r="D901" s="179"/>
      <c r="E901" s="179"/>
      <c r="F901" s="179"/>
      <c r="G901" s="179"/>
      <c r="H901" s="179"/>
      <c r="I901" s="179"/>
    </row>
    <row r="902" spans="1:9" x14ac:dyDescent="0.35">
      <c r="A902" s="467" t="s">
        <v>443</v>
      </c>
      <c r="B902" s="467"/>
      <c r="C902" s="467"/>
      <c r="D902" s="467"/>
      <c r="E902" s="467"/>
      <c r="F902" s="467"/>
      <c r="G902" s="467"/>
      <c r="H902" s="179"/>
      <c r="I902" s="179"/>
    </row>
    <row r="903" spans="1:9" x14ac:dyDescent="0.35">
      <c r="A903" s="179"/>
      <c r="B903" s="179"/>
      <c r="C903" s="179"/>
      <c r="D903" s="179"/>
      <c r="E903" s="179"/>
      <c r="F903" s="179"/>
      <c r="G903" s="179"/>
      <c r="H903" s="179"/>
      <c r="I903" s="179"/>
    </row>
    <row r="904" spans="1:9" ht="15" thickBot="1" x14ac:dyDescent="0.4">
      <c r="A904" s="179"/>
      <c r="B904" s="179"/>
      <c r="C904" s="179"/>
      <c r="D904" s="179"/>
      <c r="E904" s="179"/>
      <c r="F904" s="179"/>
      <c r="G904" s="179"/>
      <c r="H904" s="179"/>
      <c r="I904" s="179"/>
    </row>
    <row r="905" spans="1:9" x14ac:dyDescent="0.35">
      <c r="A905" s="317" t="s">
        <v>51</v>
      </c>
      <c r="B905" s="318"/>
      <c r="C905" s="318"/>
      <c r="D905" s="466">
        <v>0</v>
      </c>
      <c r="E905" s="465"/>
      <c r="F905" s="179"/>
      <c r="G905" s="179"/>
      <c r="H905" s="179"/>
      <c r="I905" s="179"/>
    </row>
    <row r="906" spans="1:9" x14ac:dyDescent="0.35">
      <c r="A906" s="337" t="s">
        <v>55</v>
      </c>
      <c r="B906" s="338"/>
      <c r="C906" s="338"/>
      <c r="D906" s="340" t="s">
        <v>174</v>
      </c>
      <c r="E906" s="341"/>
      <c r="F906" s="179"/>
      <c r="G906" s="179"/>
      <c r="H906" s="179"/>
      <c r="I906" s="179"/>
    </row>
    <row r="907" spans="1:9" x14ac:dyDescent="0.35">
      <c r="A907" s="342" t="s">
        <v>53</v>
      </c>
      <c r="B907" s="343"/>
      <c r="C907" s="343"/>
      <c r="D907" s="464"/>
      <c r="E907" s="463"/>
      <c r="F907" s="179"/>
      <c r="G907" s="179"/>
      <c r="H907" s="179"/>
      <c r="I907" s="179"/>
    </row>
    <row r="908" spans="1:9" ht="15" thickBot="1" x14ac:dyDescent="0.4">
      <c r="A908" s="462" t="s">
        <v>54</v>
      </c>
      <c r="B908" s="461"/>
      <c r="C908" s="461"/>
      <c r="D908" s="460" t="s">
        <v>97</v>
      </c>
      <c r="E908" s="459"/>
      <c r="F908" s="179"/>
      <c r="G908" s="179"/>
      <c r="H908" s="179"/>
      <c r="I908" s="179"/>
    </row>
    <row r="909" spans="1:9" x14ac:dyDescent="0.35">
      <c r="A909" s="181"/>
      <c r="B909" s="181"/>
      <c r="C909" s="181"/>
      <c r="D909" s="180"/>
      <c r="E909" s="180"/>
      <c r="F909" s="179"/>
      <c r="G909" s="179"/>
      <c r="H909" s="179"/>
      <c r="I909" s="179"/>
    </row>
    <row r="910" spans="1:9" x14ac:dyDescent="0.35">
      <c r="B910" s="153" t="s">
        <v>44</v>
      </c>
    </row>
    <row r="911" spans="1:9" x14ac:dyDescent="0.35">
      <c r="A911" t="s">
        <v>69</v>
      </c>
      <c r="E911" t="s">
        <v>176</v>
      </c>
    </row>
    <row r="912" spans="1:9" x14ac:dyDescent="0.35">
      <c r="A912" t="s">
        <v>177</v>
      </c>
    </row>
    <row r="914" spans="1:9" ht="43.5" x14ac:dyDescent="0.35">
      <c r="A914" s="2" t="s">
        <v>3</v>
      </c>
      <c r="B914" s="2" t="s">
        <v>72</v>
      </c>
      <c r="C914" s="2" t="s">
        <v>447</v>
      </c>
      <c r="D914" s="2" t="s">
        <v>446</v>
      </c>
      <c r="E914" s="2" t="s">
        <v>445</v>
      </c>
      <c r="F914" s="2" t="s">
        <v>444</v>
      </c>
      <c r="G914" s="2" t="s">
        <v>395</v>
      </c>
      <c r="H914" s="2" t="s">
        <v>394</v>
      </c>
      <c r="I914" s="2" t="s">
        <v>75</v>
      </c>
    </row>
    <row r="915" spans="1:9" x14ac:dyDescent="0.35">
      <c r="A915" s="141">
        <v>1</v>
      </c>
      <c r="B915" s="141" t="s">
        <v>44</v>
      </c>
      <c r="C915" s="141"/>
      <c r="D915" s="141"/>
      <c r="E915" s="141"/>
      <c r="F915" s="141"/>
      <c r="G915" s="141"/>
      <c r="H915" s="141"/>
      <c r="I915" s="141"/>
    </row>
    <row r="916" spans="1:9" x14ac:dyDescent="0.35">
      <c r="A916" s="141"/>
      <c r="B916" s="141"/>
      <c r="C916" s="141"/>
      <c r="D916" s="141"/>
      <c r="E916" s="141"/>
      <c r="F916" s="141"/>
      <c r="G916" s="141"/>
      <c r="H916" s="141"/>
      <c r="I916" s="141"/>
    </row>
    <row r="917" spans="1:9" x14ac:dyDescent="0.35">
      <c r="A917" s="141"/>
      <c r="B917" s="141"/>
      <c r="C917" s="141"/>
      <c r="D917" s="141"/>
      <c r="E917" s="141"/>
      <c r="F917" s="141"/>
      <c r="G917" s="141"/>
      <c r="H917" s="141"/>
      <c r="I917" s="141"/>
    </row>
    <row r="918" spans="1:9" x14ac:dyDescent="0.35">
      <c r="A918" s="141"/>
      <c r="B918" s="141"/>
      <c r="C918" s="141"/>
      <c r="D918" s="141"/>
      <c r="E918" s="141"/>
      <c r="F918" s="141"/>
      <c r="G918" s="141"/>
      <c r="H918" s="141"/>
      <c r="I918" s="141"/>
    </row>
    <row r="919" spans="1:9" x14ac:dyDescent="0.35">
      <c r="A919" s="141"/>
      <c r="B919" s="141"/>
      <c r="C919" s="141"/>
      <c r="D919" s="141"/>
      <c r="E919" s="141"/>
      <c r="F919" s="141"/>
      <c r="G919" s="141"/>
      <c r="H919" s="141"/>
      <c r="I919" s="141"/>
    </row>
    <row r="920" spans="1:9" x14ac:dyDescent="0.35">
      <c r="A920" s="141"/>
      <c r="B920" s="141"/>
      <c r="C920" s="141"/>
      <c r="D920" s="141"/>
      <c r="E920" s="141"/>
      <c r="F920" s="141"/>
      <c r="G920" s="141"/>
      <c r="H920" s="141"/>
      <c r="I920" s="141"/>
    </row>
    <row r="923" spans="1:9" x14ac:dyDescent="0.35">
      <c r="A923" s="449" t="s">
        <v>443</v>
      </c>
      <c r="B923" s="449"/>
      <c r="C923" s="449"/>
      <c r="D923" s="449"/>
      <c r="E923" s="449"/>
      <c r="F923" s="449"/>
      <c r="G923" s="449"/>
    </row>
    <row r="926" spans="1:9" x14ac:dyDescent="0.35">
      <c r="A926" s="276" t="s">
        <v>51</v>
      </c>
      <c r="B926" s="276"/>
      <c r="C926" s="276"/>
      <c r="D926" s="275">
        <v>0</v>
      </c>
      <c r="E926" s="275"/>
    </row>
    <row r="927" spans="1:9" x14ac:dyDescent="0.35">
      <c r="A927" s="274" t="s">
        <v>55</v>
      </c>
      <c r="B927" s="274"/>
      <c r="C927" s="274"/>
      <c r="D927" s="275" t="s">
        <v>286</v>
      </c>
      <c r="E927" s="275"/>
    </row>
    <row r="928" spans="1:9" x14ac:dyDescent="0.35">
      <c r="A928" s="276" t="s">
        <v>53</v>
      </c>
      <c r="B928" s="276"/>
      <c r="C928" s="276"/>
      <c r="D928" s="275"/>
      <c r="E928" s="275"/>
    </row>
    <row r="929" spans="1:9" x14ac:dyDescent="0.35">
      <c r="A929" s="276" t="s">
        <v>54</v>
      </c>
      <c r="B929" s="276"/>
      <c r="C929" s="276"/>
      <c r="D929" s="292">
        <v>43189</v>
      </c>
      <c r="E929" s="275"/>
    </row>
    <row r="930" spans="1:9" x14ac:dyDescent="0.35">
      <c r="A930" s="9"/>
      <c r="B930" s="9"/>
      <c r="C930" s="9"/>
      <c r="D930" s="23"/>
      <c r="E930" s="222"/>
    </row>
    <row r="931" spans="1:9" x14ac:dyDescent="0.35">
      <c r="B931" s="153" t="s">
        <v>45</v>
      </c>
    </row>
    <row r="932" spans="1:9" x14ac:dyDescent="0.35">
      <c r="A932" s="161" t="s">
        <v>69</v>
      </c>
      <c r="B932" s="161"/>
      <c r="C932" s="161"/>
      <c r="D932" s="161"/>
      <c r="E932" s="161" t="s">
        <v>105</v>
      </c>
      <c r="F932" s="161"/>
      <c r="G932" s="161"/>
      <c r="H932" s="161"/>
      <c r="I932" s="161"/>
    </row>
    <row r="933" spans="1:9" x14ac:dyDescent="0.35">
      <c r="A933" s="161" t="s">
        <v>84</v>
      </c>
      <c r="B933" s="161"/>
      <c r="C933" s="161"/>
      <c r="D933" s="161"/>
      <c r="E933" s="161"/>
      <c r="F933" s="161"/>
      <c r="G933" s="161"/>
      <c r="H933" s="161"/>
      <c r="I933" s="161"/>
    </row>
    <row r="934" spans="1:9" x14ac:dyDescent="0.35">
      <c r="A934" s="161"/>
      <c r="B934" s="161"/>
      <c r="C934" s="161"/>
      <c r="D934" s="161"/>
      <c r="E934" s="161"/>
      <c r="F934" s="161"/>
      <c r="G934" s="161"/>
      <c r="H934" s="161"/>
      <c r="I934" s="161"/>
    </row>
    <row r="935" spans="1:9" ht="39" x14ac:dyDescent="0.35">
      <c r="A935" s="168" t="s">
        <v>3</v>
      </c>
      <c r="B935" s="168" t="s">
        <v>72</v>
      </c>
      <c r="C935" s="168" t="s">
        <v>447</v>
      </c>
      <c r="D935" s="168" t="s">
        <v>446</v>
      </c>
      <c r="E935" s="168" t="s">
        <v>445</v>
      </c>
      <c r="F935" s="168" t="s">
        <v>444</v>
      </c>
      <c r="G935" s="168" t="s">
        <v>395</v>
      </c>
      <c r="H935" s="168" t="s">
        <v>394</v>
      </c>
      <c r="I935" s="168" t="s">
        <v>75</v>
      </c>
    </row>
    <row r="936" spans="1:9" x14ac:dyDescent="0.35">
      <c r="A936" s="166">
        <v>1</v>
      </c>
      <c r="B936" s="166" t="s">
        <v>179</v>
      </c>
      <c r="C936" s="166" t="s">
        <v>182</v>
      </c>
      <c r="D936" s="166" t="s">
        <v>182</v>
      </c>
      <c r="E936" s="166" t="s">
        <v>182</v>
      </c>
      <c r="F936" s="166" t="s">
        <v>182</v>
      </c>
      <c r="G936" s="166">
        <v>0</v>
      </c>
      <c r="H936" s="166" t="s">
        <v>182</v>
      </c>
      <c r="I936" s="166" t="s">
        <v>182</v>
      </c>
    </row>
    <row r="937" spans="1:9" x14ac:dyDescent="0.35">
      <c r="A937" s="166"/>
      <c r="B937" s="166"/>
      <c r="C937" s="166"/>
      <c r="D937" s="166"/>
      <c r="E937" s="166"/>
      <c r="F937" s="166"/>
      <c r="G937" s="166"/>
      <c r="H937" s="166"/>
      <c r="I937" s="166"/>
    </row>
    <row r="938" spans="1:9" x14ac:dyDescent="0.35">
      <c r="A938" s="166"/>
      <c r="B938" s="166"/>
      <c r="C938" s="166"/>
      <c r="D938" s="166"/>
      <c r="E938" s="166"/>
      <c r="F938" s="166"/>
      <c r="G938" s="166"/>
      <c r="H938" s="166"/>
      <c r="I938" s="166"/>
    </row>
    <row r="939" spans="1:9" x14ac:dyDescent="0.35">
      <c r="A939" s="166"/>
      <c r="B939" s="166"/>
      <c r="C939" s="166"/>
      <c r="D939" s="166"/>
      <c r="E939" s="166"/>
      <c r="F939" s="166"/>
      <c r="G939" s="166"/>
      <c r="H939" s="166"/>
      <c r="I939" s="166"/>
    </row>
    <row r="940" spans="1:9" x14ac:dyDescent="0.35">
      <c r="A940" s="166"/>
      <c r="B940" s="166"/>
      <c r="C940" s="166"/>
      <c r="D940" s="166"/>
      <c r="E940" s="166"/>
      <c r="F940" s="166"/>
      <c r="G940" s="166"/>
      <c r="H940" s="166"/>
      <c r="I940" s="166"/>
    </row>
    <row r="941" spans="1:9" x14ac:dyDescent="0.35">
      <c r="A941" s="166"/>
      <c r="B941" s="166"/>
      <c r="C941" s="166"/>
      <c r="D941" s="166"/>
      <c r="E941" s="166"/>
      <c r="F941" s="166"/>
      <c r="G941" s="166"/>
      <c r="H941" s="166"/>
      <c r="I941" s="166"/>
    </row>
    <row r="944" spans="1:9" x14ac:dyDescent="0.35">
      <c r="A944" s="449" t="s">
        <v>443</v>
      </c>
      <c r="B944" s="449"/>
      <c r="C944" s="449"/>
      <c r="D944" s="449"/>
      <c r="E944" s="449"/>
      <c r="F944" s="449"/>
      <c r="G944" s="449"/>
    </row>
    <row r="947" spans="1:9" x14ac:dyDescent="0.35">
      <c r="A947" s="276" t="s">
        <v>51</v>
      </c>
      <c r="B947" s="276"/>
      <c r="C947" s="276"/>
      <c r="D947" s="275">
        <v>0</v>
      </c>
      <c r="E947" s="275"/>
    </row>
    <row r="948" spans="1:9" x14ac:dyDescent="0.35">
      <c r="A948" s="274" t="s">
        <v>55</v>
      </c>
      <c r="B948" s="274"/>
      <c r="C948" s="274"/>
      <c r="D948" s="275" t="s">
        <v>180</v>
      </c>
      <c r="E948" s="275"/>
    </row>
    <row r="949" spans="1:9" x14ac:dyDescent="0.35">
      <c r="A949" s="276" t="s">
        <v>53</v>
      </c>
      <c r="B949" s="276"/>
      <c r="C949" s="276"/>
      <c r="D949" s="275"/>
      <c r="E949" s="275"/>
    </row>
    <row r="950" spans="1:9" x14ac:dyDescent="0.35">
      <c r="A950" s="276" t="s">
        <v>54</v>
      </c>
      <c r="B950" s="276"/>
      <c r="C950" s="276"/>
      <c r="D950" s="275" t="s">
        <v>181</v>
      </c>
      <c r="E950" s="275"/>
    </row>
    <row r="951" spans="1:9" x14ac:dyDescent="0.35">
      <c r="A951" s="9"/>
      <c r="B951" s="9"/>
      <c r="C951" s="9"/>
      <c r="D951" s="222"/>
      <c r="E951" s="222"/>
    </row>
    <row r="952" spans="1:9" x14ac:dyDescent="0.35">
      <c r="B952" s="153" t="s">
        <v>46</v>
      </c>
    </row>
    <row r="953" spans="1:9" x14ac:dyDescent="0.35">
      <c r="A953" t="s">
        <v>69</v>
      </c>
      <c r="E953" t="s">
        <v>185</v>
      </c>
    </row>
    <row r="954" spans="1:9" x14ac:dyDescent="0.35">
      <c r="A954" t="s">
        <v>455</v>
      </c>
      <c r="C954" t="s">
        <v>183</v>
      </c>
    </row>
    <row r="956" spans="1:9" ht="43.5" x14ac:dyDescent="0.35">
      <c r="A956" s="2" t="s">
        <v>3</v>
      </c>
      <c r="B956" s="2" t="s">
        <v>72</v>
      </c>
      <c r="C956" s="2" t="s">
        <v>447</v>
      </c>
      <c r="D956" s="2" t="s">
        <v>446</v>
      </c>
      <c r="E956" s="2" t="s">
        <v>445</v>
      </c>
      <c r="F956" s="2" t="s">
        <v>444</v>
      </c>
      <c r="G956" s="2" t="s">
        <v>395</v>
      </c>
      <c r="H956" s="2" t="s">
        <v>394</v>
      </c>
      <c r="I956" s="2" t="s">
        <v>75</v>
      </c>
    </row>
    <row r="957" spans="1:9" x14ac:dyDescent="0.35">
      <c r="A957" s="139" t="s">
        <v>80</v>
      </c>
      <c r="B957" s="139" t="s">
        <v>80</v>
      </c>
      <c r="C957" s="139" t="s">
        <v>80</v>
      </c>
      <c r="D957" s="139" t="s">
        <v>80</v>
      </c>
      <c r="E957" s="139" t="s">
        <v>80</v>
      </c>
      <c r="F957" s="139" t="s">
        <v>80</v>
      </c>
      <c r="G957" s="139">
        <v>0</v>
      </c>
      <c r="H957" s="139" t="s">
        <v>80</v>
      </c>
      <c r="I957" s="139" t="s">
        <v>80</v>
      </c>
    </row>
    <row r="958" spans="1:9" x14ac:dyDescent="0.35">
      <c r="A958" s="139" t="s">
        <v>80</v>
      </c>
      <c r="B958" s="139" t="s">
        <v>80</v>
      </c>
      <c r="C958" s="139" t="s">
        <v>80</v>
      </c>
      <c r="D958" s="139" t="s">
        <v>80</v>
      </c>
      <c r="E958" s="139" t="s">
        <v>80</v>
      </c>
      <c r="F958" s="139" t="s">
        <v>80</v>
      </c>
      <c r="G958" s="139">
        <v>0</v>
      </c>
      <c r="H958" s="139" t="s">
        <v>80</v>
      </c>
      <c r="I958" s="139" t="s">
        <v>80</v>
      </c>
    </row>
    <row r="959" spans="1:9" x14ac:dyDescent="0.35">
      <c r="A959" s="139" t="s">
        <v>80</v>
      </c>
      <c r="B959" s="139" t="s">
        <v>80</v>
      </c>
      <c r="C959" s="139" t="s">
        <v>80</v>
      </c>
      <c r="D959" s="139" t="s">
        <v>80</v>
      </c>
      <c r="E959" s="139" t="s">
        <v>80</v>
      </c>
      <c r="F959" s="139" t="s">
        <v>80</v>
      </c>
      <c r="G959" s="139">
        <v>0</v>
      </c>
      <c r="H959" s="139" t="s">
        <v>80</v>
      </c>
      <c r="I959" s="139" t="s">
        <v>80</v>
      </c>
    </row>
    <row r="960" spans="1:9" x14ac:dyDescent="0.35">
      <c r="A960" s="139" t="s">
        <v>80</v>
      </c>
      <c r="B960" s="139" t="s">
        <v>80</v>
      </c>
      <c r="C960" s="139" t="s">
        <v>80</v>
      </c>
      <c r="D960" s="139" t="s">
        <v>80</v>
      </c>
      <c r="E960" s="139" t="s">
        <v>80</v>
      </c>
      <c r="F960" s="139" t="s">
        <v>80</v>
      </c>
      <c r="G960" s="139">
        <v>0</v>
      </c>
      <c r="H960" s="139" t="s">
        <v>80</v>
      </c>
      <c r="I960" s="139" t="s">
        <v>80</v>
      </c>
    </row>
    <row r="961" spans="1:9" x14ac:dyDescent="0.35">
      <c r="A961" s="139" t="s">
        <v>80</v>
      </c>
      <c r="B961" s="139" t="s">
        <v>80</v>
      </c>
      <c r="C961" s="139" t="s">
        <v>80</v>
      </c>
      <c r="D961" s="139" t="s">
        <v>80</v>
      </c>
      <c r="E961" s="139" t="s">
        <v>80</v>
      </c>
      <c r="F961" s="139" t="s">
        <v>80</v>
      </c>
      <c r="G961" s="139">
        <v>0</v>
      </c>
      <c r="H961" s="139" t="s">
        <v>80</v>
      </c>
      <c r="I961" s="139" t="s">
        <v>80</v>
      </c>
    </row>
    <row r="962" spans="1:9" x14ac:dyDescent="0.35">
      <c r="A962" s="139" t="s">
        <v>80</v>
      </c>
      <c r="B962" s="139" t="s">
        <v>80</v>
      </c>
      <c r="C962" s="139" t="s">
        <v>80</v>
      </c>
      <c r="D962" s="139" t="s">
        <v>80</v>
      </c>
      <c r="E962" s="139" t="s">
        <v>80</v>
      </c>
      <c r="F962" s="139" t="s">
        <v>80</v>
      </c>
      <c r="G962" s="139">
        <v>0</v>
      </c>
      <c r="H962" s="139" t="s">
        <v>80</v>
      </c>
      <c r="I962" s="139" t="s">
        <v>80</v>
      </c>
    </row>
    <row r="963" spans="1:9" x14ac:dyDescent="0.35">
      <c r="G963" s="458"/>
    </row>
    <row r="965" spans="1:9" x14ac:dyDescent="0.35">
      <c r="A965" s="449" t="s">
        <v>443</v>
      </c>
      <c r="B965" s="449"/>
      <c r="C965" s="449"/>
      <c r="D965" s="449"/>
      <c r="E965" s="449"/>
      <c r="F965" s="449"/>
      <c r="G965" s="449"/>
    </row>
    <row r="968" spans="1:9" x14ac:dyDescent="0.35">
      <c r="A968" s="276" t="s">
        <v>51</v>
      </c>
      <c r="B968" s="276"/>
      <c r="C968" s="276"/>
      <c r="D968" s="275">
        <v>0</v>
      </c>
      <c r="E968" s="275"/>
    </row>
    <row r="969" spans="1:9" ht="15.5" x14ac:dyDescent="0.35">
      <c r="A969" s="274" t="s">
        <v>55</v>
      </c>
      <c r="B969" s="274"/>
      <c r="C969" s="274"/>
      <c r="D969" s="457" t="s">
        <v>184</v>
      </c>
      <c r="E969" s="457"/>
    </row>
    <row r="970" spans="1:9" x14ac:dyDescent="0.35">
      <c r="A970" s="276" t="s">
        <v>53</v>
      </c>
      <c r="B970" s="276"/>
      <c r="C970" s="276"/>
      <c r="D970" s="275"/>
      <c r="E970" s="275"/>
    </row>
    <row r="971" spans="1:9" x14ac:dyDescent="0.35">
      <c r="A971" s="276" t="s">
        <v>54</v>
      </c>
      <c r="B971" s="276"/>
      <c r="C971" s="276"/>
      <c r="D971" s="456">
        <v>43206</v>
      </c>
      <c r="E971" s="353"/>
    </row>
    <row r="972" spans="1:9" x14ac:dyDescent="0.35">
      <c r="A972" s="9"/>
      <c r="B972" s="9"/>
      <c r="C972" s="9"/>
      <c r="D972" s="455"/>
      <c r="E972" s="454"/>
    </row>
    <row r="973" spans="1:9" x14ac:dyDescent="0.35">
      <c r="B973" s="153" t="s">
        <v>47</v>
      </c>
    </row>
    <row r="974" spans="1:9" x14ac:dyDescent="0.35">
      <c r="A974" t="s">
        <v>69</v>
      </c>
      <c r="E974" s="453" t="s">
        <v>188</v>
      </c>
      <c r="F974" s="453"/>
      <c r="G974" s="453"/>
      <c r="H974" s="453"/>
      <c r="I974" s="453"/>
    </row>
    <row r="975" spans="1:9" x14ac:dyDescent="0.35">
      <c r="A975" s="316" t="s">
        <v>454</v>
      </c>
      <c r="B975" s="316"/>
      <c r="C975" s="316"/>
      <c r="D975" s="316"/>
      <c r="E975" s="316"/>
      <c r="F975" s="316"/>
      <c r="G975" s="316"/>
      <c r="H975" s="316"/>
    </row>
    <row r="977" spans="1:9" ht="43.5" x14ac:dyDescent="0.35">
      <c r="A977" s="2" t="s">
        <v>3</v>
      </c>
      <c r="B977" s="2" t="s">
        <v>72</v>
      </c>
      <c r="C977" s="2" t="s">
        <v>447</v>
      </c>
      <c r="D977" s="2" t="s">
        <v>446</v>
      </c>
      <c r="E977" s="2" t="s">
        <v>445</v>
      </c>
      <c r="F977" s="2" t="s">
        <v>444</v>
      </c>
      <c r="G977" s="2" t="s">
        <v>395</v>
      </c>
      <c r="H977" s="2" t="s">
        <v>394</v>
      </c>
      <c r="I977" s="2" t="s">
        <v>75</v>
      </c>
    </row>
    <row r="978" spans="1:9" x14ac:dyDescent="0.35">
      <c r="A978" s="141">
        <v>1</v>
      </c>
      <c r="B978" s="141" t="s">
        <v>47</v>
      </c>
      <c r="C978" s="141">
        <v>0</v>
      </c>
      <c r="D978" s="141">
        <v>0</v>
      </c>
      <c r="E978" s="141">
        <v>0</v>
      </c>
      <c r="F978" s="141">
        <v>0</v>
      </c>
      <c r="G978" s="141">
        <v>0</v>
      </c>
      <c r="H978" s="141">
        <v>0</v>
      </c>
      <c r="I978" s="141">
        <v>0</v>
      </c>
    </row>
    <row r="979" spans="1:9" x14ac:dyDescent="0.35">
      <c r="A979" s="141"/>
      <c r="B979" s="141"/>
      <c r="C979" s="141"/>
      <c r="D979" s="141"/>
      <c r="E979" s="141"/>
      <c r="F979" s="141"/>
      <c r="G979" s="141"/>
      <c r="H979" s="141"/>
      <c r="I979" s="141"/>
    </row>
    <row r="980" spans="1:9" x14ac:dyDescent="0.35">
      <c r="A980" s="141"/>
      <c r="B980" s="141"/>
      <c r="C980" s="141"/>
      <c r="D980" s="141"/>
      <c r="E980" s="141"/>
      <c r="F980" s="141"/>
      <c r="G980" s="141"/>
      <c r="H980" s="141"/>
      <c r="I980" s="141"/>
    </row>
    <row r="981" spans="1:9" x14ac:dyDescent="0.35">
      <c r="A981" s="141"/>
      <c r="B981" s="141"/>
      <c r="C981" s="141"/>
      <c r="D981" s="141"/>
      <c r="E981" s="141"/>
      <c r="F981" s="141"/>
      <c r="G981" s="141"/>
      <c r="H981" s="141"/>
      <c r="I981" s="141"/>
    </row>
    <row r="982" spans="1:9" x14ac:dyDescent="0.35">
      <c r="A982" s="141"/>
      <c r="B982" s="141"/>
      <c r="C982" s="141"/>
      <c r="D982" s="141"/>
      <c r="E982" s="141"/>
      <c r="F982" s="141"/>
      <c r="G982" s="141"/>
      <c r="H982" s="141"/>
      <c r="I982" s="141"/>
    </row>
    <row r="983" spans="1:9" x14ac:dyDescent="0.35">
      <c r="A983" s="141"/>
      <c r="B983" s="141"/>
      <c r="C983" s="141"/>
      <c r="D983" s="141"/>
      <c r="E983" s="141"/>
      <c r="F983" s="141"/>
      <c r="G983" s="141"/>
      <c r="H983" s="141"/>
      <c r="I983" s="141"/>
    </row>
    <row r="986" spans="1:9" x14ac:dyDescent="0.35">
      <c r="A986" s="449" t="s">
        <v>443</v>
      </c>
      <c r="B986" s="449"/>
      <c r="C986" s="449"/>
      <c r="D986" s="449"/>
      <c r="E986" s="449"/>
      <c r="F986" s="449"/>
      <c r="G986" s="449"/>
    </row>
    <row r="989" spans="1:9" x14ac:dyDescent="0.35">
      <c r="A989" s="276" t="s">
        <v>51</v>
      </c>
      <c r="B989" s="276"/>
      <c r="C989" s="276"/>
      <c r="D989" s="275">
        <v>0</v>
      </c>
      <c r="E989" s="275"/>
    </row>
    <row r="990" spans="1:9" x14ac:dyDescent="0.35">
      <c r="A990" s="274" t="s">
        <v>55</v>
      </c>
      <c r="B990" s="274"/>
      <c r="C990" s="274"/>
      <c r="D990" s="275" t="s">
        <v>187</v>
      </c>
      <c r="E990" s="275"/>
    </row>
    <row r="991" spans="1:9" x14ac:dyDescent="0.35">
      <c r="A991" s="276" t="s">
        <v>53</v>
      </c>
      <c r="B991" s="276"/>
      <c r="C991" s="276"/>
      <c r="D991" s="275"/>
      <c r="E991" s="275"/>
    </row>
    <row r="992" spans="1:9" x14ac:dyDescent="0.35">
      <c r="A992" s="276" t="s">
        <v>54</v>
      </c>
      <c r="B992" s="276"/>
      <c r="C992" s="276"/>
      <c r="D992" s="275" t="s">
        <v>85</v>
      </c>
      <c r="E992" s="275"/>
    </row>
    <row r="993" spans="1:9" x14ac:dyDescent="0.35">
      <c r="A993" s="9"/>
      <c r="B993" s="9"/>
      <c r="C993" s="9"/>
      <c r="D993" s="222"/>
      <c r="E993" s="222"/>
    </row>
    <row r="994" spans="1:9" x14ac:dyDescent="0.35">
      <c r="B994" s="153" t="s">
        <v>48</v>
      </c>
    </row>
    <row r="995" spans="1:9" x14ac:dyDescent="0.35">
      <c r="A995" t="s">
        <v>69</v>
      </c>
      <c r="E995" t="s">
        <v>193</v>
      </c>
    </row>
    <row r="996" spans="1:9" x14ac:dyDescent="0.35">
      <c r="A996" t="s">
        <v>453</v>
      </c>
    </row>
    <row r="998" spans="1:9" ht="43.5" x14ac:dyDescent="0.35">
      <c r="A998" s="2" t="s">
        <v>3</v>
      </c>
      <c r="B998" s="2" t="s">
        <v>72</v>
      </c>
      <c r="C998" s="2" t="s">
        <v>447</v>
      </c>
      <c r="D998" s="2" t="s">
        <v>446</v>
      </c>
      <c r="E998" s="2" t="s">
        <v>445</v>
      </c>
      <c r="F998" s="2" t="s">
        <v>444</v>
      </c>
      <c r="G998" s="2" t="s">
        <v>395</v>
      </c>
      <c r="H998" s="2" t="s">
        <v>394</v>
      </c>
      <c r="I998" s="2" t="s">
        <v>75</v>
      </c>
    </row>
    <row r="999" spans="1:9" x14ac:dyDescent="0.35">
      <c r="A999" s="141"/>
      <c r="B999" s="141"/>
      <c r="C999" s="141"/>
      <c r="D999" s="141"/>
      <c r="E999" s="141"/>
      <c r="F999" s="141"/>
      <c r="G999" s="141"/>
      <c r="H999" s="141"/>
      <c r="I999" s="141"/>
    </row>
    <row r="1000" spans="1:9" x14ac:dyDescent="0.35">
      <c r="A1000" s="141"/>
      <c r="B1000" s="141"/>
      <c r="C1000" s="141"/>
      <c r="D1000" s="141"/>
      <c r="E1000" s="141"/>
      <c r="F1000" s="141"/>
      <c r="G1000" s="141"/>
      <c r="H1000" s="141"/>
      <c r="I1000" s="141"/>
    </row>
    <row r="1001" spans="1:9" x14ac:dyDescent="0.35">
      <c r="A1001" s="141"/>
      <c r="B1001" s="141"/>
      <c r="C1001" s="141"/>
      <c r="D1001" s="141"/>
      <c r="E1001" s="141"/>
      <c r="F1001" s="141"/>
      <c r="G1001" s="141"/>
      <c r="H1001" s="141"/>
      <c r="I1001" s="141"/>
    </row>
    <row r="1002" spans="1:9" x14ac:dyDescent="0.35">
      <c r="A1002" s="141"/>
      <c r="B1002" s="141"/>
      <c r="C1002" s="141"/>
      <c r="D1002" s="141"/>
      <c r="E1002" s="141"/>
      <c r="F1002" s="141"/>
      <c r="G1002" s="141"/>
      <c r="H1002" s="141"/>
      <c r="I1002" s="141"/>
    </row>
    <row r="1003" spans="1:9" x14ac:dyDescent="0.35">
      <c r="A1003" s="141"/>
      <c r="B1003" s="141"/>
      <c r="C1003" s="141"/>
      <c r="D1003" s="141"/>
      <c r="E1003" s="141"/>
      <c r="F1003" s="141"/>
      <c r="G1003" s="141"/>
      <c r="H1003" s="141"/>
      <c r="I1003" s="141"/>
    </row>
    <row r="1004" spans="1:9" s="22" customFormat="1" x14ac:dyDescent="0.35">
      <c r="A1004" s="141"/>
      <c r="B1004" s="141"/>
      <c r="C1004" s="141"/>
      <c r="D1004" s="141"/>
      <c r="E1004" s="141"/>
      <c r="F1004" s="141"/>
      <c r="G1004" s="141"/>
      <c r="H1004" s="141"/>
      <c r="I1004" s="141"/>
    </row>
    <row r="1007" spans="1:9" x14ac:dyDescent="0.35">
      <c r="A1007" s="449" t="s">
        <v>443</v>
      </c>
      <c r="B1007" s="449"/>
      <c r="C1007" s="449"/>
      <c r="D1007" s="449"/>
      <c r="E1007" s="449"/>
      <c r="F1007" s="449"/>
      <c r="G1007" s="449"/>
    </row>
    <row r="1010" spans="1:9" x14ac:dyDescent="0.35">
      <c r="A1010" s="276" t="s">
        <v>51</v>
      </c>
      <c r="B1010" s="276"/>
      <c r="C1010" s="276"/>
      <c r="D1010" s="275"/>
      <c r="E1010" s="275"/>
    </row>
    <row r="1011" spans="1:9" x14ac:dyDescent="0.35">
      <c r="A1011" s="274" t="s">
        <v>55</v>
      </c>
      <c r="B1011" s="274"/>
      <c r="C1011" s="274"/>
      <c r="D1011" s="452" t="s">
        <v>452</v>
      </c>
      <c r="E1011" s="451"/>
    </row>
    <row r="1012" spans="1:9" x14ac:dyDescent="0.35">
      <c r="A1012" s="276" t="s">
        <v>53</v>
      </c>
      <c r="B1012" s="276"/>
      <c r="C1012" s="276"/>
      <c r="D1012" s="275"/>
      <c r="E1012" s="275"/>
    </row>
    <row r="1013" spans="1:9" x14ac:dyDescent="0.35">
      <c r="A1013" s="276" t="s">
        <v>54</v>
      </c>
      <c r="B1013" s="276"/>
      <c r="C1013" s="276"/>
      <c r="D1013" s="292">
        <v>43186</v>
      </c>
      <c r="E1013" s="275"/>
    </row>
    <row r="1014" spans="1:9" x14ac:dyDescent="0.35">
      <c r="A1014" s="9"/>
      <c r="B1014" s="9"/>
      <c r="C1014" s="9"/>
      <c r="D1014" s="23"/>
      <c r="E1014" s="222"/>
    </row>
    <row r="1015" spans="1:9" x14ac:dyDescent="0.35">
      <c r="B1015" s="153" t="s">
        <v>49</v>
      </c>
    </row>
    <row r="1016" spans="1:9" x14ac:dyDescent="0.35">
      <c r="A1016" t="s">
        <v>69</v>
      </c>
      <c r="E1016" t="s">
        <v>105</v>
      </c>
      <c r="F1016" t="s">
        <v>266</v>
      </c>
    </row>
    <row r="1017" spans="1:9" x14ac:dyDescent="0.35">
      <c r="A1017" t="s">
        <v>190</v>
      </c>
    </row>
    <row r="1019" spans="1:9" ht="43.5" x14ac:dyDescent="0.35">
      <c r="A1019" s="2" t="s">
        <v>3</v>
      </c>
      <c r="B1019" s="2" t="s">
        <v>72</v>
      </c>
      <c r="C1019" s="2" t="s">
        <v>447</v>
      </c>
      <c r="D1019" s="2" t="s">
        <v>446</v>
      </c>
      <c r="E1019" s="2" t="s">
        <v>445</v>
      </c>
      <c r="F1019" s="2" t="s">
        <v>444</v>
      </c>
      <c r="G1019" s="2" t="s">
        <v>395</v>
      </c>
      <c r="H1019" s="2" t="s">
        <v>394</v>
      </c>
      <c r="I1019" s="2" t="s">
        <v>75</v>
      </c>
    </row>
    <row r="1020" spans="1:9" x14ac:dyDescent="0.35">
      <c r="A1020" s="141">
        <v>1</v>
      </c>
      <c r="B1020" s="141" t="s">
        <v>49</v>
      </c>
      <c r="C1020" s="141"/>
      <c r="D1020" s="141"/>
      <c r="E1020" s="141"/>
      <c r="F1020" s="141"/>
      <c r="G1020" s="141">
        <v>0</v>
      </c>
      <c r="H1020" s="141"/>
      <c r="I1020" s="141"/>
    </row>
    <row r="1021" spans="1:9" x14ac:dyDescent="0.35">
      <c r="A1021" s="141"/>
      <c r="B1021" s="141"/>
      <c r="C1021" s="141"/>
      <c r="D1021" s="141"/>
      <c r="E1021" s="141"/>
      <c r="F1021" s="141"/>
      <c r="G1021" s="141"/>
      <c r="H1021" s="141"/>
      <c r="I1021" s="141"/>
    </row>
    <row r="1022" spans="1:9" x14ac:dyDescent="0.35">
      <c r="A1022" s="141"/>
      <c r="B1022" s="141"/>
      <c r="C1022" s="141"/>
      <c r="D1022" s="141"/>
      <c r="E1022" s="141"/>
      <c r="F1022" s="141"/>
      <c r="G1022" s="141"/>
      <c r="H1022" s="141"/>
      <c r="I1022" s="141"/>
    </row>
    <row r="1023" spans="1:9" x14ac:dyDescent="0.35">
      <c r="A1023" s="141"/>
      <c r="B1023" s="141"/>
      <c r="C1023" s="141"/>
      <c r="D1023" s="141"/>
      <c r="E1023" s="141"/>
      <c r="F1023" s="141"/>
      <c r="G1023" s="141"/>
      <c r="H1023" s="141"/>
      <c r="I1023" s="141"/>
    </row>
    <row r="1024" spans="1:9" x14ac:dyDescent="0.35">
      <c r="A1024" s="141"/>
      <c r="B1024" s="141"/>
      <c r="C1024" s="141"/>
      <c r="D1024" s="141"/>
      <c r="E1024" s="141"/>
      <c r="F1024" s="141"/>
      <c r="G1024" s="141"/>
      <c r="H1024" s="141"/>
      <c r="I1024" s="141"/>
    </row>
    <row r="1025" spans="1:9" x14ac:dyDescent="0.35">
      <c r="A1025" s="141"/>
      <c r="B1025" s="141"/>
      <c r="C1025" s="141"/>
      <c r="D1025" s="141"/>
      <c r="E1025" s="141"/>
      <c r="F1025" s="141"/>
      <c r="G1025" s="141"/>
      <c r="H1025" s="141"/>
      <c r="I1025" s="141"/>
    </row>
    <row r="1028" spans="1:9" x14ac:dyDescent="0.35">
      <c r="A1028" s="449" t="s">
        <v>443</v>
      </c>
      <c r="B1028" s="449"/>
      <c r="C1028" s="449"/>
      <c r="D1028" s="449"/>
      <c r="E1028" s="449"/>
      <c r="F1028" s="449"/>
      <c r="G1028" s="449"/>
    </row>
    <row r="1031" spans="1:9" x14ac:dyDescent="0.35">
      <c r="A1031" s="276" t="s">
        <v>51</v>
      </c>
      <c r="B1031" s="276"/>
      <c r="C1031" s="276"/>
      <c r="D1031" s="275">
        <v>0</v>
      </c>
      <c r="E1031" s="275"/>
    </row>
    <row r="1032" spans="1:9" x14ac:dyDescent="0.35">
      <c r="A1032" s="274" t="s">
        <v>55</v>
      </c>
      <c r="B1032" s="274"/>
      <c r="C1032" s="274"/>
      <c r="D1032" s="290" t="s">
        <v>191</v>
      </c>
      <c r="E1032" s="291"/>
    </row>
    <row r="1033" spans="1:9" x14ac:dyDescent="0.35">
      <c r="A1033" s="276" t="s">
        <v>53</v>
      </c>
      <c r="B1033" s="276"/>
      <c r="C1033" s="276"/>
      <c r="D1033" s="275"/>
      <c r="E1033" s="275"/>
    </row>
    <row r="1034" spans="1:9" x14ac:dyDescent="0.35">
      <c r="A1034" s="276" t="s">
        <v>54</v>
      </c>
      <c r="B1034" s="276"/>
      <c r="C1034" s="276"/>
      <c r="D1034" s="275"/>
      <c r="E1034" s="275"/>
    </row>
    <row r="1035" spans="1:9" x14ac:dyDescent="0.35">
      <c r="A1035" s="9"/>
      <c r="B1035" s="9"/>
      <c r="C1035" s="9"/>
      <c r="D1035" s="222"/>
      <c r="E1035" s="222"/>
    </row>
    <row r="1036" spans="1:9" x14ac:dyDescent="0.35">
      <c r="B1036" s="153" t="s">
        <v>50</v>
      </c>
    </row>
    <row r="1037" spans="1:9" x14ac:dyDescent="0.35">
      <c r="A1037" s="371" t="s">
        <v>69</v>
      </c>
      <c r="B1037" s="371"/>
      <c r="C1037" s="371"/>
      <c r="D1037" s="371"/>
      <c r="E1037" s="371" t="s">
        <v>111</v>
      </c>
      <c r="F1037" s="371" t="s">
        <v>196</v>
      </c>
      <c r="G1037" s="371"/>
      <c r="H1037" s="371"/>
      <c r="I1037" s="371"/>
    </row>
    <row r="1038" spans="1:9" x14ac:dyDescent="0.35">
      <c r="A1038" s="371" t="s">
        <v>112</v>
      </c>
      <c r="B1038" s="371"/>
      <c r="C1038" s="371"/>
      <c r="D1038" s="371"/>
      <c r="E1038" s="371"/>
      <c r="F1038" s="371"/>
      <c r="G1038" s="371"/>
      <c r="H1038" s="371"/>
      <c r="I1038" s="371"/>
    </row>
    <row r="1039" spans="1:9" x14ac:dyDescent="0.35">
      <c r="A1039" s="371"/>
      <c r="B1039" s="371"/>
      <c r="C1039" s="371"/>
      <c r="D1039" s="371"/>
      <c r="E1039" s="371"/>
      <c r="F1039" s="371"/>
      <c r="G1039" s="371"/>
      <c r="H1039" s="371"/>
      <c r="I1039" s="371"/>
    </row>
    <row r="1040" spans="1:9" ht="39" x14ac:dyDescent="0.35">
      <c r="A1040" s="448" t="s">
        <v>3</v>
      </c>
      <c r="B1040" s="448" t="s">
        <v>72</v>
      </c>
      <c r="C1040" s="448" t="s">
        <v>447</v>
      </c>
      <c r="D1040" s="448" t="s">
        <v>446</v>
      </c>
      <c r="E1040" s="448" t="s">
        <v>445</v>
      </c>
      <c r="F1040" s="448" t="s">
        <v>444</v>
      </c>
      <c r="G1040" s="448" t="s">
        <v>395</v>
      </c>
      <c r="H1040" s="448" t="s">
        <v>394</v>
      </c>
      <c r="I1040" s="448" t="s">
        <v>75</v>
      </c>
    </row>
    <row r="1041" spans="1:9" x14ac:dyDescent="0.35">
      <c r="A1041" s="376">
        <v>1</v>
      </c>
      <c r="B1041" s="376" t="s">
        <v>196</v>
      </c>
      <c r="C1041" s="376"/>
      <c r="D1041" s="376"/>
      <c r="E1041" s="376"/>
      <c r="F1041" s="376"/>
      <c r="G1041" s="376">
        <v>0</v>
      </c>
      <c r="H1041" s="376"/>
      <c r="I1041" s="376"/>
    </row>
    <row r="1042" spans="1:9" x14ac:dyDescent="0.35">
      <c r="A1042" s="376"/>
      <c r="B1042" s="376"/>
      <c r="C1042" s="376"/>
      <c r="D1042" s="376"/>
      <c r="E1042" s="376"/>
      <c r="F1042" s="376"/>
      <c r="G1042" s="376"/>
      <c r="H1042" s="376"/>
      <c r="I1042" s="376"/>
    </row>
    <row r="1043" spans="1:9" x14ac:dyDescent="0.35">
      <c r="A1043" s="376"/>
      <c r="B1043" s="376"/>
      <c r="C1043" s="376"/>
      <c r="D1043" s="376"/>
      <c r="E1043" s="376"/>
      <c r="F1043" s="376"/>
      <c r="G1043" s="376"/>
      <c r="H1043" s="376"/>
      <c r="I1043" s="376"/>
    </row>
    <row r="1044" spans="1:9" x14ac:dyDescent="0.35">
      <c r="A1044" s="376"/>
      <c r="B1044" s="376"/>
      <c r="C1044" s="376"/>
      <c r="D1044" s="376"/>
      <c r="E1044" s="376"/>
      <c r="F1044" s="376"/>
      <c r="G1044" s="376"/>
      <c r="H1044" s="376"/>
      <c r="I1044" s="376"/>
    </row>
    <row r="1045" spans="1:9" x14ac:dyDescent="0.35">
      <c r="A1045" s="376"/>
      <c r="B1045" s="376"/>
      <c r="C1045" s="376"/>
      <c r="D1045" s="376"/>
      <c r="E1045" s="376"/>
      <c r="F1045" s="376"/>
      <c r="G1045" s="376"/>
      <c r="H1045" s="376"/>
      <c r="I1045" s="376"/>
    </row>
    <row r="1046" spans="1:9" x14ac:dyDescent="0.35">
      <c r="A1046" s="376"/>
      <c r="B1046" s="376"/>
      <c r="C1046" s="376"/>
      <c r="D1046" s="376"/>
      <c r="E1046" s="376"/>
      <c r="F1046" s="376"/>
      <c r="G1046" s="376"/>
      <c r="H1046" s="376"/>
      <c r="I1046" s="376"/>
    </row>
    <row r="1047" spans="1:9" x14ac:dyDescent="0.35">
      <c r="A1047" s="371"/>
      <c r="B1047" s="371"/>
      <c r="C1047" s="371"/>
      <c r="D1047" s="371"/>
      <c r="E1047" s="371"/>
      <c r="F1047" s="371"/>
      <c r="G1047" s="371"/>
      <c r="H1047" s="371"/>
      <c r="I1047" s="371"/>
    </row>
    <row r="1048" spans="1:9" x14ac:dyDescent="0.35">
      <c r="A1048" s="371"/>
      <c r="B1048" s="371"/>
      <c r="C1048" s="371"/>
      <c r="D1048" s="371"/>
      <c r="E1048" s="371"/>
      <c r="F1048" s="371"/>
      <c r="G1048" s="371"/>
      <c r="H1048" s="371"/>
      <c r="I1048" s="371"/>
    </row>
    <row r="1049" spans="1:9" x14ac:dyDescent="0.35">
      <c r="A1049" s="447" t="s">
        <v>443</v>
      </c>
      <c r="B1049" s="447"/>
      <c r="C1049" s="447"/>
      <c r="D1049" s="447"/>
      <c r="E1049" s="447"/>
      <c r="F1049" s="447"/>
      <c r="G1049" s="447"/>
      <c r="H1049" s="371"/>
      <c r="I1049" s="371"/>
    </row>
    <row r="1050" spans="1:9" x14ac:dyDescent="0.35">
      <c r="A1050" s="371"/>
      <c r="B1050" s="371"/>
      <c r="C1050" s="371"/>
      <c r="D1050" s="371"/>
      <c r="E1050" s="371"/>
      <c r="F1050" s="371"/>
      <c r="G1050" s="371"/>
      <c r="H1050" s="371"/>
      <c r="I1050" s="371"/>
    </row>
    <row r="1051" spans="1:9" x14ac:dyDescent="0.35">
      <c r="A1051" s="371"/>
      <c r="B1051" s="371"/>
      <c r="C1051" s="371"/>
      <c r="D1051" s="371"/>
      <c r="E1051" s="371"/>
      <c r="F1051" s="371"/>
      <c r="G1051" s="371"/>
      <c r="H1051" s="371"/>
      <c r="I1051" s="371"/>
    </row>
    <row r="1052" spans="1:9" x14ac:dyDescent="0.35">
      <c r="A1052" s="445" t="s">
        <v>51</v>
      </c>
      <c r="B1052" s="445"/>
      <c r="C1052" s="445"/>
      <c r="D1052" s="444">
        <v>0</v>
      </c>
      <c r="E1052" s="444"/>
      <c r="F1052" s="371"/>
      <c r="G1052" s="371"/>
      <c r="H1052" s="371"/>
      <c r="I1052" s="371"/>
    </row>
    <row r="1053" spans="1:9" x14ac:dyDescent="0.35">
      <c r="A1053" s="446" t="s">
        <v>55</v>
      </c>
      <c r="B1053" s="446"/>
      <c r="C1053" s="446"/>
      <c r="D1053" s="444" t="s">
        <v>197</v>
      </c>
      <c r="E1053" s="444"/>
      <c r="F1053" s="371"/>
      <c r="G1053" s="371"/>
      <c r="H1053" s="371"/>
      <c r="I1053" s="371"/>
    </row>
    <row r="1054" spans="1:9" x14ac:dyDescent="0.35">
      <c r="A1054" s="445" t="s">
        <v>53</v>
      </c>
      <c r="B1054" s="445"/>
      <c r="C1054" s="445"/>
      <c r="D1054" s="444"/>
      <c r="E1054" s="444"/>
      <c r="F1054" s="371"/>
      <c r="G1054" s="371"/>
      <c r="H1054" s="371"/>
      <c r="I1054" s="371"/>
    </row>
    <row r="1055" spans="1:9" x14ac:dyDescent="0.35">
      <c r="A1055" s="445" t="s">
        <v>54</v>
      </c>
      <c r="B1055" s="445"/>
      <c r="C1055" s="445"/>
      <c r="D1055" s="444"/>
      <c r="E1055" s="444"/>
      <c r="F1055" s="371"/>
      <c r="G1055" s="371"/>
      <c r="H1055" s="371"/>
      <c r="I1055" s="371"/>
    </row>
    <row r="1056" spans="1:9" x14ac:dyDescent="0.35">
      <c r="A1056" s="31"/>
      <c r="B1056" s="31"/>
      <c r="C1056" s="31"/>
      <c r="D1056" s="32"/>
      <c r="E1056" s="32"/>
      <c r="F1056" s="371"/>
      <c r="G1056" s="371"/>
      <c r="H1056" s="371"/>
      <c r="I1056" s="371"/>
    </row>
    <row r="1057" spans="1:9" x14ac:dyDescent="0.35">
      <c r="B1057" s="138" t="s">
        <v>208</v>
      </c>
    </row>
    <row r="1058" spans="1:9" x14ac:dyDescent="0.35">
      <c r="A1058" t="s">
        <v>69</v>
      </c>
      <c r="E1058" t="s">
        <v>451</v>
      </c>
    </row>
    <row r="1059" spans="1:9" x14ac:dyDescent="0.35">
      <c r="A1059" t="s">
        <v>450</v>
      </c>
    </row>
    <row r="1061" spans="1:9" ht="43.5" x14ac:dyDescent="0.35">
      <c r="A1061" s="2" t="s">
        <v>3</v>
      </c>
      <c r="B1061" s="2" t="s">
        <v>72</v>
      </c>
      <c r="C1061" s="2" t="s">
        <v>447</v>
      </c>
      <c r="D1061" s="2" t="s">
        <v>446</v>
      </c>
      <c r="E1061" s="2" t="s">
        <v>445</v>
      </c>
      <c r="F1061" s="2" t="s">
        <v>444</v>
      </c>
      <c r="G1061" s="2" t="s">
        <v>395</v>
      </c>
      <c r="H1061" s="2" t="s">
        <v>394</v>
      </c>
      <c r="I1061" s="2" t="s">
        <v>75</v>
      </c>
    </row>
    <row r="1062" spans="1:9" x14ac:dyDescent="0.35">
      <c r="A1062" s="141"/>
      <c r="B1062" s="141"/>
      <c r="C1062" s="141"/>
      <c r="D1062" s="141"/>
      <c r="E1062" s="141"/>
      <c r="F1062" s="141"/>
      <c r="G1062" s="141"/>
      <c r="H1062" s="141"/>
      <c r="I1062" s="141"/>
    </row>
    <row r="1063" spans="1:9" x14ac:dyDescent="0.35">
      <c r="A1063" s="141"/>
      <c r="B1063" s="141"/>
      <c r="C1063" s="141"/>
      <c r="D1063" s="141"/>
      <c r="E1063" s="141"/>
      <c r="F1063" s="141"/>
      <c r="G1063" s="141"/>
      <c r="H1063" s="141"/>
      <c r="I1063" s="141"/>
    </row>
    <row r="1064" spans="1:9" x14ac:dyDescent="0.35">
      <c r="A1064" s="141"/>
      <c r="B1064" s="354" t="s">
        <v>449</v>
      </c>
      <c r="C1064" s="450"/>
      <c r="D1064" s="450"/>
      <c r="E1064" s="355"/>
      <c r="F1064" s="141"/>
      <c r="G1064" s="141"/>
      <c r="H1064" s="141"/>
      <c r="I1064" s="141"/>
    </row>
    <row r="1065" spans="1:9" x14ac:dyDescent="0.35">
      <c r="A1065" s="141"/>
      <c r="B1065" s="141"/>
      <c r="C1065" s="141"/>
      <c r="D1065" s="141"/>
      <c r="E1065" s="141"/>
      <c r="F1065" s="141"/>
      <c r="G1065" s="141"/>
      <c r="H1065" s="141"/>
      <c r="I1065" s="141"/>
    </row>
    <row r="1066" spans="1:9" x14ac:dyDescent="0.35">
      <c r="A1066" s="141"/>
      <c r="B1066" s="141"/>
      <c r="C1066" s="141"/>
      <c r="D1066" s="141"/>
      <c r="E1066" s="141"/>
      <c r="F1066" s="141"/>
      <c r="G1066" s="141"/>
      <c r="H1066" s="141"/>
      <c r="I1066" s="141"/>
    </row>
    <row r="1067" spans="1:9" x14ac:dyDescent="0.35">
      <c r="A1067" s="141"/>
      <c r="B1067" s="141"/>
      <c r="C1067" s="141"/>
      <c r="D1067" s="141"/>
      <c r="E1067" s="141"/>
      <c r="F1067" s="141"/>
      <c r="G1067" s="141"/>
      <c r="H1067" s="141"/>
      <c r="I1067" s="141"/>
    </row>
    <row r="1070" spans="1:9" x14ac:dyDescent="0.35">
      <c r="A1070" s="449" t="s">
        <v>443</v>
      </c>
      <c r="B1070" s="449"/>
      <c r="C1070" s="449"/>
      <c r="D1070" s="449"/>
      <c r="E1070" s="449"/>
      <c r="F1070" s="449"/>
      <c r="G1070" s="449"/>
    </row>
    <row r="1073" spans="1:9" x14ac:dyDescent="0.35">
      <c r="A1073" s="276" t="s">
        <v>51</v>
      </c>
      <c r="B1073" s="276"/>
      <c r="C1073" s="276"/>
      <c r="D1073" s="275"/>
      <c r="E1073" s="275"/>
    </row>
    <row r="1074" spans="1:9" x14ac:dyDescent="0.35">
      <c r="A1074" s="274" t="s">
        <v>55</v>
      </c>
      <c r="B1074" s="274"/>
      <c r="C1074" s="274"/>
      <c r="D1074" s="275"/>
      <c r="E1074" s="275"/>
    </row>
    <row r="1075" spans="1:9" x14ac:dyDescent="0.35">
      <c r="A1075" s="276" t="s">
        <v>53</v>
      </c>
      <c r="B1075" s="276"/>
      <c r="C1075" s="276"/>
      <c r="D1075" s="275"/>
      <c r="E1075" s="275"/>
    </row>
    <row r="1076" spans="1:9" x14ac:dyDescent="0.35">
      <c r="A1076" s="276" t="s">
        <v>54</v>
      </c>
      <c r="B1076" s="276"/>
      <c r="C1076" s="276"/>
      <c r="D1076" s="275"/>
      <c r="E1076" s="275"/>
    </row>
    <row r="1078" spans="1:9" x14ac:dyDescent="0.35">
      <c r="B1078" s="153" t="s">
        <v>223</v>
      </c>
    </row>
    <row r="1079" spans="1:9" x14ac:dyDescent="0.35">
      <c r="A1079" s="371" t="s">
        <v>69</v>
      </c>
      <c r="B1079" s="371"/>
      <c r="C1079" s="371"/>
      <c r="D1079" s="371"/>
      <c r="E1079" s="371" t="s">
        <v>111</v>
      </c>
      <c r="F1079" s="371"/>
      <c r="G1079" s="371"/>
      <c r="H1079" s="371"/>
      <c r="I1079" s="371"/>
    </row>
    <row r="1080" spans="1:9" x14ac:dyDescent="0.35">
      <c r="A1080" s="369" t="s">
        <v>448</v>
      </c>
      <c r="B1080" s="22"/>
      <c r="C1080" s="22"/>
      <c r="D1080" s="22"/>
      <c r="E1080" s="22"/>
      <c r="F1080" s="22"/>
      <c r="G1080" s="22"/>
      <c r="H1080" s="22"/>
      <c r="I1080" s="22"/>
    </row>
    <row r="1081" spans="1:9" x14ac:dyDescent="0.35">
      <c r="A1081" s="371"/>
      <c r="B1081" s="371"/>
      <c r="C1081" s="371"/>
      <c r="D1081" s="371"/>
      <c r="E1081" s="371"/>
      <c r="F1081" s="371"/>
      <c r="G1081" s="371"/>
      <c r="H1081" s="371"/>
      <c r="I1081" s="371"/>
    </row>
    <row r="1082" spans="1:9" ht="39" x14ac:dyDescent="0.35">
      <c r="A1082" s="448" t="s">
        <v>3</v>
      </c>
      <c r="B1082" s="448" t="s">
        <v>72</v>
      </c>
      <c r="C1082" s="448" t="s">
        <v>447</v>
      </c>
      <c r="D1082" s="448" t="s">
        <v>446</v>
      </c>
      <c r="E1082" s="448" t="s">
        <v>445</v>
      </c>
      <c r="F1082" s="448" t="s">
        <v>444</v>
      </c>
      <c r="G1082" s="448" t="s">
        <v>395</v>
      </c>
      <c r="H1082" s="448" t="s">
        <v>394</v>
      </c>
      <c r="I1082" s="448" t="s">
        <v>75</v>
      </c>
    </row>
    <row r="1083" spans="1:9" x14ac:dyDescent="0.35">
      <c r="A1083" s="376">
        <v>1</v>
      </c>
      <c r="B1083" s="376"/>
      <c r="C1083" s="376"/>
      <c r="D1083" s="376"/>
      <c r="E1083" s="376"/>
      <c r="F1083" s="376"/>
      <c r="G1083" s="376">
        <v>0</v>
      </c>
      <c r="H1083" s="376"/>
      <c r="I1083" s="376"/>
    </row>
    <row r="1084" spans="1:9" x14ac:dyDescent="0.35">
      <c r="A1084" s="376"/>
      <c r="B1084" s="376"/>
      <c r="C1084" s="376"/>
      <c r="D1084" s="376"/>
      <c r="E1084" s="376"/>
      <c r="F1084" s="376"/>
      <c r="G1084" s="376"/>
      <c r="H1084" s="376"/>
      <c r="I1084" s="376"/>
    </row>
    <row r="1085" spans="1:9" x14ac:dyDescent="0.35">
      <c r="A1085" s="376"/>
      <c r="B1085" s="376"/>
      <c r="C1085" s="376"/>
      <c r="D1085" s="376"/>
      <c r="E1085" s="376"/>
      <c r="F1085" s="376"/>
      <c r="G1085" s="376"/>
      <c r="H1085" s="376"/>
      <c r="I1085" s="376"/>
    </row>
    <row r="1086" spans="1:9" x14ac:dyDescent="0.35">
      <c r="A1086" s="376"/>
      <c r="B1086" s="376"/>
      <c r="C1086" s="376"/>
      <c r="D1086" s="376"/>
      <c r="E1086" s="376"/>
      <c r="F1086" s="376"/>
      <c r="G1086" s="376"/>
      <c r="H1086" s="376"/>
      <c r="I1086" s="376"/>
    </row>
    <row r="1087" spans="1:9" x14ac:dyDescent="0.35">
      <c r="A1087" s="376"/>
      <c r="B1087" s="376"/>
      <c r="C1087" s="376"/>
      <c r="D1087" s="376"/>
      <c r="E1087" s="376"/>
      <c r="F1087" s="376"/>
      <c r="G1087" s="376"/>
      <c r="H1087" s="376"/>
      <c r="I1087" s="376"/>
    </row>
    <row r="1088" spans="1:9" x14ac:dyDescent="0.35">
      <c r="A1088" s="376"/>
      <c r="B1088" s="376"/>
      <c r="C1088" s="376"/>
      <c r="D1088" s="376"/>
      <c r="E1088" s="376"/>
      <c r="F1088" s="376"/>
      <c r="G1088" s="376"/>
      <c r="H1088" s="376"/>
      <c r="I1088" s="376"/>
    </row>
    <row r="1089" spans="1:9" x14ac:dyDescent="0.35">
      <c r="A1089" s="371"/>
      <c r="B1089" s="371"/>
      <c r="C1089" s="371"/>
      <c r="D1089" s="371"/>
      <c r="E1089" s="371"/>
      <c r="F1089" s="371"/>
      <c r="G1089" s="371"/>
      <c r="H1089" s="371"/>
      <c r="I1089" s="371"/>
    </row>
    <row r="1090" spans="1:9" x14ac:dyDescent="0.35">
      <c r="A1090" s="371"/>
      <c r="B1090" s="371"/>
      <c r="C1090" s="371"/>
      <c r="D1090" s="371"/>
      <c r="E1090" s="371"/>
      <c r="F1090" s="371"/>
      <c r="G1090" s="371"/>
      <c r="H1090" s="371"/>
      <c r="I1090" s="371"/>
    </row>
    <row r="1091" spans="1:9" x14ac:dyDescent="0.35">
      <c r="A1091" s="447" t="s">
        <v>443</v>
      </c>
      <c r="B1091" s="447"/>
      <c r="C1091" s="447"/>
      <c r="D1091" s="447"/>
      <c r="E1091" s="447"/>
      <c r="F1091" s="447"/>
      <c r="G1091" s="447"/>
      <c r="H1091" s="371"/>
      <c r="I1091" s="371"/>
    </row>
    <row r="1092" spans="1:9" x14ac:dyDescent="0.35">
      <c r="A1092" s="371"/>
      <c r="B1092" s="371"/>
      <c r="C1092" s="371"/>
      <c r="D1092" s="371"/>
      <c r="E1092" s="371"/>
      <c r="F1092" s="371"/>
      <c r="G1092" s="371"/>
      <c r="H1092" s="371"/>
      <c r="I1092" s="371"/>
    </row>
    <row r="1093" spans="1:9" x14ac:dyDescent="0.35">
      <c r="A1093" s="371"/>
      <c r="B1093" s="371"/>
      <c r="C1093" s="371"/>
      <c r="D1093" s="371"/>
      <c r="E1093" s="371"/>
      <c r="F1093" s="371"/>
      <c r="G1093" s="371"/>
      <c r="H1093" s="371"/>
      <c r="I1093" s="371"/>
    </row>
    <row r="1094" spans="1:9" x14ac:dyDescent="0.35">
      <c r="A1094" s="445" t="s">
        <v>51</v>
      </c>
      <c r="B1094" s="445"/>
      <c r="C1094" s="445"/>
      <c r="D1094" s="444"/>
      <c r="E1094" s="444"/>
      <c r="F1094" s="371"/>
      <c r="G1094" s="371"/>
      <c r="H1094" s="371"/>
      <c r="I1094" s="371"/>
    </row>
    <row r="1095" spans="1:9" x14ac:dyDescent="0.35">
      <c r="A1095" s="446" t="s">
        <v>55</v>
      </c>
      <c r="B1095" s="446"/>
      <c r="C1095" s="446"/>
      <c r="D1095" s="444"/>
      <c r="E1095" s="444"/>
      <c r="F1095" s="371"/>
      <c r="G1095" s="371"/>
      <c r="H1095" s="371"/>
      <c r="I1095" s="371"/>
    </row>
    <row r="1096" spans="1:9" x14ac:dyDescent="0.35">
      <c r="A1096" s="445" t="s">
        <v>53</v>
      </c>
      <c r="B1096" s="445"/>
      <c r="C1096" s="445"/>
      <c r="D1096" s="444"/>
      <c r="E1096" s="444"/>
      <c r="F1096" s="371"/>
      <c r="G1096" s="371"/>
      <c r="H1096" s="371"/>
      <c r="I1096" s="371"/>
    </row>
    <row r="1097" spans="1:9" x14ac:dyDescent="0.35">
      <c r="A1097" s="445" t="s">
        <v>54</v>
      </c>
      <c r="B1097" s="445"/>
      <c r="C1097" s="445"/>
      <c r="D1097" s="444"/>
      <c r="E1097" s="444"/>
      <c r="F1097" s="371"/>
      <c r="G1097" s="371"/>
      <c r="H1097" s="371"/>
      <c r="I1097" s="371"/>
    </row>
    <row r="1099" spans="1:9" x14ac:dyDescent="0.35">
      <c r="C1099" s="138"/>
      <c r="D1099" s="138"/>
      <c r="E1099" s="138"/>
      <c r="F1099" s="138"/>
      <c r="G1099" s="138"/>
      <c r="H1099" s="138" t="s">
        <v>228</v>
      </c>
      <c r="I1099" s="138"/>
    </row>
    <row r="1100" spans="1:9" x14ac:dyDescent="0.35">
      <c r="C1100" s="138" t="s">
        <v>391</v>
      </c>
      <c r="D1100" s="138"/>
      <c r="E1100" s="138"/>
      <c r="F1100" s="138"/>
      <c r="G1100" s="138"/>
      <c r="H1100" s="138" t="s">
        <v>113</v>
      </c>
      <c r="I1100" s="138"/>
    </row>
    <row r="1101" spans="1:9" x14ac:dyDescent="0.35">
      <c r="C1101" s="138"/>
      <c r="D1101" s="138"/>
      <c r="E1101" s="138"/>
      <c r="F1101" s="138"/>
      <c r="G1101" s="138"/>
      <c r="H1101" s="138"/>
      <c r="I1101" s="138"/>
    </row>
    <row r="1102" spans="1:9" x14ac:dyDescent="0.35">
      <c r="C1102" s="138"/>
      <c r="D1102" s="138"/>
      <c r="E1102" s="138"/>
      <c r="F1102" s="138"/>
      <c r="G1102" s="138"/>
      <c r="H1102" s="138" t="s">
        <v>229</v>
      </c>
      <c r="I1102" s="138"/>
    </row>
    <row r="1103" spans="1:9" x14ac:dyDescent="0.35">
      <c r="C1103" s="138" t="s">
        <v>227</v>
      </c>
      <c r="D1103" s="138"/>
      <c r="E1103" s="138"/>
      <c r="F1103" s="138"/>
      <c r="G1103" s="138"/>
      <c r="H1103" s="138"/>
      <c r="I1103" s="138"/>
    </row>
    <row r="1104" spans="1:9" x14ac:dyDescent="0.35">
      <c r="C1104" s="138" t="s">
        <v>244</v>
      </c>
      <c r="D1104" s="138"/>
      <c r="E1104" s="138"/>
      <c r="F1104" s="138"/>
      <c r="G1104" s="138"/>
      <c r="H1104" s="138" t="s">
        <v>230</v>
      </c>
      <c r="I1104" s="138"/>
    </row>
  </sheetData>
  <mergeCells count="446">
    <mergeCell ref="A591:C591"/>
    <mergeCell ref="D591:E591"/>
    <mergeCell ref="A585:G585"/>
    <mergeCell ref="A588:C588"/>
    <mergeCell ref="D588:E588"/>
    <mergeCell ref="A589:C589"/>
    <mergeCell ref="D589:E589"/>
    <mergeCell ref="A590:C590"/>
    <mergeCell ref="D590:E590"/>
    <mergeCell ref="A1097:C1097"/>
    <mergeCell ref="D1097:E1097"/>
    <mergeCell ref="A506:G506"/>
    <mergeCell ref="A509:C509"/>
    <mergeCell ref="D509:E509"/>
    <mergeCell ref="A510:C510"/>
    <mergeCell ref="D510:E510"/>
    <mergeCell ref="A511:C511"/>
    <mergeCell ref="D511:E511"/>
    <mergeCell ref="A512:C512"/>
    <mergeCell ref="A1091:G1091"/>
    <mergeCell ref="A1094:C1094"/>
    <mergeCell ref="D1094:E1094"/>
    <mergeCell ref="A1095:C1095"/>
    <mergeCell ref="D1095:E1095"/>
    <mergeCell ref="A1096:C1096"/>
    <mergeCell ref="D1096:E1096"/>
    <mergeCell ref="A740:C740"/>
    <mergeCell ref="D740:E740"/>
    <mergeCell ref="A317:G317"/>
    <mergeCell ref="A320:C320"/>
    <mergeCell ref="D320:E320"/>
    <mergeCell ref="A321:C321"/>
    <mergeCell ref="D321:E321"/>
    <mergeCell ref="A322:C322"/>
    <mergeCell ref="D322:E322"/>
    <mergeCell ref="A323:C323"/>
    <mergeCell ref="A734:G734"/>
    <mergeCell ref="A737:C737"/>
    <mergeCell ref="D737:E737"/>
    <mergeCell ref="A738:C738"/>
    <mergeCell ref="D738:E738"/>
    <mergeCell ref="A739:C739"/>
    <mergeCell ref="D739:E739"/>
    <mergeCell ref="A717:C717"/>
    <mergeCell ref="D717:E717"/>
    <mergeCell ref="A718:C718"/>
    <mergeCell ref="D718:E718"/>
    <mergeCell ref="A719:C719"/>
    <mergeCell ref="D719:E719"/>
    <mergeCell ref="A697:C697"/>
    <mergeCell ref="D697:E697"/>
    <mergeCell ref="A698:C698"/>
    <mergeCell ref="D698:E698"/>
    <mergeCell ref="A713:G713"/>
    <mergeCell ref="A716:C716"/>
    <mergeCell ref="D716:E716"/>
    <mergeCell ref="A675:C675"/>
    <mergeCell ref="D675:E675"/>
    <mergeCell ref="A692:G692"/>
    <mergeCell ref="A695:C695"/>
    <mergeCell ref="D695:E695"/>
    <mergeCell ref="A696:C696"/>
    <mergeCell ref="D696:E696"/>
    <mergeCell ref="A669:G669"/>
    <mergeCell ref="A672:C672"/>
    <mergeCell ref="D672:E672"/>
    <mergeCell ref="A673:C673"/>
    <mergeCell ref="D673:E673"/>
    <mergeCell ref="A674:C674"/>
    <mergeCell ref="D674:E674"/>
    <mergeCell ref="A652:C652"/>
    <mergeCell ref="D652:E652"/>
    <mergeCell ref="A653:C653"/>
    <mergeCell ref="D653:E653"/>
    <mergeCell ref="A654:C654"/>
    <mergeCell ref="D654:E654"/>
    <mergeCell ref="A632:C632"/>
    <mergeCell ref="D632:E632"/>
    <mergeCell ref="A633:C633"/>
    <mergeCell ref="D633:E633"/>
    <mergeCell ref="A648:G648"/>
    <mergeCell ref="A651:C651"/>
    <mergeCell ref="D651:E651"/>
    <mergeCell ref="A612:C612"/>
    <mergeCell ref="D612:E612"/>
    <mergeCell ref="A627:G627"/>
    <mergeCell ref="A630:C630"/>
    <mergeCell ref="D630:E630"/>
    <mergeCell ref="A631:C631"/>
    <mergeCell ref="D631:E631"/>
    <mergeCell ref="A606:G606"/>
    <mergeCell ref="A609:C609"/>
    <mergeCell ref="D609:E609"/>
    <mergeCell ref="A610:C610"/>
    <mergeCell ref="D610:E610"/>
    <mergeCell ref="A611:C611"/>
    <mergeCell ref="D611:E611"/>
    <mergeCell ref="A568:C568"/>
    <mergeCell ref="D568:E568"/>
    <mergeCell ref="A569:C569"/>
    <mergeCell ref="D569:E569"/>
    <mergeCell ref="A570:C570"/>
    <mergeCell ref="D570:E570"/>
    <mergeCell ref="A553:C553"/>
    <mergeCell ref="D553:E553"/>
    <mergeCell ref="A554:C554"/>
    <mergeCell ref="D554:E554"/>
    <mergeCell ref="A564:I564"/>
    <mergeCell ref="A567:C567"/>
    <mergeCell ref="D567:E567"/>
    <mergeCell ref="D469:E469"/>
    <mergeCell ref="A470:C470"/>
    <mergeCell ref="D470:E470"/>
    <mergeCell ref="A485:G485"/>
    <mergeCell ref="A548:G548"/>
    <mergeCell ref="A551:C551"/>
    <mergeCell ref="D551:E551"/>
    <mergeCell ref="D512:E512"/>
    <mergeCell ref="D449:E449"/>
    <mergeCell ref="A491:C491"/>
    <mergeCell ref="D491:E491"/>
    <mergeCell ref="A488:C488"/>
    <mergeCell ref="D488:E488"/>
    <mergeCell ref="A489:C489"/>
    <mergeCell ref="D489:E489"/>
    <mergeCell ref="A490:C490"/>
    <mergeCell ref="D490:E490"/>
    <mergeCell ref="A469:C469"/>
    <mergeCell ref="A464:G464"/>
    <mergeCell ref="A467:C467"/>
    <mergeCell ref="D467:E467"/>
    <mergeCell ref="A468:C468"/>
    <mergeCell ref="D468:E468"/>
    <mergeCell ref="A447:C447"/>
    <mergeCell ref="D447:E447"/>
    <mergeCell ref="A448:C448"/>
    <mergeCell ref="D448:E448"/>
    <mergeCell ref="A449:C449"/>
    <mergeCell ref="A443:G443"/>
    <mergeCell ref="A446:C446"/>
    <mergeCell ref="D446:E446"/>
    <mergeCell ref="A425:C425"/>
    <mergeCell ref="D425:E425"/>
    <mergeCell ref="A426:C426"/>
    <mergeCell ref="D426:E426"/>
    <mergeCell ref="A427:C427"/>
    <mergeCell ref="D427:E427"/>
    <mergeCell ref="A198:C198"/>
    <mergeCell ref="D198:E198"/>
    <mergeCell ref="A213:G213"/>
    <mergeCell ref="A216:C216"/>
    <mergeCell ref="D216:E216"/>
    <mergeCell ref="A405:C405"/>
    <mergeCell ref="D405:E405"/>
    <mergeCell ref="D323:E323"/>
    <mergeCell ref="A217:C217"/>
    <mergeCell ref="D217:E217"/>
    <mergeCell ref="A218:C218"/>
    <mergeCell ref="D218:E218"/>
    <mergeCell ref="A219:C219"/>
    <mergeCell ref="D219:E219"/>
    <mergeCell ref="A197:C197"/>
    <mergeCell ref="D197:E197"/>
    <mergeCell ref="A176:C176"/>
    <mergeCell ref="D176:E176"/>
    <mergeCell ref="A177:C177"/>
    <mergeCell ref="D177:E177"/>
    <mergeCell ref="A192:G192"/>
    <mergeCell ref="A156:C156"/>
    <mergeCell ref="D156:E156"/>
    <mergeCell ref="A195:C195"/>
    <mergeCell ref="D195:E195"/>
    <mergeCell ref="A196:C196"/>
    <mergeCell ref="D196:E196"/>
    <mergeCell ref="A153:C153"/>
    <mergeCell ref="D153:E153"/>
    <mergeCell ref="A154:C154"/>
    <mergeCell ref="D154:E154"/>
    <mergeCell ref="A155:C155"/>
    <mergeCell ref="D155:E155"/>
    <mergeCell ref="A91:C91"/>
    <mergeCell ref="D91:E91"/>
    <mergeCell ref="A92:C92"/>
    <mergeCell ref="A171:G171"/>
    <mergeCell ref="A174:C174"/>
    <mergeCell ref="D174:E174"/>
    <mergeCell ref="A134:C134"/>
    <mergeCell ref="D134:E134"/>
    <mergeCell ref="A135:C135"/>
    <mergeCell ref="D135:E135"/>
    <mergeCell ref="A112:C112"/>
    <mergeCell ref="D112:E112"/>
    <mergeCell ref="A113:C113"/>
    <mergeCell ref="D113:E113"/>
    <mergeCell ref="A114:C114"/>
    <mergeCell ref="D114:E114"/>
    <mergeCell ref="A111:C111"/>
    <mergeCell ref="D111:E111"/>
    <mergeCell ref="C63:D63"/>
    <mergeCell ref="C64:D64"/>
    <mergeCell ref="C65:D65"/>
    <mergeCell ref="C66:D66"/>
    <mergeCell ref="A108:G108"/>
    <mergeCell ref="A87:G87"/>
    <mergeCell ref="A90:C90"/>
    <mergeCell ref="D90:E90"/>
    <mergeCell ref="A240:C240"/>
    <mergeCell ref="D240:E240"/>
    <mergeCell ref="A129:G129"/>
    <mergeCell ref="A132:C132"/>
    <mergeCell ref="D132:E132"/>
    <mergeCell ref="A133:C133"/>
    <mergeCell ref="D133:E133"/>
    <mergeCell ref="A175:C175"/>
    <mergeCell ref="D175:E175"/>
    <mergeCell ref="A150:G150"/>
    <mergeCell ref="A401:G401"/>
    <mergeCell ref="A404:C404"/>
    <mergeCell ref="D404:E404"/>
    <mergeCell ref="A234:G234"/>
    <mergeCell ref="A237:C237"/>
    <mergeCell ref="D237:E237"/>
    <mergeCell ref="A238:C238"/>
    <mergeCell ref="D238:E238"/>
    <mergeCell ref="A239:C239"/>
    <mergeCell ref="D239:E239"/>
    <mergeCell ref="A527:G527"/>
    <mergeCell ref="A530:C530"/>
    <mergeCell ref="D530:E530"/>
    <mergeCell ref="A406:C406"/>
    <mergeCell ref="D406:E406"/>
    <mergeCell ref="A407:C407"/>
    <mergeCell ref="D407:E407"/>
    <mergeCell ref="A422:G422"/>
    <mergeCell ref="A428:C428"/>
    <mergeCell ref="D428:E428"/>
    <mergeCell ref="A255:G255"/>
    <mergeCell ref="A258:C258"/>
    <mergeCell ref="D258:E258"/>
    <mergeCell ref="A259:C259"/>
    <mergeCell ref="D259:E259"/>
    <mergeCell ref="A260:C260"/>
    <mergeCell ref="D260:E260"/>
    <mergeCell ref="A761:C761"/>
    <mergeCell ref="D761:E761"/>
    <mergeCell ref="A531:C531"/>
    <mergeCell ref="D531:E531"/>
    <mergeCell ref="A532:C532"/>
    <mergeCell ref="D532:E532"/>
    <mergeCell ref="A533:C533"/>
    <mergeCell ref="D533:E533"/>
    <mergeCell ref="A552:C552"/>
    <mergeCell ref="D552:E552"/>
    <mergeCell ref="A755:G755"/>
    <mergeCell ref="A758:C758"/>
    <mergeCell ref="D758:E758"/>
    <mergeCell ref="A759:C759"/>
    <mergeCell ref="D759:E759"/>
    <mergeCell ref="A760:C760"/>
    <mergeCell ref="D760:E760"/>
    <mergeCell ref="D803:E803"/>
    <mergeCell ref="A776:G776"/>
    <mergeCell ref="A779:C779"/>
    <mergeCell ref="D779:E779"/>
    <mergeCell ref="A780:C780"/>
    <mergeCell ref="D780:E780"/>
    <mergeCell ref="A781:C781"/>
    <mergeCell ref="D781:E781"/>
    <mergeCell ref="A782:C782"/>
    <mergeCell ref="D782:E782"/>
    <mergeCell ref="A824:C824"/>
    <mergeCell ref="D824:E824"/>
    <mergeCell ref="A797:G797"/>
    <mergeCell ref="A800:C800"/>
    <mergeCell ref="D800:E800"/>
    <mergeCell ref="A801:C801"/>
    <mergeCell ref="D801:E801"/>
    <mergeCell ref="A802:C802"/>
    <mergeCell ref="D802:E802"/>
    <mergeCell ref="A803:C803"/>
    <mergeCell ref="A818:G818"/>
    <mergeCell ref="A821:C821"/>
    <mergeCell ref="D821:E821"/>
    <mergeCell ref="A822:C822"/>
    <mergeCell ref="D822:E822"/>
    <mergeCell ref="A823:C823"/>
    <mergeCell ref="D823:E823"/>
    <mergeCell ref="D866:E866"/>
    <mergeCell ref="A839:G839"/>
    <mergeCell ref="A842:C842"/>
    <mergeCell ref="D842:E842"/>
    <mergeCell ref="A843:C843"/>
    <mergeCell ref="D843:E843"/>
    <mergeCell ref="A844:C844"/>
    <mergeCell ref="D844:E844"/>
    <mergeCell ref="A845:C845"/>
    <mergeCell ref="D845:E845"/>
    <mergeCell ref="A887:C887"/>
    <mergeCell ref="D887:E887"/>
    <mergeCell ref="A860:G860"/>
    <mergeCell ref="A863:C863"/>
    <mergeCell ref="D863:E863"/>
    <mergeCell ref="A864:C864"/>
    <mergeCell ref="D864:E864"/>
    <mergeCell ref="A865:C865"/>
    <mergeCell ref="D865:E865"/>
    <mergeCell ref="A866:C866"/>
    <mergeCell ref="D908:E908"/>
    <mergeCell ref="A923:G923"/>
    <mergeCell ref="A902:G902"/>
    <mergeCell ref="A881:G881"/>
    <mergeCell ref="A884:C884"/>
    <mergeCell ref="D884:E884"/>
    <mergeCell ref="A885:C885"/>
    <mergeCell ref="D885:E885"/>
    <mergeCell ref="A886:C886"/>
    <mergeCell ref="D886:E886"/>
    <mergeCell ref="A929:C929"/>
    <mergeCell ref="D929:E929"/>
    <mergeCell ref="A944:G944"/>
    <mergeCell ref="A905:C905"/>
    <mergeCell ref="D905:E905"/>
    <mergeCell ref="A906:C906"/>
    <mergeCell ref="D906:E906"/>
    <mergeCell ref="A907:C907"/>
    <mergeCell ref="D907:E907"/>
    <mergeCell ref="A908:C908"/>
    <mergeCell ref="A926:C926"/>
    <mergeCell ref="D926:E926"/>
    <mergeCell ref="A927:C927"/>
    <mergeCell ref="D927:E927"/>
    <mergeCell ref="A928:C928"/>
    <mergeCell ref="D928:E928"/>
    <mergeCell ref="E974:I974"/>
    <mergeCell ref="A947:C947"/>
    <mergeCell ref="D947:E947"/>
    <mergeCell ref="A948:C948"/>
    <mergeCell ref="D948:E948"/>
    <mergeCell ref="A949:C949"/>
    <mergeCell ref="D949:E949"/>
    <mergeCell ref="A950:C950"/>
    <mergeCell ref="D950:E950"/>
    <mergeCell ref="A965:G965"/>
    <mergeCell ref="A992:C992"/>
    <mergeCell ref="D992:E992"/>
    <mergeCell ref="A968:C968"/>
    <mergeCell ref="D968:E968"/>
    <mergeCell ref="A969:C969"/>
    <mergeCell ref="D969:E969"/>
    <mergeCell ref="A970:C970"/>
    <mergeCell ref="D970:E970"/>
    <mergeCell ref="A971:C971"/>
    <mergeCell ref="D971:E971"/>
    <mergeCell ref="A1034:C1034"/>
    <mergeCell ref="D1034:E1034"/>
    <mergeCell ref="A975:H975"/>
    <mergeCell ref="A986:G986"/>
    <mergeCell ref="A989:C989"/>
    <mergeCell ref="D989:E989"/>
    <mergeCell ref="A990:C990"/>
    <mergeCell ref="D990:E990"/>
    <mergeCell ref="A991:C991"/>
    <mergeCell ref="D991:E991"/>
    <mergeCell ref="A1031:C1031"/>
    <mergeCell ref="D1031:E1031"/>
    <mergeCell ref="A1032:C1032"/>
    <mergeCell ref="D1032:E1032"/>
    <mergeCell ref="A1033:C1033"/>
    <mergeCell ref="D1033:E1033"/>
    <mergeCell ref="D365:E365"/>
    <mergeCell ref="A1049:G1049"/>
    <mergeCell ref="A1052:C1052"/>
    <mergeCell ref="D1052:E1052"/>
    <mergeCell ref="A1053:C1053"/>
    <mergeCell ref="D1053:E1053"/>
    <mergeCell ref="A1007:G1007"/>
    <mergeCell ref="A1010:C1010"/>
    <mergeCell ref="D1013:E1013"/>
    <mergeCell ref="A1028:G1028"/>
    <mergeCell ref="A1076:C1076"/>
    <mergeCell ref="D1076:E1076"/>
    <mergeCell ref="A359:G359"/>
    <mergeCell ref="A362:C362"/>
    <mergeCell ref="D362:E362"/>
    <mergeCell ref="A363:C363"/>
    <mergeCell ref="D363:E363"/>
    <mergeCell ref="A364:C364"/>
    <mergeCell ref="D364:E364"/>
    <mergeCell ref="A365:C365"/>
    <mergeCell ref="D1011:E1011"/>
    <mergeCell ref="A1012:C1012"/>
    <mergeCell ref="D1012:E1012"/>
    <mergeCell ref="A1013:C1013"/>
    <mergeCell ref="A1075:C1075"/>
    <mergeCell ref="D1075:E1075"/>
    <mergeCell ref="A1054:C1054"/>
    <mergeCell ref="D1054:E1054"/>
    <mergeCell ref="A1055:C1055"/>
    <mergeCell ref="D1055:E1055"/>
    <mergeCell ref="A1074:C1074"/>
    <mergeCell ref="D1074:E1074"/>
    <mergeCell ref="A338:G338"/>
    <mergeCell ref="A341:C341"/>
    <mergeCell ref="D341:E341"/>
    <mergeCell ref="A342:C342"/>
    <mergeCell ref="D342:E342"/>
    <mergeCell ref="A343:C343"/>
    <mergeCell ref="D343:E343"/>
    <mergeCell ref="A344:C344"/>
    <mergeCell ref="D92:E92"/>
    <mergeCell ref="A93:C93"/>
    <mergeCell ref="D93:E93"/>
    <mergeCell ref="B1064:E1064"/>
    <mergeCell ref="A1070:G1070"/>
    <mergeCell ref="A1073:C1073"/>
    <mergeCell ref="D1073:E1073"/>
    <mergeCell ref="D344:E344"/>
    <mergeCell ref="D1010:E1010"/>
    <mergeCell ref="A1011:C1011"/>
    <mergeCell ref="A385:C385"/>
    <mergeCell ref="D385:E385"/>
    <mergeCell ref="A386:C386"/>
    <mergeCell ref="D386:E386"/>
    <mergeCell ref="A296:G296"/>
    <mergeCell ref="A299:C299"/>
    <mergeCell ref="D299:E299"/>
    <mergeCell ref="A300:C300"/>
    <mergeCell ref="D300:E300"/>
    <mergeCell ref="A301:C301"/>
    <mergeCell ref="A281:C281"/>
    <mergeCell ref="D281:E281"/>
    <mergeCell ref="A380:G380"/>
    <mergeCell ref="A383:C383"/>
    <mergeCell ref="D383:E383"/>
    <mergeCell ref="A384:C384"/>
    <mergeCell ref="D384:E384"/>
    <mergeCell ref="D301:E301"/>
    <mergeCell ref="A302:C302"/>
    <mergeCell ref="D302:E302"/>
    <mergeCell ref="A275:G275"/>
    <mergeCell ref="A278:C278"/>
    <mergeCell ref="D278:E278"/>
    <mergeCell ref="A279:C279"/>
    <mergeCell ref="D279:E279"/>
    <mergeCell ref="A280:C280"/>
    <mergeCell ref="D280:E28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514BF-C2E8-4EF8-B867-FC79946F0DE8}">
  <dimension ref="A2:N765"/>
  <sheetViews>
    <sheetView workbookViewId="0">
      <selection activeCell="C765" sqref="C765"/>
    </sheetView>
  </sheetViews>
  <sheetFormatPr defaultRowHeight="14.5" x14ac:dyDescent="0.35"/>
  <cols>
    <col min="1" max="1" width="4.7265625" customWidth="1"/>
    <col min="2" max="2" width="20.7265625" customWidth="1"/>
    <col min="3" max="14" width="12.7265625" customWidth="1"/>
  </cols>
  <sheetData>
    <row r="2" spans="1:14" ht="16.5" x14ac:dyDescent="0.35">
      <c r="K2" s="273" t="s">
        <v>598</v>
      </c>
    </row>
    <row r="3" spans="1:14" ht="16.5" x14ac:dyDescent="0.35">
      <c r="J3" s="271" t="s">
        <v>0</v>
      </c>
    </row>
    <row r="4" spans="1:14" ht="16.5" x14ac:dyDescent="0.35">
      <c r="J4" s="271"/>
    </row>
    <row r="5" spans="1:14" ht="18" x14ac:dyDescent="0.35">
      <c r="B5" s="308" t="s">
        <v>597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14" ht="16.5" x14ac:dyDescent="0.35"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</row>
    <row r="8" spans="1:14" ht="17" x14ac:dyDescent="0.4">
      <c r="A8" s="271" t="s">
        <v>1</v>
      </c>
      <c r="B8" s="270"/>
      <c r="C8" s="270"/>
      <c r="D8" s="270"/>
      <c r="E8" s="270"/>
    </row>
    <row r="9" spans="1:14" ht="16.5" x14ac:dyDescent="0.35">
      <c r="A9" s="269" t="s">
        <v>2</v>
      </c>
      <c r="B9" s="269"/>
      <c r="C9" s="269"/>
      <c r="D9" s="269"/>
      <c r="E9" s="269"/>
    </row>
    <row r="11" spans="1:14" ht="15" thickBot="1" x14ac:dyDescent="0.4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14" ht="44.5" thickBot="1" x14ac:dyDescent="0.4">
      <c r="A12" s="267" t="s">
        <v>3</v>
      </c>
      <c r="B12" s="266" t="s">
        <v>387</v>
      </c>
      <c r="C12" s="267" t="s">
        <v>596</v>
      </c>
      <c r="D12" s="266" t="s">
        <v>595</v>
      </c>
      <c r="E12" s="266" t="s">
        <v>594</v>
      </c>
      <c r="F12" s="266" t="s">
        <v>593</v>
      </c>
      <c r="G12" s="266" t="s">
        <v>592</v>
      </c>
      <c r="H12" s="266" t="s">
        <v>591</v>
      </c>
      <c r="I12" s="266" t="s">
        <v>590</v>
      </c>
      <c r="J12" s="266" t="s">
        <v>589</v>
      </c>
      <c r="K12" s="266" t="s">
        <v>588</v>
      </c>
      <c r="L12" s="266" t="s">
        <v>587</v>
      </c>
      <c r="M12" s="266" t="s">
        <v>586</v>
      </c>
      <c r="N12" s="266" t="s">
        <v>585</v>
      </c>
    </row>
    <row r="13" spans="1:14" x14ac:dyDescent="0.35">
      <c r="A13" s="265">
        <v>1</v>
      </c>
      <c r="B13" s="264" t="s">
        <v>4</v>
      </c>
      <c r="C13" s="545">
        <v>0</v>
      </c>
      <c r="D13" s="545">
        <v>0</v>
      </c>
      <c r="E13" s="545">
        <v>0</v>
      </c>
      <c r="F13" s="545">
        <v>0</v>
      </c>
      <c r="G13" s="545">
        <v>0</v>
      </c>
      <c r="H13" s="545">
        <v>0</v>
      </c>
      <c r="I13" s="545">
        <v>0</v>
      </c>
      <c r="J13" s="545">
        <v>0</v>
      </c>
      <c r="K13" s="545">
        <v>0</v>
      </c>
      <c r="L13" s="545">
        <v>0</v>
      </c>
      <c r="M13" s="545">
        <v>0</v>
      </c>
      <c r="N13" s="544">
        <v>0</v>
      </c>
    </row>
    <row r="14" spans="1:14" x14ac:dyDescent="0.35">
      <c r="A14" s="254">
        <f>A13+1</f>
        <v>2</v>
      </c>
      <c r="B14" s="200" t="s">
        <v>5</v>
      </c>
      <c r="C14" s="545">
        <v>0</v>
      </c>
      <c r="D14" s="545">
        <v>0</v>
      </c>
      <c r="E14" s="545">
        <v>0</v>
      </c>
      <c r="F14" s="545">
        <v>0</v>
      </c>
      <c r="G14" s="545">
        <v>0</v>
      </c>
      <c r="H14" s="545">
        <v>0</v>
      </c>
      <c r="I14" s="545">
        <v>0</v>
      </c>
      <c r="J14" s="545">
        <v>0</v>
      </c>
      <c r="K14" s="545">
        <v>0</v>
      </c>
      <c r="L14" s="545">
        <v>0</v>
      </c>
      <c r="M14" s="545">
        <v>0</v>
      </c>
      <c r="N14" s="544">
        <v>0</v>
      </c>
    </row>
    <row r="15" spans="1:14" x14ac:dyDescent="0.35">
      <c r="A15" s="254">
        <f>A14+1</f>
        <v>3</v>
      </c>
      <c r="B15" s="200" t="s">
        <v>6</v>
      </c>
      <c r="C15" s="545">
        <v>0</v>
      </c>
      <c r="D15" s="545">
        <v>0</v>
      </c>
      <c r="E15" s="545">
        <v>0</v>
      </c>
      <c r="F15" s="545">
        <v>0</v>
      </c>
      <c r="G15" s="545">
        <v>0</v>
      </c>
      <c r="H15" s="545">
        <v>0</v>
      </c>
      <c r="I15" s="545">
        <v>0</v>
      </c>
      <c r="J15" s="545">
        <v>0</v>
      </c>
      <c r="K15" s="545">
        <v>0</v>
      </c>
      <c r="L15" s="545">
        <v>0</v>
      </c>
      <c r="M15" s="545">
        <v>0</v>
      </c>
      <c r="N15" s="544">
        <v>0</v>
      </c>
    </row>
    <row r="16" spans="1:14" x14ac:dyDescent="0.35">
      <c r="A16" s="254">
        <f>A15+1</f>
        <v>4</v>
      </c>
      <c r="B16" s="200" t="s">
        <v>7</v>
      </c>
      <c r="C16" s="545">
        <v>0</v>
      </c>
      <c r="D16" s="545">
        <v>0</v>
      </c>
      <c r="E16" s="545">
        <v>0</v>
      </c>
      <c r="F16" s="545">
        <v>0</v>
      </c>
      <c r="G16" s="545">
        <v>0</v>
      </c>
      <c r="H16" s="545">
        <v>0</v>
      </c>
      <c r="I16" s="545">
        <v>0</v>
      </c>
      <c r="J16" s="545">
        <v>0</v>
      </c>
      <c r="K16" s="545">
        <v>0</v>
      </c>
      <c r="L16" s="545">
        <v>0</v>
      </c>
      <c r="M16" s="545">
        <v>0</v>
      </c>
      <c r="N16" s="544">
        <v>0</v>
      </c>
    </row>
    <row r="17" spans="1:14" x14ac:dyDescent="0.35">
      <c r="A17" s="254">
        <f>A16+1</f>
        <v>5</v>
      </c>
      <c r="B17" s="200" t="s">
        <v>8</v>
      </c>
      <c r="C17" s="545">
        <v>0</v>
      </c>
      <c r="D17" s="545">
        <v>0</v>
      </c>
      <c r="E17" s="545">
        <v>0</v>
      </c>
      <c r="F17" s="545">
        <v>0</v>
      </c>
      <c r="G17" s="545">
        <v>0</v>
      </c>
      <c r="H17" s="545">
        <v>0</v>
      </c>
      <c r="I17" s="545">
        <v>0</v>
      </c>
      <c r="J17" s="545">
        <v>0</v>
      </c>
      <c r="K17" s="545">
        <v>0</v>
      </c>
      <c r="L17" s="545">
        <v>0</v>
      </c>
      <c r="M17" s="545">
        <v>0</v>
      </c>
      <c r="N17" s="544">
        <v>0</v>
      </c>
    </row>
    <row r="18" spans="1:14" x14ac:dyDescent="0.35">
      <c r="A18" s="254">
        <f>A17+1</f>
        <v>6</v>
      </c>
      <c r="B18" s="200" t="s">
        <v>9</v>
      </c>
      <c r="C18" s="545">
        <v>0</v>
      </c>
      <c r="D18" s="545">
        <v>0</v>
      </c>
      <c r="E18" s="545">
        <v>0</v>
      </c>
      <c r="F18" s="545">
        <v>0</v>
      </c>
      <c r="G18" s="545">
        <v>0</v>
      </c>
      <c r="H18" s="545">
        <v>0</v>
      </c>
      <c r="I18" s="545">
        <v>0</v>
      </c>
      <c r="J18" s="545">
        <v>0</v>
      </c>
      <c r="K18" s="545">
        <v>0</v>
      </c>
      <c r="L18" s="545">
        <v>0</v>
      </c>
      <c r="M18" s="545">
        <v>0</v>
      </c>
      <c r="N18" s="544">
        <v>0</v>
      </c>
    </row>
    <row r="19" spans="1:14" x14ac:dyDescent="0.35">
      <c r="A19" s="254">
        <f>A18+1</f>
        <v>7</v>
      </c>
      <c r="B19" s="200" t="s">
        <v>10</v>
      </c>
      <c r="C19" s="545">
        <v>0</v>
      </c>
      <c r="D19" s="545">
        <v>0</v>
      </c>
      <c r="E19" s="545">
        <v>0</v>
      </c>
      <c r="F19" s="545">
        <v>0</v>
      </c>
      <c r="G19" s="545">
        <v>0</v>
      </c>
      <c r="H19" s="545">
        <v>0</v>
      </c>
      <c r="I19" s="545">
        <v>0</v>
      </c>
      <c r="J19" s="545">
        <v>0</v>
      </c>
      <c r="K19" s="545">
        <v>0</v>
      </c>
      <c r="L19" s="545">
        <v>0</v>
      </c>
      <c r="M19" s="545">
        <v>0</v>
      </c>
      <c r="N19" s="544">
        <v>0</v>
      </c>
    </row>
    <row r="20" spans="1:14" x14ac:dyDescent="0.35">
      <c r="A20" s="254">
        <f>A19+1</f>
        <v>8</v>
      </c>
      <c r="B20" s="200" t="s">
        <v>11</v>
      </c>
      <c r="C20" s="545">
        <v>0</v>
      </c>
      <c r="D20" s="545">
        <v>0</v>
      </c>
      <c r="E20" s="545">
        <v>0</v>
      </c>
      <c r="F20" s="545">
        <v>0</v>
      </c>
      <c r="G20" s="545">
        <v>0</v>
      </c>
      <c r="H20" s="545">
        <v>0</v>
      </c>
      <c r="I20" s="545">
        <v>0</v>
      </c>
      <c r="J20" s="545">
        <v>0</v>
      </c>
      <c r="K20" s="545">
        <v>0</v>
      </c>
      <c r="L20" s="545">
        <v>0</v>
      </c>
      <c r="M20" s="545">
        <v>0</v>
      </c>
      <c r="N20" s="544">
        <v>0</v>
      </c>
    </row>
    <row r="21" spans="1:14" x14ac:dyDescent="0.35">
      <c r="A21" s="254">
        <f>A20+1</f>
        <v>9</v>
      </c>
      <c r="B21" s="200" t="s">
        <v>12</v>
      </c>
      <c r="C21" s="545">
        <v>0</v>
      </c>
      <c r="D21" s="545">
        <v>0</v>
      </c>
      <c r="E21" s="545">
        <v>0</v>
      </c>
      <c r="F21" s="545">
        <v>0</v>
      </c>
      <c r="G21" s="545">
        <v>0</v>
      </c>
      <c r="H21" s="545">
        <v>0</v>
      </c>
      <c r="I21" s="545">
        <v>0</v>
      </c>
      <c r="J21" s="545">
        <v>0</v>
      </c>
      <c r="K21" s="545">
        <v>0</v>
      </c>
      <c r="L21" s="545">
        <v>0</v>
      </c>
      <c r="M21" s="545">
        <v>0</v>
      </c>
      <c r="N21" s="544">
        <v>0</v>
      </c>
    </row>
    <row r="22" spans="1:14" x14ac:dyDescent="0.35">
      <c r="A22" s="254">
        <f>A21+1</f>
        <v>10</v>
      </c>
      <c r="B22" s="200" t="s">
        <v>13</v>
      </c>
      <c r="C22" s="545">
        <v>0</v>
      </c>
      <c r="D22" s="545">
        <v>0</v>
      </c>
      <c r="E22" s="545">
        <v>0</v>
      </c>
      <c r="F22" s="545">
        <v>0</v>
      </c>
      <c r="G22" s="545">
        <v>0</v>
      </c>
      <c r="H22" s="545">
        <v>0</v>
      </c>
      <c r="I22" s="545">
        <v>0</v>
      </c>
      <c r="J22" s="545">
        <v>0</v>
      </c>
      <c r="K22" s="545">
        <v>0</v>
      </c>
      <c r="L22" s="545">
        <v>0</v>
      </c>
      <c r="M22" s="545">
        <v>0</v>
      </c>
      <c r="N22" s="544">
        <v>0</v>
      </c>
    </row>
    <row r="23" spans="1:14" x14ac:dyDescent="0.35">
      <c r="A23" s="254">
        <f>A22+1</f>
        <v>11</v>
      </c>
      <c r="B23" s="200" t="s">
        <v>14</v>
      </c>
      <c r="C23" s="545">
        <v>0</v>
      </c>
      <c r="D23" s="545">
        <v>0</v>
      </c>
      <c r="E23" s="545">
        <v>0</v>
      </c>
      <c r="F23" s="545">
        <v>0</v>
      </c>
      <c r="G23" s="545">
        <v>0</v>
      </c>
      <c r="H23" s="545">
        <v>0</v>
      </c>
      <c r="I23" s="545">
        <v>0</v>
      </c>
      <c r="J23" s="545">
        <v>0</v>
      </c>
      <c r="K23" s="545">
        <v>0</v>
      </c>
      <c r="L23" s="545">
        <v>0</v>
      </c>
      <c r="M23" s="545">
        <v>0</v>
      </c>
      <c r="N23" s="544">
        <v>0</v>
      </c>
    </row>
    <row r="24" spans="1:14" x14ac:dyDescent="0.35">
      <c r="A24" s="254">
        <f>A23+1</f>
        <v>12</v>
      </c>
      <c r="B24" s="200" t="s">
        <v>15</v>
      </c>
      <c r="C24" s="545">
        <v>0</v>
      </c>
      <c r="D24" s="545">
        <v>0</v>
      </c>
      <c r="E24" s="545">
        <v>0</v>
      </c>
      <c r="F24" s="545">
        <v>0</v>
      </c>
      <c r="G24" s="545">
        <v>0</v>
      </c>
      <c r="H24" s="545">
        <v>0</v>
      </c>
      <c r="I24" s="545">
        <v>0</v>
      </c>
      <c r="J24" s="545">
        <v>0</v>
      </c>
      <c r="K24" s="545">
        <v>0</v>
      </c>
      <c r="L24" s="545">
        <v>0</v>
      </c>
      <c r="M24" s="545">
        <v>0</v>
      </c>
      <c r="N24" s="544">
        <v>0</v>
      </c>
    </row>
    <row r="25" spans="1:14" x14ac:dyDescent="0.35">
      <c r="A25" s="254">
        <f>A24+1</f>
        <v>13</v>
      </c>
      <c r="B25" s="200" t="s">
        <v>16</v>
      </c>
      <c r="C25" s="545">
        <v>0</v>
      </c>
      <c r="D25" s="545">
        <v>0</v>
      </c>
      <c r="E25" s="545">
        <v>0</v>
      </c>
      <c r="F25" s="545">
        <v>0</v>
      </c>
      <c r="G25" s="545">
        <v>0</v>
      </c>
      <c r="H25" s="545">
        <v>0</v>
      </c>
      <c r="I25" s="545">
        <v>0</v>
      </c>
      <c r="J25" s="545">
        <v>0</v>
      </c>
      <c r="K25" s="545">
        <v>0</v>
      </c>
      <c r="L25" s="545">
        <v>0</v>
      </c>
      <c r="M25" s="545">
        <v>0</v>
      </c>
      <c r="N25" s="544">
        <v>0</v>
      </c>
    </row>
    <row r="26" spans="1:14" x14ac:dyDescent="0.35">
      <c r="A26" s="254">
        <f>A25+1</f>
        <v>14</v>
      </c>
      <c r="B26" s="200" t="s">
        <v>17</v>
      </c>
      <c r="C26" s="545">
        <v>0</v>
      </c>
      <c r="D26" s="545">
        <v>0</v>
      </c>
      <c r="E26" s="545">
        <v>0</v>
      </c>
      <c r="F26" s="545">
        <v>0</v>
      </c>
      <c r="G26" s="545">
        <v>0</v>
      </c>
      <c r="H26" s="545">
        <v>0</v>
      </c>
      <c r="I26" s="545">
        <v>0</v>
      </c>
      <c r="J26" s="545">
        <v>0</v>
      </c>
      <c r="K26" s="545">
        <v>0</v>
      </c>
      <c r="L26" s="545">
        <v>0</v>
      </c>
      <c r="M26" s="545">
        <v>0</v>
      </c>
      <c r="N26" s="544">
        <v>0</v>
      </c>
    </row>
    <row r="27" spans="1:14" x14ac:dyDescent="0.35">
      <c r="A27" s="254">
        <f>A26+1</f>
        <v>15</v>
      </c>
      <c r="B27" s="200" t="s">
        <v>18</v>
      </c>
      <c r="C27" s="545">
        <v>0</v>
      </c>
      <c r="D27" s="545">
        <v>0</v>
      </c>
      <c r="E27" s="545">
        <v>0</v>
      </c>
      <c r="F27" s="545">
        <v>0</v>
      </c>
      <c r="G27" s="545">
        <v>0</v>
      </c>
      <c r="H27" s="545">
        <v>0</v>
      </c>
      <c r="I27" s="545">
        <v>0</v>
      </c>
      <c r="J27" s="545">
        <v>0</v>
      </c>
      <c r="K27" s="545">
        <v>0</v>
      </c>
      <c r="L27" s="545">
        <v>0</v>
      </c>
      <c r="M27" s="545">
        <v>0</v>
      </c>
      <c r="N27" s="544">
        <v>0</v>
      </c>
    </row>
    <row r="28" spans="1:14" x14ac:dyDescent="0.35">
      <c r="A28" s="254">
        <f>A27+1</f>
        <v>16</v>
      </c>
      <c r="B28" s="200" t="s">
        <v>19</v>
      </c>
      <c r="C28" s="545">
        <v>0</v>
      </c>
      <c r="D28" s="545">
        <v>0</v>
      </c>
      <c r="E28" s="545">
        <v>0</v>
      </c>
      <c r="F28" s="545">
        <v>0</v>
      </c>
      <c r="G28" s="545">
        <v>0</v>
      </c>
      <c r="H28" s="545">
        <v>0</v>
      </c>
      <c r="I28" s="545">
        <v>0</v>
      </c>
      <c r="J28" s="545">
        <v>0</v>
      </c>
      <c r="K28" s="545">
        <v>0</v>
      </c>
      <c r="L28" s="545">
        <v>0</v>
      </c>
      <c r="M28" s="545">
        <v>0</v>
      </c>
      <c r="N28" s="544">
        <v>0</v>
      </c>
    </row>
    <row r="29" spans="1:14" x14ac:dyDescent="0.35">
      <c r="A29" s="254">
        <f>A28+1</f>
        <v>17</v>
      </c>
      <c r="B29" s="200" t="s">
        <v>20</v>
      </c>
      <c r="C29" s="545">
        <v>0</v>
      </c>
      <c r="D29" s="545">
        <v>0</v>
      </c>
      <c r="E29" s="545">
        <v>0</v>
      </c>
      <c r="F29" s="545">
        <v>0</v>
      </c>
      <c r="G29" s="545">
        <v>0</v>
      </c>
      <c r="H29" s="545">
        <v>0</v>
      </c>
      <c r="I29" s="545">
        <v>0</v>
      </c>
      <c r="J29" s="545">
        <v>0</v>
      </c>
      <c r="K29" s="545">
        <v>0</v>
      </c>
      <c r="L29" s="545">
        <v>0</v>
      </c>
      <c r="M29" s="545">
        <v>0</v>
      </c>
      <c r="N29" s="544">
        <v>0</v>
      </c>
    </row>
    <row r="30" spans="1:14" x14ac:dyDescent="0.35">
      <c r="A30" s="254">
        <f>A29+1</f>
        <v>18</v>
      </c>
      <c r="B30" s="200" t="s">
        <v>21</v>
      </c>
      <c r="C30" s="545">
        <v>0</v>
      </c>
      <c r="D30" s="545">
        <v>0</v>
      </c>
      <c r="E30" s="545">
        <v>0</v>
      </c>
      <c r="F30" s="545">
        <v>0</v>
      </c>
      <c r="G30" s="545">
        <v>0</v>
      </c>
      <c r="H30" s="545">
        <v>0</v>
      </c>
      <c r="I30" s="545">
        <v>0</v>
      </c>
      <c r="J30" s="545">
        <v>0</v>
      </c>
      <c r="K30" s="545">
        <v>0</v>
      </c>
      <c r="L30" s="545">
        <v>0</v>
      </c>
      <c r="M30" s="545">
        <v>0</v>
      </c>
      <c r="N30" s="544">
        <v>0</v>
      </c>
    </row>
    <row r="31" spans="1:14" x14ac:dyDescent="0.35">
      <c r="A31" s="254">
        <f>A30+1</f>
        <v>19</v>
      </c>
      <c r="B31" s="200" t="s">
        <v>22</v>
      </c>
      <c r="C31" s="545">
        <v>0</v>
      </c>
      <c r="D31" s="545">
        <v>0</v>
      </c>
      <c r="E31" s="545">
        <v>0</v>
      </c>
      <c r="F31" s="545">
        <v>0</v>
      </c>
      <c r="G31" s="545">
        <v>0</v>
      </c>
      <c r="H31" s="545">
        <v>0</v>
      </c>
      <c r="I31" s="545">
        <v>0</v>
      </c>
      <c r="J31" s="545">
        <v>0</v>
      </c>
      <c r="K31" s="545">
        <v>0</v>
      </c>
      <c r="L31" s="545">
        <v>0</v>
      </c>
      <c r="M31" s="545">
        <v>0</v>
      </c>
      <c r="N31" s="544">
        <v>0</v>
      </c>
    </row>
    <row r="32" spans="1:14" x14ac:dyDescent="0.35">
      <c r="A32" s="254">
        <f>A31+1</f>
        <v>20</v>
      </c>
      <c r="B32" s="200" t="s">
        <v>23</v>
      </c>
      <c r="C32" s="545">
        <v>0</v>
      </c>
      <c r="D32" s="545">
        <v>0</v>
      </c>
      <c r="E32" s="545">
        <v>0</v>
      </c>
      <c r="F32" s="545">
        <v>0</v>
      </c>
      <c r="G32" s="545">
        <v>0</v>
      </c>
      <c r="H32" s="545">
        <v>0</v>
      </c>
      <c r="I32" s="545">
        <v>0</v>
      </c>
      <c r="J32" s="545">
        <v>0</v>
      </c>
      <c r="K32" s="545">
        <v>0</v>
      </c>
      <c r="L32" s="545">
        <v>0</v>
      </c>
      <c r="M32" s="545">
        <v>0</v>
      </c>
      <c r="N32" s="544">
        <v>0</v>
      </c>
    </row>
    <row r="33" spans="1:14" x14ac:dyDescent="0.35">
      <c r="A33" s="254">
        <f>A32+1</f>
        <v>21</v>
      </c>
      <c r="B33" s="200" t="s">
        <v>24</v>
      </c>
      <c r="C33" s="545">
        <v>0</v>
      </c>
      <c r="D33" s="545">
        <v>0</v>
      </c>
      <c r="E33" s="545">
        <v>0</v>
      </c>
      <c r="F33" s="545">
        <v>0</v>
      </c>
      <c r="G33" s="545">
        <v>0</v>
      </c>
      <c r="H33" s="545">
        <v>0</v>
      </c>
      <c r="I33" s="545">
        <v>0</v>
      </c>
      <c r="J33" s="545">
        <v>0</v>
      </c>
      <c r="K33" s="545">
        <v>0</v>
      </c>
      <c r="L33" s="545">
        <v>0</v>
      </c>
      <c r="M33" s="545">
        <v>0</v>
      </c>
      <c r="N33" s="544">
        <v>0</v>
      </c>
    </row>
    <row r="34" spans="1:14" x14ac:dyDescent="0.35">
      <c r="A34" s="254">
        <f>A33+1</f>
        <v>22</v>
      </c>
      <c r="B34" s="200" t="s">
        <v>25</v>
      </c>
      <c r="C34" s="545">
        <v>0</v>
      </c>
      <c r="D34" s="545">
        <v>0</v>
      </c>
      <c r="E34" s="545">
        <v>0</v>
      </c>
      <c r="F34" s="545">
        <v>0</v>
      </c>
      <c r="G34" s="545">
        <v>0</v>
      </c>
      <c r="H34" s="545">
        <v>0</v>
      </c>
      <c r="I34" s="545">
        <v>0</v>
      </c>
      <c r="J34" s="545">
        <v>0</v>
      </c>
      <c r="K34" s="545">
        <v>0</v>
      </c>
      <c r="L34" s="545">
        <v>0</v>
      </c>
      <c r="M34" s="545">
        <v>0</v>
      </c>
      <c r="N34" s="544">
        <v>0</v>
      </c>
    </row>
    <row r="35" spans="1:14" x14ac:dyDescent="0.35">
      <c r="A35" s="254">
        <f>A34+1</f>
        <v>23</v>
      </c>
      <c r="B35" s="200" t="s">
        <v>26</v>
      </c>
      <c r="C35" s="545">
        <v>0</v>
      </c>
      <c r="D35" s="545">
        <v>0</v>
      </c>
      <c r="E35" s="545">
        <v>0</v>
      </c>
      <c r="F35" s="545">
        <v>0</v>
      </c>
      <c r="G35" s="545">
        <v>0</v>
      </c>
      <c r="H35" s="545">
        <v>0</v>
      </c>
      <c r="I35" s="545">
        <v>0</v>
      </c>
      <c r="J35" s="545">
        <v>0</v>
      </c>
      <c r="K35" s="545">
        <v>0</v>
      </c>
      <c r="L35" s="545">
        <v>0</v>
      </c>
      <c r="M35" s="545">
        <v>0</v>
      </c>
      <c r="N35" s="544">
        <v>0</v>
      </c>
    </row>
    <row r="36" spans="1:14" x14ac:dyDescent="0.35">
      <c r="A36" s="254">
        <f>A35+1</f>
        <v>24</v>
      </c>
      <c r="B36" s="200" t="s">
        <v>27</v>
      </c>
      <c r="C36" s="545">
        <v>0</v>
      </c>
      <c r="D36" s="545">
        <v>0</v>
      </c>
      <c r="E36" s="545">
        <v>0</v>
      </c>
      <c r="F36" s="545">
        <v>0</v>
      </c>
      <c r="G36" s="545">
        <v>0</v>
      </c>
      <c r="H36" s="545">
        <v>0</v>
      </c>
      <c r="I36" s="545">
        <v>0</v>
      </c>
      <c r="J36" s="545">
        <v>0</v>
      </c>
      <c r="K36" s="545">
        <v>0</v>
      </c>
      <c r="L36" s="545">
        <v>0</v>
      </c>
      <c r="M36" s="545">
        <v>0</v>
      </c>
      <c r="N36" s="544">
        <v>0</v>
      </c>
    </row>
    <row r="37" spans="1:14" x14ac:dyDescent="0.35">
      <c r="A37" s="254">
        <f>A36+1</f>
        <v>25</v>
      </c>
      <c r="B37" s="200" t="s">
        <v>28</v>
      </c>
      <c r="C37" s="545">
        <v>0</v>
      </c>
      <c r="D37" s="545">
        <v>0</v>
      </c>
      <c r="E37" s="545">
        <v>0</v>
      </c>
      <c r="F37" s="545">
        <v>0</v>
      </c>
      <c r="G37" s="545">
        <v>0</v>
      </c>
      <c r="H37" s="545">
        <v>0</v>
      </c>
      <c r="I37" s="545">
        <v>0</v>
      </c>
      <c r="J37" s="545">
        <v>0</v>
      </c>
      <c r="K37" s="545">
        <v>0</v>
      </c>
      <c r="L37" s="545">
        <v>0</v>
      </c>
      <c r="M37" s="545">
        <v>0</v>
      </c>
      <c r="N37" s="544">
        <v>0</v>
      </c>
    </row>
    <row r="38" spans="1:14" x14ac:dyDescent="0.35">
      <c r="A38" s="254">
        <f>A37+1</f>
        <v>26</v>
      </c>
      <c r="B38" s="200" t="s">
        <v>29</v>
      </c>
      <c r="C38" s="545">
        <v>0</v>
      </c>
      <c r="D38" s="545">
        <v>0</v>
      </c>
      <c r="E38" s="545">
        <v>0</v>
      </c>
      <c r="F38" s="545">
        <v>0</v>
      </c>
      <c r="G38" s="545">
        <v>0</v>
      </c>
      <c r="H38" s="545">
        <v>0</v>
      </c>
      <c r="I38" s="545">
        <v>0</v>
      </c>
      <c r="J38" s="545">
        <v>0</v>
      </c>
      <c r="K38" s="545">
        <v>0</v>
      </c>
      <c r="L38" s="545">
        <v>0</v>
      </c>
      <c r="M38" s="545">
        <v>0</v>
      </c>
      <c r="N38" s="544">
        <v>0</v>
      </c>
    </row>
    <row r="39" spans="1:14" x14ac:dyDescent="0.35">
      <c r="A39" s="254">
        <f>A38+1</f>
        <v>27</v>
      </c>
      <c r="B39" s="200" t="s">
        <v>30</v>
      </c>
      <c r="C39" s="545">
        <v>0</v>
      </c>
      <c r="D39" s="545">
        <v>0</v>
      </c>
      <c r="E39" s="545">
        <v>0</v>
      </c>
      <c r="F39" s="545">
        <v>0</v>
      </c>
      <c r="G39" s="545">
        <v>0</v>
      </c>
      <c r="H39" s="545">
        <v>0</v>
      </c>
      <c r="I39" s="545">
        <v>0</v>
      </c>
      <c r="J39" s="545">
        <v>0</v>
      </c>
      <c r="K39" s="545">
        <v>0</v>
      </c>
      <c r="L39" s="545">
        <v>0</v>
      </c>
      <c r="M39" s="545">
        <v>0</v>
      </c>
      <c r="N39" s="544">
        <v>0</v>
      </c>
    </row>
    <row r="40" spans="1:14" x14ac:dyDescent="0.35">
      <c r="A40" s="254">
        <f>A39+1</f>
        <v>28</v>
      </c>
      <c r="B40" s="200" t="s">
        <v>31</v>
      </c>
      <c r="C40" s="545">
        <v>0</v>
      </c>
      <c r="D40" s="545">
        <v>0</v>
      </c>
      <c r="E40" s="545">
        <v>0</v>
      </c>
      <c r="F40" s="545">
        <v>0</v>
      </c>
      <c r="G40" s="545">
        <v>0</v>
      </c>
      <c r="H40" s="545">
        <v>0</v>
      </c>
      <c r="I40" s="545">
        <v>0</v>
      </c>
      <c r="J40" s="545">
        <v>0</v>
      </c>
      <c r="K40" s="545">
        <v>0</v>
      </c>
      <c r="L40" s="545">
        <v>0</v>
      </c>
      <c r="M40" s="545">
        <v>0</v>
      </c>
      <c r="N40" s="544">
        <v>0</v>
      </c>
    </row>
    <row r="41" spans="1:14" x14ac:dyDescent="0.35">
      <c r="A41" s="254">
        <f>A40+1</f>
        <v>29</v>
      </c>
      <c r="B41" s="200" t="s">
        <v>32</v>
      </c>
      <c r="C41" s="545">
        <v>0</v>
      </c>
      <c r="D41" s="545">
        <v>0</v>
      </c>
      <c r="E41" s="545">
        <v>0</v>
      </c>
      <c r="F41" s="545">
        <v>0</v>
      </c>
      <c r="G41" s="545">
        <v>0</v>
      </c>
      <c r="H41" s="545">
        <v>0</v>
      </c>
      <c r="I41" s="545">
        <v>0</v>
      </c>
      <c r="J41" s="545">
        <v>0</v>
      </c>
      <c r="K41" s="545">
        <v>0</v>
      </c>
      <c r="L41" s="545">
        <v>0</v>
      </c>
      <c r="M41" s="545">
        <v>0</v>
      </c>
      <c r="N41" s="544">
        <v>0</v>
      </c>
    </row>
    <row r="42" spans="1:14" x14ac:dyDescent="0.35">
      <c r="A42" s="254">
        <f>A41+1</f>
        <v>30</v>
      </c>
      <c r="B42" s="200" t="s">
        <v>33</v>
      </c>
      <c r="C42" s="545">
        <v>0</v>
      </c>
      <c r="D42" s="545">
        <v>0</v>
      </c>
      <c r="E42" s="545">
        <v>0</v>
      </c>
      <c r="F42" s="545">
        <v>0</v>
      </c>
      <c r="G42" s="545">
        <v>0</v>
      </c>
      <c r="H42" s="545">
        <v>0</v>
      </c>
      <c r="I42" s="545">
        <v>0</v>
      </c>
      <c r="J42" s="545">
        <v>0</v>
      </c>
      <c r="K42" s="545">
        <v>0</v>
      </c>
      <c r="L42" s="545">
        <v>0</v>
      </c>
      <c r="M42" s="545">
        <v>0</v>
      </c>
      <c r="N42" s="544">
        <v>0</v>
      </c>
    </row>
    <row r="43" spans="1:14" x14ac:dyDescent="0.35">
      <c r="A43" s="254">
        <f>A42+1</f>
        <v>31</v>
      </c>
      <c r="B43" s="200" t="s">
        <v>34</v>
      </c>
      <c r="C43" s="545">
        <v>0</v>
      </c>
      <c r="D43" s="545">
        <v>0</v>
      </c>
      <c r="E43" s="545">
        <v>0</v>
      </c>
      <c r="F43" s="545">
        <v>0</v>
      </c>
      <c r="G43" s="545">
        <v>0</v>
      </c>
      <c r="H43" s="545">
        <v>0</v>
      </c>
      <c r="I43" s="545">
        <v>0</v>
      </c>
      <c r="J43" s="545">
        <v>0</v>
      </c>
      <c r="K43" s="545">
        <v>0</v>
      </c>
      <c r="L43" s="547">
        <v>900</v>
      </c>
      <c r="M43" s="545">
        <v>0</v>
      </c>
      <c r="N43" s="544">
        <v>0</v>
      </c>
    </row>
    <row r="44" spans="1:14" x14ac:dyDescent="0.35">
      <c r="A44" s="254">
        <f>A43+1</f>
        <v>32</v>
      </c>
      <c r="B44" s="200" t="s">
        <v>35</v>
      </c>
      <c r="C44" s="545">
        <v>0</v>
      </c>
      <c r="D44" s="545">
        <v>0</v>
      </c>
      <c r="E44" s="545">
        <v>0</v>
      </c>
      <c r="F44" s="545">
        <v>0</v>
      </c>
      <c r="G44" s="545">
        <v>0</v>
      </c>
      <c r="H44" s="545">
        <v>0</v>
      </c>
      <c r="I44" s="545">
        <v>0</v>
      </c>
      <c r="J44" s="545">
        <v>0</v>
      </c>
      <c r="K44" s="545">
        <v>0</v>
      </c>
      <c r="L44" s="545">
        <v>0</v>
      </c>
      <c r="M44" s="545">
        <v>0</v>
      </c>
      <c r="N44" s="544">
        <v>0</v>
      </c>
    </row>
    <row r="45" spans="1:14" x14ac:dyDescent="0.35">
      <c r="A45" s="254">
        <f>A44+1</f>
        <v>33</v>
      </c>
      <c r="B45" s="200" t="s">
        <v>36</v>
      </c>
      <c r="C45" s="545">
        <v>0</v>
      </c>
      <c r="D45" s="545">
        <v>0</v>
      </c>
      <c r="E45" s="545">
        <v>0</v>
      </c>
      <c r="F45" s="545">
        <v>0</v>
      </c>
      <c r="G45" s="545">
        <v>0</v>
      </c>
      <c r="H45" s="545">
        <v>0</v>
      </c>
      <c r="I45" s="545">
        <v>0</v>
      </c>
      <c r="J45" s="545">
        <v>0</v>
      </c>
      <c r="K45" s="545">
        <v>0</v>
      </c>
      <c r="L45" s="545">
        <v>0</v>
      </c>
      <c r="M45" s="545">
        <v>0</v>
      </c>
      <c r="N45" s="544">
        <v>0</v>
      </c>
    </row>
    <row r="46" spans="1:14" x14ac:dyDescent="0.35">
      <c r="A46" s="254">
        <f>A45+1</f>
        <v>34</v>
      </c>
      <c r="B46" s="200" t="s">
        <v>37</v>
      </c>
      <c r="C46" s="545">
        <v>0</v>
      </c>
      <c r="D46" s="545">
        <v>0</v>
      </c>
      <c r="E46" s="545">
        <v>0</v>
      </c>
      <c r="F46" s="545">
        <v>0</v>
      </c>
      <c r="G46" s="545">
        <v>0</v>
      </c>
      <c r="H46" s="545">
        <v>0</v>
      </c>
      <c r="I46" s="545">
        <v>0</v>
      </c>
      <c r="J46" s="545">
        <v>0</v>
      </c>
      <c r="K46" s="545">
        <v>0</v>
      </c>
      <c r="L46" s="545">
        <v>0</v>
      </c>
      <c r="M46" s="545">
        <v>0</v>
      </c>
      <c r="N46" s="544">
        <v>0</v>
      </c>
    </row>
    <row r="47" spans="1:14" x14ac:dyDescent="0.35">
      <c r="A47" s="254">
        <f>A46+1</f>
        <v>35</v>
      </c>
      <c r="B47" s="200" t="s">
        <v>38</v>
      </c>
      <c r="C47" s="545">
        <v>0</v>
      </c>
      <c r="D47" s="545">
        <v>0</v>
      </c>
      <c r="E47" s="545">
        <v>0</v>
      </c>
      <c r="F47" s="545">
        <v>0</v>
      </c>
      <c r="G47" s="545">
        <v>0</v>
      </c>
      <c r="H47" s="545">
        <v>0</v>
      </c>
      <c r="I47" s="545">
        <v>0</v>
      </c>
      <c r="J47" s="545">
        <v>0</v>
      </c>
      <c r="K47" s="545">
        <v>0</v>
      </c>
      <c r="L47" s="545">
        <v>0</v>
      </c>
      <c r="M47" s="545">
        <v>0</v>
      </c>
      <c r="N47" s="544">
        <v>0</v>
      </c>
    </row>
    <row r="48" spans="1:14" x14ac:dyDescent="0.35">
      <c r="A48" s="254">
        <f>A47+1</f>
        <v>36</v>
      </c>
      <c r="B48" s="200" t="s">
        <v>39</v>
      </c>
      <c r="C48" s="545">
        <v>0</v>
      </c>
      <c r="D48" s="545">
        <v>0</v>
      </c>
      <c r="E48" s="545">
        <v>0</v>
      </c>
      <c r="F48" s="545">
        <v>0</v>
      </c>
      <c r="G48" s="545">
        <v>0</v>
      </c>
      <c r="H48" s="545">
        <v>0</v>
      </c>
      <c r="I48" s="545">
        <v>0</v>
      </c>
      <c r="J48" s="545">
        <v>0</v>
      </c>
      <c r="K48" s="545">
        <v>0</v>
      </c>
      <c r="L48" s="545">
        <v>0</v>
      </c>
      <c r="M48" s="545">
        <v>0</v>
      </c>
      <c r="N48" s="544">
        <v>0</v>
      </c>
    </row>
    <row r="49" spans="1:14" x14ac:dyDescent="0.35">
      <c r="A49" s="254">
        <f>A48+1</f>
        <v>37</v>
      </c>
      <c r="B49" s="200" t="s">
        <v>40</v>
      </c>
      <c r="C49" s="545">
        <v>0</v>
      </c>
      <c r="D49" s="545">
        <v>0</v>
      </c>
      <c r="E49" s="545">
        <v>0</v>
      </c>
      <c r="F49" s="545">
        <v>0</v>
      </c>
      <c r="G49" s="545">
        <v>0</v>
      </c>
      <c r="H49" s="545">
        <v>0</v>
      </c>
      <c r="I49" s="545">
        <v>0</v>
      </c>
      <c r="J49" s="545">
        <v>0</v>
      </c>
      <c r="K49" s="545">
        <v>0</v>
      </c>
      <c r="L49" s="545">
        <v>0</v>
      </c>
      <c r="M49" s="545">
        <v>0</v>
      </c>
      <c r="N49" s="544">
        <v>0</v>
      </c>
    </row>
    <row r="50" spans="1:14" x14ac:dyDescent="0.35">
      <c r="A50" s="254">
        <f>A49+1</f>
        <v>38</v>
      </c>
      <c r="B50" s="200" t="s">
        <v>41</v>
      </c>
      <c r="C50" s="545">
        <v>0</v>
      </c>
      <c r="D50" s="545">
        <v>0</v>
      </c>
      <c r="E50" s="545">
        <v>0</v>
      </c>
      <c r="F50" s="545">
        <v>0</v>
      </c>
      <c r="G50" s="545">
        <v>0</v>
      </c>
      <c r="H50" s="545">
        <v>0</v>
      </c>
      <c r="I50" s="545">
        <v>0</v>
      </c>
      <c r="J50" s="545">
        <v>0</v>
      </c>
      <c r="K50" s="545">
        <v>0</v>
      </c>
      <c r="L50" s="545">
        <v>0</v>
      </c>
      <c r="M50" s="545">
        <v>0</v>
      </c>
      <c r="N50" s="544">
        <v>0</v>
      </c>
    </row>
    <row r="51" spans="1:14" x14ac:dyDescent="0.35">
      <c r="A51" s="254">
        <f>A50+1</f>
        <v>39</v>
      </c>
      <c r="B51" s="200" t="s">
        <v>42</v>
      </c>
      <c r="C51" s="545">
        <v>0</v>
      </c>
      <c r="D51" s="545">
        <v>0</v>
      </c>
      <c r="E51" s="545">
        <v>0</v>
      </c>
      <c r="F51" s="545">
        <v>0</v>
      </c>
      <c r="G51" s="545">
        <v>0</v>
      </c>
      <c r="H51" s="545">
        <v>0</v>
      </c>
      <c r="I51" s="545">
        <v>0</v>
      </c>
      <c r="J51" s="545">
        <v>0</v>
      </c>
      <c r="K51" s="545">
        <v>0</v>
      </c>
      <c r="L51" s="545">
        <v>0</v>
      </c>
      <c r="M51" s="545">
        <v>0</v>
      </c>
      <c r="N51" s="544">
        <v>0</v>
      </c>
    </row>
    <row r="52" spans="1:14" x14ac:dyDescent="0.35">
      <c r="A52" s="254">
        <f>A51+1</f>
        <v>40</v>
      </c>
      <c r="B52" s="200" t="s">
        <v>43</v>
      </c>
      <c r="C52" s="545">
        <v>0</v>
      </c>
      <c r="D52" s="545">
        <v>0</v>
      </c>
      <c r="E52" s="545">
        <v>0</v>
      </c>
      <c r="F52" s="545">
        <v>0</v>
      </c>
      <c r="G52" s="545">
        <v>0</v>
      </c>
      <c r="H52" s="545">
        <v>0</v>
      </c>
      <c r="I52" s="545">
        <v>0</v>
      </c>
      <c r="J52" s="545">
        <v>0</v>
      </c>
      <c r="K52" s="545">
        <v>0</v>
      </c>
      <c r="L52" s="545">
        <v>0</v>
      </c>
      <c r="M52" s="545">
        <v>0</v>
      </c>
      <c r="N52" s="544">
        <v>0</v>
      </c>
    </row>
    <row r="53" spans="1:14" x14ac:dyDescent="0.35">
      <c r="A53" s="254">
        <f>A52+1</f>
        <v>41</v>
      </c>
      <c r="B53" s="200" t="s">
        <v>44</v>
      </c>
      <c r="C53" s="545">
        <v>0</v>
      </c>
      <c r="D53" s="545">
        <v>0</v>
      </c>
      <c r="E53" s="545">
        <v>0</v>
      </c>
      <c r="F53" s="545">
        <v>0</v>
      </c>
      <c r="G53" s="545">
        <v>0</v>
      </c>
      <c r="H53" s="545">
        <v>0</v>
      </c>
      <c r="I53" s="545">
        <v>0</v>
      </c>
      <c r="J53" s="545">
        <v>0</v>
      </c>
      <c r="K53" s="545">
        <v>0</v>
      </c>
      <c r="L53" s="545">
        <v>0</v>
      </c>
      <c r="M53" s="545">
        <v>0</v>
      </c>
      <c r="N53" s="544">
        <v>0</v>
      </c>
    </row>
    <row r="54" spans="1:14" x14ac:dyDescent="0.35">
      <c r="A54" s="254">
        <f>A53+1</f>
        <v>42</v>
      </c>
      <c r="B54" s="200" t="s">
        <v>45</v>
      </c>
      <c r="C54" s="545">
        <v>0</v>
      </c>
      <c r="D54" s="545">
        <v>0</v>
      </c>
      <c r="E54" s="545">
        <v>0</v>
      </c>
      <c r="F54" s="545">
        <v>0</v>
      </c>
      <c r="G54" s="545">
        <v>0</v>
      </c>
      <c r="H54" s="545">
        <v>0</v>
      </c>
      <c r="I54" s="545">
        <v>0</v>
      </c>
      <c r="J54" s="545">
        <v>0</v>
      </c>
      <c r="K54" s="545">
        <v>0</v>
      </c>
      <c r="L54" s="545">
        <v>0</v>
      </c>
      <c r="M54" s="545">
        <v>0</v>
      </c>
      <c r="N54" s="544">
        <v>0</v>
      </c>
    </row>
    <row r="55" spans="1:14" x14ac:dyDescent="0.35">
      <c r="A55" s="254">
        <f>A54+1</f>
        <v>43</v>
      </c>
      <c r="B55" s="200" t="s">
        <v>46</v>
      </c>
      <c r="C55" s="545">
        <v>0</v>
      </c>
      <c r="D55" s="545">
        <v>0</v>
      </c>
      <c r="E55" s="545">
        <v>0</v>
      </c>
      <c r="F55" s="545">
        <v>0</v>
      </c>
      <c r="G55" s="545">
        <v>0</v>
      </c>
      <c r="H55" s="545">
        <v>0</v>
      </c>
      <c r="I55" s="545">
        <v>0</v>
      </c>
      <c r="J55" s="545">
        <v>0</v>
      </c>
      <c r="K55" s="545">
        <v>0</v>
      </c>
      <c r="L55" s="545">
        <v>0</v>
      </c>
      <c r="M55" s="545">
        <v>0</v>
      </c>
      <c r="N55" s="544">
        <v>0</v>
      </c>
    </row>
    <row r="56" spans="1:14" x14ac:dyDescent="0.35">
      <c r="A56" s="254">
        <f>A55+1</f>
        <v>44</v>
      </c>
      <c r="B56" s="200" t="s">
        <v>47</v>
      </c>
      <c r="C56" s="545">
        <v>0</v>
      </c>
      <c r="D56" s="545">
        <v>0</v>
      </c>
      <c r="E56" s="545">
        <v>0</v>
      </c>
      <c r="F56" s="545">
        <v>0</v>
      </c>
      <c r="G56" s="545">
        <v>0</v>
      </c>
      <c r="H56" s="545">
        <v>0</v>
      </c>
      <c r="I56" s="545">
        <v>0</v>
      </c>
      <c r="J56" s="545">
        <v>0</v>
      </c>
      <c r="K56" s="545">
        <v>0</v>
      </c>
      <c r="L56" s="545">
        <v>0</v>
      </c>
      <c r="M56" s="545">
        <v>0</v>
      </c>
      <c r="N56" s="544">
        <v>0</v>
      </c>
    </row>
    <row r="57" spans="1:14" x14ac:dyDescent="0.35">
      <c r="A57" s="254">
        <f>A56+1</f>
        <v>45</v>
      </c>
      <c r="B57" s="200" t="s">
        <v>48</v>
      </c>
      <c r="C57" s="545">
        <v>0</v>
      </c>
      <c r="D57" s="545">
        <v>0</v>
      </c>
      <c r="E57" s="545">
        <v>0</v>
      </c>
      <c r="F57" s="545">
        <v>0</v>
      </c>
      <c r="G57" s="545">
        <v>0</v>
      </c>
      <c r="H57" s="545">
        <v>0</v>
      </c>
      <c r="I57" s="545">
        <v>0</v>
      </c>
      <c r="J57" s="545">
        <v>0</v>
      </c>
      <c r="K57" s="545">
        <v>0</v>
      </c>
      <c r="L57" s="545">
        <v>0</v>
      </c>
      <c r="M57" s="545">
        <v>0</v>
      </c>
      <c r="N57" s="544">
        <v>0</v>
      </c>
    </row>
    <row r="58" spans="1:14" x14ac:dyDescent="0.35">
      <c r="A58" s="254">
        <f>A57+1</f>
        <v>46</v>
      </c>
      <c r="B58" s="200" t="s">
        <v>49</v>
      </c>
      <c r="C58" s="545">
        <v>0</v>
      </c>
      <c r="D58" s="545">
        <v>0</v>
      </c>
      <c r="E58" s="545">
        <v>0</v>
      </c>
      <c r="F58" s="545">
        <v>0</v>
      </c>
      <c r="G58" s="545">
        <v>0</v>
      </c>
      <c r="H58" s="545">
        <v>0</v>
      </c>
      <c r="I58" s="545">
        <v>0</v>
      </c>
      <c r="J58" s="545">
        <v>0</v>
      </c>
      <c r="K58" s="545">
        <v>0</v>
      </c>
      <c r="L58" s="545">
        <v>0</v>
      </c>
      <c r="M58" s="545">
        <v>0</v>
      </c>
      <c r="N58" s="544">
        <v>0</v>
      </c>
    </row>
    <row r="59" spans="1:14" x14ac:dyDescent="0.35">
      <c r="A59" s="254">
        <f>A58+1</f>
        <v>47</v>
      </c>
      <c r="B59" s="546" t="s">
        <v>50</v>
      </c>
      <c r="C59" s="545">
        <v>0</v>
      </c>
      <c r="D59" s="545">
        <v>0</v>
      </c>
      <c r="E59" s="545">
        <v>0</v>
      </c>
      <c r="F59" s="545">
        <v>0</v>
      </c>
      <c r="G59" s="545">
        <v>0</v>
      </c>
      <c r="H59" s="545">
        <v>0</v>
      </c>
      <c r="I59" s="545">
        <v>0</v>
      </c>
      <c r="J59" s="545">
        <v>0</v>
      </c>
      <c r="K59" s="545">
        <v>0</v>
      </c>
      <c r="L59" s="545">
        <v>0</v>
      </c>
      <c r="M59" s="545">
        <v>0</v>
      </c>
      <c r="N59" s="544">
        <v>0</v>
      </c>
    </row>
    <row r="60" spans="1:14" ht="15" thickBot="1" x14ac:dyDescent="0.4">
      <c r="A60" s="254">
        <f>A59+1</f>
        <v>48</v>
      </c>
      <c r="B60" s="255" t="s">
        <v>221</v>
      </c>
      <c r="C60" s="545">
        <v>0</v>
      </c>
      <c r="D60" s="545">
        <v>0</v>
      </c>
      <c r="E60" s="545">
        <v>0</v>
      </c>
      <c r="F60" s="545">
        <v>0</v>
      </c>
      <c r="G60" s="545">
        <v>0</v>
      </c>
      <c r="H60" s="545">
        <v>0</v>
      </c>
      <c r="I60" s="545">
        <v>0</v>
      </c>
      <c r="J60" s="545">
        <v>0</v>
      </c>
      <c r="K60" s="545">
        <v>0</v>
      </c>
      <c r="L60" s="545">
        <v>0</v>
      </c>
      <c r="M60" s="545">
        <v>0</v>
      </c>
      <c r="N60" s="544">
        <v>0</v>
      </c>
    </row>
    <row r="61" spans="1:14" x14ac:dyDescent="0.35">
      <c r="B61" s="543" t="s">
        <v>374</v>
      </c>
      <c r="C61" s="542">
        <f>SUM(C13:C60)</f>
        <v>0</v>
      </c>
      <c r="D61" s="542">
        <f>SUM(D13:D60)</f>
        <v>0</v>
      </c>
      <c r="E61" s="542">
        <f>SUM(E13:E60)</f>
        <v>0</v>
      </c>
      <c r="F61" s="542">
        <f>SUM(F13:F60)</f>
        <v>0</v>
      </c>
      <c r="G61" s="542">
        <f>SUM(G13:G60)</f>
        <v>0</v>
      </c>
      <c r="H61" s="542">
        <f>SUM(H13:H60)</f>
        <v>0</v>
      </c>
      <c r="I61" s="542">
        <f>SUM(I13:I60)</f>
        <v>0</v>
      </c>
      <c r="J61" s="542">
        <f>SUM(J13:J60)</f>
        <v>0</v>
      </c>
      <c r="K61" s="542">
        <f>SUM(K13:K60)</f>
        <v>0</v>
      </c>
      <c r="L61" s="542">
        <f>SUM(L13:L60)</f>
        <v>900</v>
      </c>
      <c r="M61" s="542">
        <f>SUM(M13:M60)</f>
        <v>0</v>
      </c>
      <c r="N61" s="542">
        <f>SUM(N13:N60)</f>
        <v>0</v>
      </c>
    </row>
    <row r="62" spans="1:14" ht="15" thickBot="1" x14ac:dyDescent="0.4"/>
    <row r="63" spans="1:14" ht="15" thickBot="1" x14ac:dyDescent="0.4">
      <c r="A63" s="250"/>
      <c r="B63" s="298" t="s">
        <v>51</v>
      </c>
      <c r="C63" s="299"/>
      <c r="D63" s="309">
        <f>SUM(C61:N61)</f>
        <v>900</v>
      </c>
      <c r="E63" s="304"/>
      <c r="F63" s="304"/>
      <c r="G63" s="305"/>
    </row>
    <row r="64" spans="1:14" ht="78" customHeight="1" thickBot="1" x14ac:dyDescent="0.4">
      <c r="A64" s="250"/>
      <c r="B64" s="298" t="s">
        <v>52</v>
      </c>
      <c r="C64" s="299"/>
      <c r="D64" s="310" t="s">
        <v>584</v>
      </c>
      <c r="E64" s="311"/>
      <c r="F64" s="311"/>
      <c r="G64" s="312"/>
    </row>
    <row r="65" spans="1:14" ht="59.25" customHeight="1" thickBot="1" x14ac:dyDescent="0.4">
      <c r="A65" s="250"/>
      <c r="B65" s="298" t="s">
        <v>53</v>
      </c>
      <c r="C65" s="299"/>
      <c r="D65" s="300"/>
      <c r="E65" s="301"/>
      <c r="F65" s="301"/>
      <c r="G65" s="302"/>
      <c r="I65" s="138"/>
    </row>
    <row r="66" spans="1:14" ht="15" thickBot="1" x14ac:dyDescent="0.4">
      <c r="A66" s="250"/>
      <c r="B66" s="298" t="s">
        <v>54</v>
      </c>
      <c r="C66" s="299"/>
      <c r="D66" s="303" t="s">
        <v>244</v>
      </c>
      <c r="E66" s="304"/>
      <c r="F66" s="304"/>
      <c r="G66" s="305"/>
    </row>
    <row r="68" spans="1:14" ht="286.5" customHeight="1" x14ac:dyDescent="0.35"/>
    <row r="69" spans="1:14" x14ac:dyDescent="0.35">
      <c r="B69" s="153" t="s">
        <v>4</v>
      </c>
    </row>
    <row r="70" spans="1:14" x14ac:dyDescent="0.35">
      <c r="A70" s="18" t="s">
        <v>69</v>
      </c>
      <c r="B70" s="18"/>
      <c r="C70" s="18"/>
      <c r="D70" s="18"/>
      <c r="E70" s="18" t="s">
        <v>583</v>
      </c>
      <c r="F70" s="18"/>
      <c r="G70" s="18"/>
      <c r="H70" s="18"/>
      <c r="I70" s="18"/>
      <c r="J70" s="18"/>
      <c r="K70" s="18"/>
      <c r="L70" s="18"/>
      <c r="M70" s="18"/>
      <c r="N70" s="18"/>
    </row>
    <row r="71" spans="1:14" x14ac:dyDescent="0.35">
      <c r="A71" s="18" t="s">
        <v>471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x14ac:dyDescent="0.3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87" x14ac:dyDescent="0.35">
      <c r="A73" s="249" t="s">
        <v>258</v>
      </c>
      <c r="B73" s="248" t="s">
        <v>257</v>
      </c>
      <c r="C73" s="248" t="s">
        <v>582</v>
      </c>
      <c r="D73" s="248" t="s">
        <v>581</v>
      </c>
      <c r="E73" s="248" t="s">
        <v>580</v>
      </c>
      <c r="F73" s="248" t="s">
        <v>579</v>
      </c>
      <c r="G73" s="248" t="s">
        <v>578</v>
      </c>
      <c r="H73" s="248" t="s">
        <v>577</v>
      </c>
      <c r="I73" s="248" t="s">
        <v>576</v>
      </c>
      <c r="J73" s="248" t="s">
        <v>575</v>
      </c>
      <c r="K73" s="248" t="s">
        <v>574</v>
      </c>
      <c r="L73" s="248" t="s">
        <v>573</v>
      </c>
      <c r="M73" s="248" t="s">
        <v>572</v>
      </c>
      <c r="N73" s="247" t="s">
        <v>571</v>
      </c>
    </row>
    <row r="74" spans="1:14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x14ac:dyDescent="0.3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3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x14ac:dyDescent="0.35">
      <c r="A78" s="295" t="s">
        <v>51</v>
      </c>
      <c r="B78" s="295"/>
      <c r="C78" s="295"/>
      <c r="D78" s="306">
        <v>0</v>
      </c>
      <c r="E78" s="306"/>
      <c r="F78" s="18"/>
      <c r="G78" s="18"/>
      <c r="H78" s="18"/>
      <c r="I78" s="18"/>
      <c r="J78" s="18"/>
      <c r="K78" s="18"/>
      <c r="L78" s="18"/>
      <c r="M78" s="18"/>
      <c r="N78" s="18"/>
    </row>
    <row r="79" spans="1:14" x14ac:dyDescent="0.35">
      <c r="A79" s="307" t="s">
        <v>212</v>
      </c>
      <c r="B79" s="307"/>
      <c r="C79" s="307"/>
      <c r="D79" s="306" t="s">
        <v>215</v>
      </c>
      <c r="E79" s="306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35">
      <c r="A80" s="295" t="s">
        <v>53</v>
      </c>
      <c r="B80" s="295"/>
      <c r="C80" s="295"/>
      <c r="D80" s="296"/>
      <c r="E80" s="296"/>
      <c r="F80" s="18"/>
      <c r="G80" s="18"/>
      <c r="H80" s="18"/>
      <c r="I80" s="18"/>
      <c r="J80" s="18"/>
      <c r="K80" s="18"/>
      <c r="L80" s="18"/>
      <c r="M80" s="18"/>
      <c r="N80" s="18"/>
    </row>
    <row r="81" spans="1:14" x14ac:dyDescent="0.35">
      <c r="A81" s="295" t="s">
        <v>54</v>
      </c>
      <c r="B81" s="295"/>
      <c r="C81" s="295"/>
      <c r="D81" s="297">
        <v>43194</v>
      </c>
      <c r="E81" s="297"/>
      <c r="F81" s="18"/>
      <c r="G81" s="18"/>
      <c r="H81" s="18"/>
      <c r="I81" s="18"/>
      <c r="J81" s="18"/>
      <c r="K81" s="18"/>
      <c r="L81" s="18"/>
      <c r="M81" s="18"/>
      <c r="N81" s="18"/>
    </row>
    <row r="82" spans="1:14" x14ac:dyDescent="0.35">
      <c r="A82" s="24"/>
      <c r="B82" s="24"/>
      <c r="C82" s="24"/>
      <c r="D82" s="25"/>
      <c r="E82" s="25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5" customHeight="1" x14ac:dyDescent="0.35">
      <c r="B83" s="153" t="s">
        <v>5</v>
      </c>
    </row>
    <row r="84" spans="1:14" ht="18.5" x14ac:dyDescent="0.45">
      <c r="A84" s="241" t="s">
        <v>570</v>
      </c>
    </row>
    <row r="86" spans="1:14" x14ac:dyDescent="0.35">
      <c r="A86" t="s">
        <v>69</v>
      </c>
      <c r="E86" t="s">
        <v>70</v>
      </c>
    </row>
    <row r="87" spans="1:14" x14ac:dyDescent="0.35">
      <c r="A87" t="s">
        <v>71</v>
      </c>
    </row>
    <row r="89" spans="1:14" ht="87" x14ac:dyDescent="0.35">
      <c r="A89" s="1" t="s">
        <v>258</v>
      </c>
      <c r="B89" s="2" t="s">
        <v>257</v>
      </c>
      <c r="C89" s="2" t="s">
        <v>503</v>
      </c>
      <c r="D89" s="2" t="s">
        <v>502</v>
      </c>
      <c r="E89" s="2" t="s">
        <v>501</v>
      </c>
      <c r="F89" s="2" t="s">
        <v>500</v>
      </c>
      <c r="G89" s="2" t="s">
        <v>499</v>
      </c>
      <c r="H89" s="2" t="s">
        <v>498</v>
      </c>
      <c r="I89" s="2" t="s">
        <v>497</v>
      </c>
      <c r="J89" s="2" t="s">
        <v>496</v>
      </c>
      <c r="K89" s="2" t="s">
        <v>495</v>
      </c>
      <c r="L89" s="2" t="s">
        <v>494</v>
      </c>
      <c r="M89" s="2" t="s">
        <v>493</v>
      </c>
      <c r="N89" s="143" t="s">
        <v>505</v>
      </c>
    </row>
    <row r="90" spans="1:14" x14ac:dyDescent="0.3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</row>
    <row r="91" spans="1:14" x14ac:dyDescent="0.3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</row>
    <row r="94" spans="1:14" x14ac:dyDescent="0.35">
      <c r="A94" s="276" t="s">
        <v>51</v>
      </c>
      <c r="B94" s="276"/>
      <c r="C94" s="276"/>
      <c r="D94" s="275">
        <v>0</v>
      </c>
      <c r="E94" s="275"/>
    </row>
    <row r="95" spans="1:14" x14ac:dyDescent="0.35">
      <c r="A95" s="274" t="s">
        <v>55</v>
      </c>
      <c r="B95" s="274"/>
      <c r="C95" s="274"/>
      <c r="D95" s="275" t="s">
        <v>56</v>
      </c>
      <c r="E95" s="275"/>
    </row>
    <row r="96" spans="1:14" x14ac:dyDescent="0.35">
      <c r="A96" s="276" t="s">
        <v>53</v>
      </c>
      <c r="B96" s="276"/>
      <c r="C96" s="276"/>
      <c r="D96" s="275"/>
      <c r="E96" s="275"/>
    </row>
    <row r="97" spans="1:14" x14ac:dyDescent="0.35">
      <c r="A97" s="276" t="s">
        <v>54</v>
      </c>
      <c r="B97" s="276"/>
      <c r="C97" s="276"/>
      <c r="D97" s="292">
        <v>43185</v>
      </c>
      <c r="E97" s="275"/>
    </row>
    <row r="98" spans="1:14" x14ac:dyDescent="0.35">
      <c r="A98" s="9"/>
      <c r="B98" s="9"/>
      <c r="C98" s="9"/>
      <c r="D98" s="23"/>
      <c r="E98" s="222"/>
    </row>
    <row r="99" spans="1:14" x14ac:dyDescent="0.35">
      <c r="B99" s="153" t="s">
        <v>6</v>
      </c>
    </row>
    <row r="100" spans="1:14" x14ac:dyDescent="0.35">
      <c r="A100" t="s">
        <v>69</v>
      </c>
      <c r="E100" t="s">
        <v>78</v>
      </c>
    </row>
    <row r="101" spans="1:14" x14ac:dyDescent="0.35">
      <c r="A101" t="s">
        <v>569</v>
      </c>
    </row>
    <row r="103" spans="1:14" ht="87" x14ac:dyDescent="0.35">
      <c r="A103" s="1" t="s">
        <v>258</v>
      </c>
      <c r="B103" s="2" t="s">
        <v>257</v>
      </c>
      <c r="C103" s="2" t="s">
        <v>503</v>
      </c>
      <c r="D103" s="2" t="s">
        <v>502</v>
      </c>
      <c r="E103" s="2" t="s">
        <v>501</v>
      </c>
      <c r="F103" s="2" t="s">
        <v>500</v>
      </c>
      <c r="G103" s="2" t="s">
        <v>499</v>
      </c>
      <c r="H103" s="2" t="s">
        <v>498</v>
      </c>
      <c r="I103" s="2" t="s">
        <v>497</v>
      </c>
      <c r="J103" s="2" t="s">
        <v>496</v>
      </c>
      <c r="K103" s="2" t="s">
        <v>495</v>
      </c>
      <c r="L103" s="2" t="s">
        <v>494</v>
      </c>
      <c r="M103" s="2" t="s">
        <v>493</v>
      </c>
      <c r="N103" s="143" t="s">
        <v>505</v>
      </c>
    </row>
    <row r="104" spans="1:14" x14ac:dyDescent="0.35">
      <c r="A104" s="141">
        <v>1</v>
      </c>
      <c r="B104" s="141" t="s">
        <v>6</v>
      </c>
      <c r="C104" s="141">
        <v>0</v>
      </c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</row>
    <row r="105" spans="1:14" x14ac:dyDescent="0.3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8" spans="1:14" x14ac:dyDescent="0.35">
      <c r="A108" s="276" t="s">
        <v>51</v>
      </c>
      <c r="B108" s="276"/>
      <c r="C108" s="276"/>
      <c r="D108" s="275">
        <v>0</v>
      </c>
      <c r="E108" s="275"/>
    </row>
    <row r="109" spans="1:14" x14ac:dyDescent="0.35">
      <c r="A109" s="274" t="s">
        <v>55</v>
      </c>
      <c r="B109" s="274"/>
      <c r="C109" s="274"/>
      <c r="D109" s="275" t="s">
        <v>76</v>
      </c>
      <c r="E109" s="275"/>
    </row>
    <row r="110" spans="1:14" x14ac:dyDescent="0.35">
      <c r="A110" s="276" t="s">
        <v>53</v>
      </c>
      <c r="B110" s="276"/>
      <c r="C110" s="276"/>
      <c r="D110" s="275"/>
      <c r="E110" s="275"/>
    </row>
    <row r="111" spans="1:14" x14ac:dyDescent="0.35">
      <c r="A111" s="276" t="s">
        <v>54</v>
      </c>
      <c r="B111" s="276"/>
      <c r="C111" s="276"/>
      <c r="D111" s="275" t="s">
        <v>77</v>
      </c>
      <c r="E111" s="275"/>
    </row>
    <row r="112" spans="1:14" x14ac:dyDescent="0.35">
      <c r="A112" s="9"/>
      <c r="B112" s="9"/>
      <c r="C112" s="9"/>
      <c r="D112" s="222"/>
      <c r="E112" s="222"/>
    </row>
    <row r="113" spans="1:14" x14ac:dyDescent="0.35">
      <c r="B113" s="153" t="s">
        <v>7</v>
      </c>
    </row>
    <row r="114" spans="1:14" x14ac:dyDescent="0.35">
      <c r="A114" t="s">
        <v>69</v>
      </c>
      <c r="E114" t="s">
        <v>568</v>
      </c>
    </row>
    <row r="115" spans="1:14" x14ac:dyDescent="0.35">
      <c r="A115" t="s">
        <v>84</v>
      </c>
    </row>
    <row r="117" spans="1:14" ht="87" x14ac:dyDescent="0.35">
      <c r="A117" s="1" t="s">
        <v>258</v>
      </c>
      <c r="B117" s="2" t="s">
        <v>257</v>
      </c>
      <c r="C117" s="2" t="s">
        <v>503</v>
      </c>
      <c r="D117" s="2" t="s">
        <v>502</v>
      </c>
      <c r="E117" s="2" t="s">
        <v>501</v>
      </c>
      <c r="F117" s="2" t="s">
        <v>500</v>
      </c>
      <c r="G117" s="2" t="s">
        <v>499</v>
      </c>
      <c r="H117" s="2" t="s">
        <v>498</v>
      </c>
      <c r="I117" s="2" t="s">
        <v>497</v>
      </c>
      <c r="J117" s="2" t="s">
        <v>496</v>
      </c>
      <c r="K117" s="2" t="s">
        <v>495</v>
      </c>
      <c r="L117" s="2" t="s">
        <v>494</v>
      </c>
      <c r="M117" s="2" t="s">
        <v>493</v>
      </c>
      <c r="N117" s="143" t="s">
        <v>505</v>
      </c>
    </row>
    <row r="118" spans="1:14" x14ac:dyDescent="0.35">
      <c r="A118" s="141"/>
      <c r="B118" s="141"/>
      <c r="C118" s="141">
        <v>0</v>
      </c>
      <c r="D118" s="141">
        <v>0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</row>
    <row r="119" spans="1:14" x14ac:dyDescent="0.3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2" spans="1:14" x14ac:dyDescent="0.35">
      <c r="A122" s="276" t="s">
        <v>51</v>
      </c>
      <c r="B122" s="276"/>
      <c r="C122" s="276"/>
      <c r="D122" s="275">
        <v>0</v>
      </c>
      <c r="E122" s="275"/>
    </row>
    <row r="123" spans="1:14" x14ac:dyDescent="0.35">
      <c r="A123" s="274" t="s">
        <v>55</v>
      </c>
      <c r="B123" s="274"/>
      <c r="C123" s="274"/>
      <c r="D123" s="275" t="s">
        <v>224</v>
      </c>
      <c r="E123" s="275"/>
    </row>
    <row r="124" spans="1:14" x14ac:dyDescent="0.35">
      <c r="A124" s="276" t="s">
        <v>53</v>
      </c>
      <c r="B124" s="276"/>
      <c r="C124" s="276"/>
      <c r="D124" s="275"/>
      <c r="E124" s="275"/>
    </row>
    <row r="125" spans="1:14" x14ac:dyDescent="0.35">
      <c r="A125" s="276" t="s">
        <v>54</v>
      </c>
      <c r="B125" s="276"/>
      <c r="C125" s="276"/>
      <c r="D125" s="275" t="s">
        <v>83</v>
      </c>
      <c r="E125" s="275"/>
    </row>
    <row r="126" spans="1:14" x14ac:dyDescent="0.35">
      <c r="B126" s="153"/>
    </row>
    <row r="127" spans="1:14" x14ac:dyDescent="0.35">
      <c r="B127" s="153" t="s">
        <v>8</v>
      </c>
    </row>
    <row r="128" spans="1:14" x14ac:dyDescent="0.35">
      <c r="A128" t="s">
        <v>69</v>
      </c>
      <c r="E128" t="s">
        <v>567</v>
      </c>
    </row>
    <row r="129" spans="1:14" x14ac:dyDescent="0.35">
      <c r="A129" t="s">
        <v>84</v>
      </c>
    </row>
    <row r="131" spans="1:14" ht="87" x14ac:dyDescent="0.35">
      <c r="A131" s="1" t="s">
        <v>258</v>
      </c>
      <c r="B131" s="2" t="s">
        <v>257</v>
      </c>
      <c r="C131" s="2" t="s">
        <v>503</v>
      </c>
      <c r="D131" s="2" t="s">
        <v>502</v>
      </c>
      <c r="E131" s="2" t="s">
        <v>501</v>
      </c>
      <c r="F131" s="2" t="s">
        <v>500</v>
      </c>
      <c r="G131" s="2" t="s">
        <v>499</v>
      </c>
      <c r="H131" s="2" t="s">
        <v>498</v>
      </c>
      <c r="I131" s="2" t="s">
        <v>497</v>
      </c>
      <c r="J131" s="2" t="s">
        <v>496</v>
      </c>
      <c r="K131" s="2" t="s">
        <v>495</v>
      </c>
      <c r="L131" s="2" t="s">
        <v>494</v>
      </c>
      <c r="M131" s="2" t="s">
        <v>493</v>
      </c>
      <c r="N131" s="143" t="s">
        <v>505</v>
      </c>
    </row>
    <row r="132" spans="1:14" x14ac:dyDescent="0.35">
      <c r="A132" s="141"/>
      <c r="B132" s="141"/>
      <c r="C132" s="141">
        <v>0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</row>
    <row r="133" spans="1:14" x14ac:dyDescent="0.3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</row>
    <row r="136" spans="1:14" x14ac:dyDescent="0.35">
      <c r="A136" s="276" t="s">
        <v>51</v>
      </c>
      <c r="B136" s="276"/>
      <c r="C136" s="276"/>
      <c r="D136" s="275">
        <v>0</v>
      </c>
      <c r="E136" s="275"/>
    </row>
    <row r="137" spans="1:14" x14ac:dyDescent="0.35">
      <c r="A137" s="274" t="s">
        <v>55</v>
      </c>
      <c r="B137" s="274"/>
      <c r="C137" s="274"/>
      <c r="D137" s="275" t="s">
        <v>82</v>
      </c>
      <c r="E137" s="275"/>
    </row>
    <row r="138" spans="1:14" x14ac:dyDescent="0.35">
      <c r="A138" s="276" t="s">
        <v>53</v>
      </c>
      <c r="B138" s="276"/>
      <c r="C138" s="276"/>
      <c r="D138" s="275"/>
      <c r="E138" s="275"/>
    </row>
    <row r="139" spans="1:14" x14ac:dyDescent="0.35">
      <c r="A139" s="276" t="s">
        <v>54</v>
      </c>
      <c r="B139" s="276"/>
      <c r="C139" s="276"/>
      <c r="D139" s="275" t="s">
        <v>83</v>
      </c>
      <c r="E139" s="275"/>
    </row>
    <row r="140" spans="1:14" x14ac:dyDescent="0.35">
      <c r="A140" s="9"/>
      <c r="B140" s="9"/>
      <c r="C140" s="9"/>
      <c r="D140" s="222"/>
      <c r="E140" s="222"/>
    </row>
    <row r="141" spans="1:14" x14ac:dyDescent="0.35">
      <c r="B141" s="153" t="s">
        <v>9</v>
      </c>
    </row>
    <row r="142" spans="1:14" x14ac:dyDescent="0.35">
      <c r="A142" t="s">
        <v>69</v>
      </c>
      <c r="E142" t="s">
        <v>86</v>
      </c>
    </row>
    <row r="143" spans="1:14" x14ac:dyDescent="0.35">
      <c r="A143" t="s">
        <v>87</v>
      </c>
    </row>
    <row r="145" spans="1:14" ht="87" x14ac:dyDescent="0.35">
      <c r="A145" s="1" t="s">
        <v>258</v>
      </c>
      <c r="B145" s="2" t="s">
        <v>257</v>
      </c>
      <c r="C145" s="2" t="s">
        <v>545</v>
      </c>
      <c r="D145" s="2" t="s">
        <v>544</v>
      </c>
      <c r="E145" s="2" t="s">
        <v>543</v>
      </c>
      <c r="F145" s="2" t="s">
        <v>542</v>
      </c>
      <c r="G145" s="2" t="s">
        <v>541</v>
      </c>
      <c r="H145" s="2" t="s">
        <v>540</v>
      </c>
      <c r="I145" s="2" t="s">
        <v>539</v>
      </c>
      <c r="J145" s="2" t="s">
        <v>538</v>
      </c>
      <c r="K145" s="2" t="s">
        <v>537</v>
      </c>
      <c r="L145" s="2" t="s">
        <v>536</v>
      </c>
      <c r="M145" s="2" t="s">
        <v>535</v>
      </c>
      <c r="N145" s="143" t="s">
        <v>534</v>
      </c>
    </row>
    <row r="146" spans="1:14" x14ac:dyDescent="0.3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1:14" x14ac:dyDescent="0.35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50" spans="1:14" x14ac:dyDescent="0.35">
      <c r="A150" s="276" t="s">
        <v>51</v>
      </c>
      <c r="B150" s="276"/>
      <c r="C150" s="276"/>
      <c r="D150" s="275" t="s">
        <v>427</v>
      </c>
      <c r="E150" s="275"/>
    </row>
    <row r="151" spans="1:14" x14ac:dyDescent="0.35">
      <c r="A151" s="274" t="s">
        <v>55</v>
      </c>
      <c r="B151" s="274"/>
      <c r="C151" s="274"/>
      <c r="D151" s="275" t="s">
        <v>89</v>
      </c>
      <c r="E151" s="275"/>
    </row>
    <row r="152" spans="1:14" x14ac:dyDescent="0.35">
      <c r="A152" s="276" t="s">
        <v>53</v>
      </c>
      <c r="B152" s="276"/>
      <c r="C152" s="276"/>
      <c r="D152" s="275"/>
      <c r="E152" s="275"/>
    </row>
    <row r="153" spans="1:14" x14ac:dyDescent="0.35">
      <c r="A153" s="276" t="s">
        <v>54</v>
      </c>
      <c r="B153" s="276"/>
      <c r="C153" s="276"/>
      <c r="D153" s="275" t="s">
        <v>85</v>
      </c>
      <c r="E153" s="275"/>
    </row>
    <row r="154" spans="1:14" ht="15" customHeight="1" x14ac:dyDescent="0.35">
      <c r="A154" s="9"/>
      <c r="B154" s="9"/>
      <c r="C154" s="9"/>
      <c r="D154" s="222"/>
      <c r="E154" s="222"/>
    </row>
    <row r="155" spans="1:14" x14ac:dyDescent="0.35">
      <c r="B155" s="153" t="s">
        <v>10</v>
      </c>
    </row>
    <row r="156" spans="1:14" x14ac:dyDescent="0.35">
      <c r="A156" t="s">
        <v>69</v>
      </c>
      <c r="E156" t="s">
        <v>92</v>
      </c>
    </row>
    <row r="157" spans="1:14" x14ac:dyDescent="0.35">
      <c r="A157" t="s">
        <v>93</v>
      </c>
    </row>
    <row r="159" spans="1:14" ht="87" x14ac:dyDescent="0.35">
      <c r="A159" s="1" t="s">
        <v>258</v>
      </c>
      <c r="B159" s="2" t="s">
        <v>257</v>
      </c>
      <c r="C159" s="2" t="s">
        <v>503</v>
      </c>
      <c r="D159" s="2" t="s">
        <v>502</v>
      </c>
      <c r="E159" s="2" t="s">
        <v>501</v>
      </c>
      <c r="F159" s="2" t="s">
        <v>500</v>
      </c>
      <c r="G159" s="2" t="s">
        <v>499</v>
      </c>
      <c r="H159" s="2" t="s">
        <v>498</v>
      </c>
      <c r="I159" s="2" t="s">
        <v>497</v>
      </c>
      <c r="J159" s="2" t="s">
        <v>496</v>
      </c>
      <c r="K159" s="2" t="s">
        <v>495</v>
      </c>
      <c r="L159" s="2" t="s">
        <v>494</v>
      </c>
      <c r="M159" s="2" t="s">
        <v>493</v>
      </c>
      <c r="N159" s="143" t="s">
        <v>505</v>
      </c>
    </row>
    <row r="160" spans="1:14" x14ac:dyDescent="0.35">
      <c r="A160" s="141"/>
      <c r="B160" s="141" t="s">
        <v>94</v>
      </c>
      <c r="C160" s="141">
        <v>0</v>
      </c>
      <c r="D160" s="141">
        <v>0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</row>
    <row r="161" spans="1:14" x14ac:dyDescent="0.35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4" spans="1:14" x14ac:dyDescent="0.35">
      <c r="A164" s="276" t="s">
        <v>51</v>
      </c>
      <c r="B164" s="276"/>
      <c r="C164" s="276"/>
      <c r="D164" s="275">
        <v>0</v>
      </c>
      <c r="E164" s="275"/>
    </row>
    <row r="165" spans="1:14" x14ac:dyDescent="0.35">
      <c r="A165" s="274" t="s">
        <v>55</v>
      </c>
      <c r="B165" s="274"/>
      <c r="C165" s="274"/>
      <c r="D165" s="275" t="s">
        <v>91</v>
      </c>
      <c r="E165" s="275"/>
    </row>
    <row r="166" spans="1:14" x14ac:dyDescent="0.35">
      <c r="A166" s="276" t="s">
        <v>53</v>
      </c>
      <c r="B166" s="276"/>
      <c r="C166" s="276"/>
      <c r="D166" s="275"/>
      <c r="E166" s="275"/>
    </row>
    <row r="167" spans="1:14" x14ac:dyDescent="0.35">
      <c r="A167" s="276" t="s">
        <v>54</v>
      </c>
      <c r="B167" s="276"/>
      <c r="C167" s="276"/>
      <c r="D167" s="292">
        <v>43214</v>
      </c>
      <c r="E167" s="275"/>
    </row>
    <row r="168" spans="1:14" x14ac:dyDescent="0.35">
      <c r="A168" s="9"/>
      <c r="B168" s="9"/>
      <c r="C168" s="9"/>
      <c r="D168" s="23"/>
      <c r="E168" s="222"/>
    </row>
    <row r="169" spans="1:14" x14ac:dyDescent="0.35">
      <c r="B169" s="153" t="s">
        <v>11</v>
      </c>
    </row>
    <row r="170" spans="1:14" x14ac:dyDescent="0.35">
      <c r="A170" t="s">
        <v>69</v>
      </c>
      <c r="E170" t="s">
        <v>98</v>
      </c>
    </row>
    <row r="171" spans="1:14" x14ac:dyDescent="0.35">
      <c r="A171" t="s">
        <v>99</v>
      </c>
    </row>
    <row r="173" spans="1:14" ht="87" x14ac:dyDescent="0.35">
      <c r="A173" s="1" t="s">
        <v>258</v>
      </c>
      <c r="B173" s="2" t="s">
        <v>257</v>
      </c>
      <c r="C173" s="2" t="s">
        <v>503</v>
      </c>
      <c r="D173" s="2" t="s">
        <v>502</v>
      </c>
      <c r="E173" s="2" t="s">
        <v>501</v>
      </c>
      <c r="F173" s="2" t="s">
        <v>500</v>
      </c>
      <c r="G173" s="2" t="s">
        <v>499</v>
      </c>
      <c r="H173" s="2" t="s">
        <v>498</v>
      </c>
      <c r="I173" s="2" t="s">
        <v>497</v>
      </c>
      <c r="J173" s="2" t="s">
        <v>496</v>
      </c>
      <c r="K173" s="2" t="s">
        <v>495</v>
      </c>
      <c r="L173" s="2" t="s">
        <v>494</v>
      </c>
      <c r="M173" s="2" t="s">
        <v>493</v>
      </c>
      <c r="N173" s="143" t="s">
        <v>505</v>
      </c>
    </row>
    <row r="174" spans="1:14" x14ac:dyDescent="0.35">
      <c r="A174" s="141"/>
      <c r="B174" s="141" t="s">
        <v>95</v>
      </c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5" spans="1:14" x14ac:dyDescent="0.3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</row>
    <row r="178" spans="1:14" x14ac:dyDescent="0.35">
      <c r="A178" s="276" t="s">
        <v>51</v>
      </c>
      <c r="B178" s="276"/>
      <c r="C178" s="276"/>
      <c r="D178" s="275">
        <v>0</v>
      </c>
      <c r="E178" s="275"/>
    </row>
    <row r="179" spans="1:14" x14ac:dyDescent="0.35">
      <c r="A179" s="274" t="s">
        <v>55</v>
      </c>
      <c r="B179" s="274"/>
      <c r="C179" s="274"/>
      <c r="D179" s="275" t="s">
        <v>96</v>
      </c>
      <c r="E179" s="275"/>
    </row>
    <row r="180" spans="1:14" x14ac:dyDescent="0.35">
      <c r="A180" s="276" t="s">
        <v>53</v>
      </c>
      <c r="B180" s="276"/>
      <c r="C180" s="276"/>
      <c r="D180" s="275"/>
      <c r="E180" s="275"/>
    </row>
    <row r="181" spans="1:14" x14ac:dyDescent="0.35">
      <c r="A181" s="276" t="s">
        <v>54</v>
      </c>
      <c r="B181" s="276"/>
      <c r="C181" s="276"/>
      <c r="D181" s="275" t="s">
        <v>97</v>
      </c>
      <c r="E181" s="275"/>
    </row>
    <row r="182" spans="1:14" x14ac:dyDescent="0.35">
      <c r="A182" s="9"/>
      <c r="B182" s="9"/>
      <c r="C182" s="9"/>
      <c r="D182" s="222"/>
      <c r="E182" s="222"/>
    </row>
    <row r="183" spans="1:14" x14ac:dyDescent="0.35">
      <c r="B183" s="153" t="s">
        <v>12</v>
      </c>
    </row>
    <row r="184" spans="1:14" x14ac:dyDescent="0.35">
      <c r="A184" t="s">
        <v>69</v>
      </c>
      <c r="E184" t="s">
        <v>102</v>
      </c>
    </row>
    <row r="185" spans="1:14" x14ac:dyDescent="0.35">
      <c r="A185" t="s">
        <v>103</v>
      </c>
    </row>
    <row r="187" spans="1:14" ht="87" x14ac:dyDescent="0.35">
      <c r="A187" s="1" t="s">
        <v>258</v>
      </c>
      <c r="B187" s="2" t="s">
        <v>257</v>
      </c>
      <c r="C187" s="2" t="s">
        <v>503</v>
      </c>
      <c r="D187" s="2" t="s">
        <v>502</v>
      </c>
      <c r="E187" s="2" t="s">
        <v>501</v>
      </c>
      <c r="F187" s="2" t="s">
        <v>500</v>
      </c>
      <c r="G187" s="2" t="s">
        <v>499</v>
      </c>
      <c r="H187" s="2" t="s">
        <v>498</v>
      </c>
      <c r="I187" s="2" t="s">
        <v>497</v>
      </c>
      <c r="J187" s="2" t="s">
        <v>496</v>
      </c>
      <c r="K187" s="2" t="s">
        <v>495</v>
      </c>
      <c r="L187" s="2" t="s">
        <v>494</v>
      </c>
      <c r="M187" s="2" t="s">
        <v>493</v>
      </c>
      <c r="N187" s="143" t="s">
        <v>505</v>
      </c>
    </row>
    <row r="188" spans="1:14" x14ac:dyDescent="0.3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89" spans="1:14" x14ac:dyDescent="0.35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</row>
    <row r="192" spans="1:14" x14ac:dyDescent="0.35">
      <c r="A192" s="276" t="s">
        <v>51</v>
      </c>
      <c r="B192" s="276"/>
      <c r="C192" s="276"/>
      <c r="D192" s="275">
        <v>0</v>
      </c>
      <c r="E192" s="275"/>
    </row>
    <row r="193" spans="1:14" x14ac:dyDescent="0.35">
      <c r="A193" s="274" t="s">
        <v>55</v>
      </c>
      <c r="B193" s="274"/>
      <c r="C193" s="274"/>
      <c r="D193" s="275" t="s">
        <v>101</v>
      </c>
      <c r="E193" s="275"/>
    </row>
    <row r="194" spans="1:14" x14ac:dyDescent="0.35">
      <c r="A194" s="276" t="s">
        <v>53</v>
      </c>
      <c r="B194" s="276"/>
      <c r="C194" s="276"/>
      <c r="D194" s="275"/>
      <c r="E194" s="275"/>
    </row>
    <row r="195" spans="1:14" x14ac:dyDescent="0.35">
      <c r="A195" s="276" t="s">
        <v>54</v>
      </c>
      <c r="B195" s="276"/>
      <c r="C195" s="276"/>
      <c r="D195" s="275" t="s">
        <v>97</v>
      </c>
      <c r="E195" s="275"/>
    </row>
    <row r="196" spans="1:14" x14ac:dyDescent="0.35">
      <c r="A196" s="9"/>
      <c r="B196" s="9"/>
      <c r="C196" s="9"/>
      <c r="D196" s="222"/>
      <c r="E196" s="222"/>
    </row>
    <row r="197" spans="1:14" x14ac:dyDescent="0.35">
      <c r="B197" s="153" t="s">
        <v>13</v>
      </c>
    </row>
    <row r="198" spans="1:14" x14ac:dyDescent="0.35">
      <c r="A198" t="s">
        <v>69</v>
      </c>
      <c r="E198" t="s">
        <v>233</v>
      </c>
    </row>
    <row r="199" spans="1:14" x14ac:dyDescent="0.35">
      <c r="A199" t="s">
        <v>234</v>
      </c>
    </row>
    <row r="201" spans="1:14" ht="87" x14ac:dyDescent="0.35">
      <c r="A201" s="1" t="s">
        <v>258</v>
      </c>
      <c r="B201" s="2" t="s">
        <v>257</v>
      </c>
      <c r="C201" s="2" t="s">
        <v>503</v>
      </c>
      <c r="D201" s="2" t="s">
        <v>502</v>
      </c>
      <c r="E201" s="2" t="s">
        <v>501</v>
      </c>
      <c r="F201" s="2" t="s">
        <v>500</v>
      </c>
      <c r="G201" s="2" t="s">
        <v>499</v>
      </c>
      <c r="H201" s="2" t="s">
        <v>498</v>
      </c>
      <c r="I201" s="2" t="s">
        <v>497</v>
      </c>
      <c r="J201" s="2" t="s">
        <v>496</v>
      </c>
      <c r="K201" s="2" t="s">
        <v>495</v>
      </c>
      <c r="L201" s="2" t="s">
        <v>494</v>
      </c>
      <c r="M201" s="2" t="s">
        <v>493</v>
      </c>
      <c r="N201" s="143" t="s">
        <v>505</v>
      </c>
    </row>
    <row r="202" spans="1:14" x14ac:dyDescent="0.3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</row>
    <row r="203" spans="1:14" x14ac:dyDescent="0.35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</row>
    <row r="206" spans="1:14" x14ac:dyDescent="0.35">
      <c r="A206" s="276" t="s">
        <v>51</v>
      </c>
      <c r="B206" s="276"/>
      <c r="C206" s="276"/>
      <c r="D206" s="275"/>
      <c r="E206" s="275"/>
    </row>
    <row r="207" spans="1:14" x14ac:dyDescent="0.35">
      <c r="A207" s="274" t="s">
        <v>55</v>
      </c>
      <c r="B207" s="274"/>
      <c r="C207" s="274"/>
      <c r="D207" s="275" t="s">
        <v>231</v>
      </c>
      <c r="E207" s="275"/>
    </row>
    <row r="208" spans="1:14" x14ac:dyDescent="0.35">
      <c r="A208" s="276" t="s">
        <v>53</v>
      </c>
      <c r="B208" s="276"/>
      <c r="C208" s="276"/>
      <c r="D208" s="275"/>
      <c r="E208" s="275"/>
    </row>
    <row r="209" spans="1:14" x14ac:dyDescent="0.35">
      <c r="A209" s="276" t="s">
        <v>54</v>
      </c>
      <c r="B209" s="276"/>
      <c r="C209" s="276"/>
      <c r="D209" s="292" t="s">
        <v>232</v>
      </c>
      <c r="E209" s="275"/>
    </row>
    <row r="210" spans="1:14" x14ac:dyDescent="0.35">
      <c r="B210" s="153"/>
    </row>
    <row r="211" spans="1:14" x14ac:dyDescent="0.35">
      <c r="B211" s="153" t="s">
        <v>14</v>
      </c>
    </row>
    <row r="212" spans="1:14" x14ac:dyDescent="0.35">
      <c r="A212" t="s">
        <v>69</v>
      </c>
      <c r="E212" t="s">
        <v>217</v>
      </c>
    </row>
    <row r="213" spans="1:14" x14ac:dyDescent="0.35">
      <c r="A213" t="s">
        <v>566</v>
      </c>
    </row>
    <row r="215" spans="1:14" ht="87" x14ac:dyDescent="0.35">
      <c r="A215" s="1" t="s">
        <v>258</v>
      </c>
      <c r="B215" s="2" t="s">
        <v>257</v>
      </c>
      <c r="C215" s="2" t="s">
        <v>503</v>
      </c>
      <c r="D215" s="2" t="s">
        <v>502</v>
      </c>
      <c r="E215" s="2" t="s">
        <v>501</v>
      </c>
      <c r="F215" s="2" t="s">
        <v>500</v>
      </c>
      <c r="G215" s="2" t="s">
        <v>499</v>
      </c>
      <c r="H215" s="2" t="s">
        <v>498</v>
      </c>
      <c r="I215" s="2" t="s">
        <v>497</v>
      </c>
      <c r="J215" s="2" t="s">
        <v>496</v>
      </c>
      <c r="K215" s="2" t="s">
        <v>495</v>
      </c>
      <c r="L215" s="2" t="s">
        <v>494</v>
      </c>
      <c r="M215" s="2" t="s">
        <v>493</v>
      </c>
      <c r="N215" s="143" t="s">
        <v>505</v>
      </c>
    </row>
    <row r="216" spans="1:14" x14ac:dyDescent="0.3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</row>
    <row r="217" spans="1:14" x14ac:dyDescent="0.35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</row>
    <row r="220" spans="1:14" x14ac:dyDescent="0.35">
      <c r="A220" s="276" t="s">
        <v>51</v>
      </c>
      <c r="B220" s="276"/>
      <c r="C220" s="276"/>
      <c r="D220" s="275"/>
      <c r="E220" s="275"/>
    </row>
    <row r="221" spans="1:14" x14ac:dyDescent="0.35">
      <c r="A221" s="274" t="s">
        <v>55</v>
      </c>
      <c r="B221" s="274"/>
      <c r="C221" s="274"/>
      <c r="D221" s="275" t="s">
        <v>216</v>
      </c>
      <c r="E221" s="275"/>
    </row>
    <row r="222" spans="1:14" x14ac:dyDescent="0.35">
      <c r="A222" s="276" t="s">
        <v>53</v>
      </c>
      <c r="B222" s="276"/>
      <c r="C222" s="276"/>
      <c r="D222" s="275"/>
      <c r="E222" s="275"/>
    </row>
    <row r="223" spans="1:14" x14ac:dyDescent="0.35">
      <c r="A223" s="276" t="s">
        <v>54</v>
      </c>
      <c r="B223" s="276"/>
      <c r="C223" s="276"/>
      <c r="D223" s="292">
        <v>43187</v>
      </c>
      <c r="E223" s="275"/>
    </row>
    <row r="224" spans="1:14" x14ac:dyDescent="0.35">
      <c r="A224" s="9"/>
      <c r="B224" s="9"/>
      <c r="C224" s="9"/>
      <c r="D224" s="222"/>
      <c r="E224" s="222"/>
    </row>
    <row r="225" spans="1:14" x14ac:dyDescent="0.35">
      <c r="B225" s="153" t="s">
        <v>15</v>
      </c>
    </row>
    <row r="226" spans="1:14" x14ac:dyDescent="0.35">
      <c r="A226" t="s">
        <v>69</v>
      </c>
      <c r="E226" t="s">
        <v>200</v>
      </c>
    </row>
    <row r="227" spans="1:14" x14ac:dyDescent="0.35">
      <c r="A227" t="s">
        <v>84</v>
      </c>
    </row>
    <row r="229" spans="1:14" ht="87" x14ac:dyDescent="0.35">
      <c r="A229" s="1" t="s">
        <v>258</v>
      </c>
      <c r="B229" s="2" t="s">
        <v>257</v>
      </c>
      <c r="C229" s="2" t="s">
        <v>503</v>
      </c>
      <c r="D229" s="2" t="s">
        <v>502</v>
      </c>
      <c r="E229" s="2" t="s">
        <v>501</v>
      </c>
      <c r="F229" s="2" t="s">
        <v>500</v>
      </c>
      <c r="G229" s="2" t="s">
        <v>499</v>
      </c>
      <c r="H229" s="2" t="s">
        <v>498</v>
      </c>
      <c r="I229" s="2" t="s">
        <v>497</v>
      </c>
      <c r="J229" s="2" t="s">
        <v>496</v>
      </c>
      <c r="K229" s="2" t="s">
        <v>495</v>
      </c>
      <c r="L229" s="2" t="s">
        <v>494</v>
      </c>
      <c r="M229" s="2" t="s">
        <v>493</v>
      </c>
      <c r="N229" s="143" t="s">
        <v>505</v>
      </c>
    </row>
    <row r="230" spans="1:14" x14ac:dyDescent="0.35">
      <c r="A230" s="141">
        <v>1</v>
      </c>
      <c r="B230" s="141" t="s">
        <v>198</v>
      </c>
      <c r="C230" s="141">
        <v>0</v>
      </c>
      <c r="D230" s="141">
        <v>0</v>
      </c>
      <c r="E230" s="141">
        <v>0</v>
      </c>
      <c r="F230" s="141">
        <v>0</v>
      </c>
      <c r="G230" s="141">
        <v>0</v>
      </c>
      <c r="H230" s="141">
        <v>0</v>
      </c>
      <c r="I230" s="141">
        <v>0</v>
      </c>
      <c r="J230" s="141">
        <v>0</v>
      </c>
      <c r="K230" s="141">
        <v>0</v>
      </c>
      <c r="L230" s="141">
        <v>0</v>
      </c>
      <c r="M230" s="141">
        <v>0</v>
      </c>
      <c r="N230" s="141">
        <v>0</v>
      </c>
    </row>
    <row r="231" spans="1:14" x14ac:dyDescent="0.35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</row>
    <row r="234" spans="1:14" x14ac:dyDescent="0.35">
      <c r="A234" s="276" t="s">
        <v>51</v>
      </c>
      <c r="B234" s="276"/>
      <c r="C234" s="276"/>
      <c r="D234" s="275">
        <v>0</v>
      </c>
      <c r="E234" s="275"/>
    </row>
    <row r="235" spans="1:14" x14ac:dyDescent="0.35">
      <c r="A235" s="274" t="s">
        <v>55</v>
      </c>
      <c r="B235" s="274"/>
      <c r="C235" s="274"/>
      <c r="D235" s="354" t="s">
        <v>199</v>
      </c>
      <c r="E235" s="355"/>
    </row>
    <row r="236" spans="1:14" x14ac:dyDescent="0.35">
      <c r="A236" s="276" t="s">
        <v>53</v>
      </c>
      <c r="B236" s="276"/>
      <c r="C236" s="276"/>
      <c r="D236" s="275"/>
      <c r="E236" s="275"/>
    </row>
    <row r="237" spans="1:14" x14ac:dyDescent="0.35">
      <c r="A237" s="276" t="s">
        <v>54</v>
      </c>
      <c r="B237" s="276"/>
      <c r="C237" s="276"/>
      <c r="D237" s="292">
        <v>43182</v>
      </c>
      <c r="E237" s="275"/>
    </row>
    <row r="238" spans="1:14" x14ac:dyDescent="0.35">
      <c r="A238" s="9"/>
      <c r="B238" s="9"/>
      <c r="C238" s="9"/>
      <c r="D238" s="23"/>
      <c r="E238" s="222"/>
    </row>
    <row r="239" spans="1:14" x14ac:dyDescent="0.35">
      <c r="B239" s="153" t="s">
        <v>16</v>
      </c>
    </row>
    <row r="240" spans="1:14" x14ac:dyDescent="0.35">
      <c r="A240" t="s">
        <v>69</v>
      </c>
      <c r="E240" t="s">
        <v>204</v>
      </c>
    </row>
    <row r="241" spans="1:14" x14ac:dyDescent="0.35">
      <c r="A241" t="s">
        <v>201</v>
      </c>
    </row>
    <row r="243" spans="1:14" ht="87" x14ac:dyDescent="0.35">
      <c r="A243" s="1" t="s">
        <v>258</v>
      </c>
      <c r="B243" s="2" t="s">
        <v>257</v>
      </c>
      <c r="C243" s="2" t="s">
        <v>503</v>
      </c>
      <c r="D243" s="2" t="s">
        <v>502</v>
      </c>
      <c r="E243" s="2" t="s">
        <v>501</v>
      </c>
      <c r="F243" s="2" t="s">
        <v>500</v>
      </c>
      <c r="G243" s="2" t="s">
        <v>499</v>
      </c>
      <c r="H243" s="2" t="s">
        <v>498</v>
      </c>
      <c r="I243" s="2" t="s">
        <v>497</v>
      </c>
      <c r="J243" s="2" t="s">
        <v>496</v>
      </c>
      <c r="K243" s="2" t="s">
        <v>495</v>
      </c>
      <c r="L243" s="2" t="s">
        <v>494</v>
      </c>
      <c r="M243" s="2" t="s">
        <v>493</v>
      </c>
      <c r="N243" s="143" t="s">
        <v>505</v>
      </c>
    </row>
    <row r="244" spans="1:14" x14ac:dyDescent="0.35">
      <c r="A244" s="141">
        <v>1</v>
      </c>
      <c r="B244" s="141" t="s">
        <v>202</v>
      </c>
      <c r="C244" s="141">
        <v>0</v>
      </c>
      <c r="D244" s="141">
        <v>0</v>
      </c>
      <c r="E244" s="141">
        <v>0</v>
      </c>
      <c r="F244" s="141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</row>
    <row r="245" spans="1:14" x14ac:dyDescent="0.35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</row>
    <row r="248" spans="1:14" x14ac:dyDescent="0.35">
      <c r="A248" s="276" t="s">
        <v>51</v>
      </c>
      <c r="B248" s="276"/>
      <c r="C248" s="276"/>
      <c r="D248" s="275">
        <v>0</v>
      </c>
      <c r="E248" s="275"/>
    </row>
    <row r="249" spans="1:14" x14ac:dyDescent="0.35">
      <c r="A249" s="274" t="s">
        <v>55</v>
      </c>
      <c r="B249" s="274"/>
      <c r="C249" s="274"/>
      <c r="D249" s="354" t="s">
        <v>203</v>
      </c>
      <c r="E249" s="355"/>
    </row>
    <row r="250" spans="1:14" x14ac:dyDescent="0.35">
      <c r="A250" s="276" t="s">
        <v>53</v>
      </c>
      <c r="B250" s="276"/>
      <c r="C250" s="276"/>
      <c r="D250" s="275"/>
      <c r="E250" s="275"/>
    </row>
    <row r="251" spans="1:14" x14ac:dyDescent="0.35">
      <c r="A251" s="276" t="s">
        <v>54</v>
      </c>
      <c r="B251" s="276"/>
      <c r="C251" s="276"/>
      <c r="D251" s="292">
        <v>43220</v>
      </c>
      <c r="E251" s="275"/>
    </row>
    <row r="252" spans="1:14" x14ac:dyDescent="0.35">
      <c r="A252" s="9"/>
      <c r="B252" s="9"/>
      <c r="C252" s="9"/>
      <c r="D252" s="23"/>
      <c r="E252" s="222"/>
    </row>
    <row r="253" spans="1:14" x14ac:dyDescent="0.35">
      <c r="B253" s="153" t="s">
        <v>17</v>
      </c>
    </row>
    <row r="254" spans="1:14" x14ac:dyDescent="0.35">
      <c r="A254" t="s">
        <v>69</v>
      </c>
      <c r="E254" t="s">
        <v>426</v>
      </c>
    </row>
    <row r="255" spans="1:14" x14ac:dyDescent="0.35">
      <c r="A255" t="s">
        <v>425</v>
      </c>
    </row>
    <row r="257" spans="1:14" ht="87" x14ac:dyDescent="0.35">
      <c r="A257" s="1" t="s">
        <v>258</v>
      </c>
      <c r="B257" s="2" t="s">
        <v>257</v>
      </c>
      <c r="C257" s="2" t="s">
        <v>503</v>
      </c>
      <c r="D257" s="2" t="s">
        <v>502</v>
      </c>
      <c r="E257" s="2" t="s">
        <v>501</v>
      </c>
      <c r="F257" s="2" t="s">
        <v>500</v>
      </c>
      <c r="G257" s="2" t="s">
        <v>499</v>
      </c>
      <c r="H257" s="2" t="s">
        <v>498</v>
      </c>
      <c r="I257" s="2" t="s">
        <v>497</v>
      </c>
      <c r="J257" s="2" t="s">
        <v>496</v>
      </c>
      <c r="K257" s="2" t="s">
        <v>495</v>
      </c>
      <c r="L257" s="2" t="s">
        <v>494</v>
      </c>
      <c r="M257" s="2" t="s">
        <v>493</v>
      </c>
      <c r="N257" s="143" t="s">
        <v>505</v>
      </c>
    </row>
    <row r="258" spans="1:14" x14ac:dyDescent="0.3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</row>
    <row r="259" spans="1:14" x14ac:dyDescent="0.35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</row>
    <row r="262" spans="1:14" ht="15" customHeight="1" x14ac:dyDescent="0.35">
      <c r="A262" s="276" t="s">
        <v>51</v>
      </c>
      <c r="B262" s="276"/>
      <c r="C262" s="276"/>
      <c r="D262" s="275"/>
      <c r="E262" s="275"/>
    </row>
    <row r="263" spans="1:14" ht="15.5" x14ac:dyDescent="0.35">
      <c r="A263" s="274" t="s">
        <v>55</v>
      </c>
      <c r="B263" s="274"/>
      <c r="C263" s="274"/>
      <c r="D263" s="294" t="s">
        <v>206</v>
      </c>
      <c r="E263" s="294"/>
    </row>
    <row r="264" spans="1:14" ht="15.5" x14ac:dyDescent="0.35">
      <c r="A264" s="276" t="s">
        <v>53</v>
      </c>
      <c r="B264" s="276"/>
      <c r="C264" s="276"/>
      <c r="D264" s="294"/>
      <c r="E264" s="294"/>
    </row>
    <row r="265" spans="1:14" ht="15.5" x14ac:dyDescent="0.35">
      <c r="A265" s="276" t="s">
        <v>54</v>
      </c>
      <c r="B265" s="276"/>
      <c r="C265" s="276"/>
      <c r="D265" s="362">
        <v>43187</v>
      </c>
      <c r="E265" s="294"/>
    </row>
    <row r="266" spans="1:14" ht="15.5" x14ac:dyDescent="0.35">
      <c r="A266" s="9"/>
      <c r="B266" s="9"/>
      <c r="C266" s="9"/>
      <c r="D266" s="26"/>
      <c r="E266" s="230"/>
    </row>
    <row r="267" spans="1:14" x14ac:dyDescent="0.35">
      <c r="B267" s="153" t="s">
        <v>18</v>
      </c>
    </row>
    <row r="268" spans="1:14" x14ac:dyDescent="0.35">
      <c r="A268" t="s">
        <v>69</v>
      </c>
      <c r="E268" t="s">
        <v>220</v>
      </c>
    </row>
    <row r="269" spans="1:14" x14ac:dyDescent="0.35">
      <c r="A269" t="s">
        <v>566</v>
      </c>
    </row>
    <row r="271" spans="1:14" ht="87" x14ac:dyDescent="0.35">
      <c r="A271" s="1" t="s">
        <v>258</v>
      </c>
      <c r="B271" s="2" t="s">
        <v>257</v>
      </c>
      <c r="C271" s="2" t="s">
        <v>503</v>
      </c>
      <c r="D271" s="2" t="s">
        <v>502</v>
      </c>
      <c r="E271" s="2" t="s">
        <v>501</v>
      </c>
      <c r="F271" s="2" t="s">
        <v>500</v>
      </c>
      <c r="G271" s="2" t="s">
        <v>499</v>
      </c>
      <c r="H271" s="2" t="s">
        <v>498</v>
      </c>
      <c r="I271" s="2" t="s">
        <v>497</v>
      </c>
      <c r="J271" s="2" t="s">
        <v>496</v>
      </c>
      <c r="K271" s="2" t="s">
        <v>495</v>
      </c>
      <c r="L271" s="2" t="s">
        <v>494</v>
      </c>
      <c r="M271" s="2" t="s">
        <v>493</v>
      </c>
      <c r="N271" s="143" t="s">
        <v>505</v>
      </c>
    </row>
    <row r="272" spans="1:14" x14ac:dyDescent="0.3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</row>
    <row r="273" spans="1:14" x14ac:dyDescent="0.35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</row>
    <row r="276" spans="1:14" x14ac:dyDescent="0.35">
      <c r="A276" s="276" t="s">
        <v>51</v>
      </c>
      <c r="B276" s="276"/>
      <c r="C276" s="276"/>
      <c r="D276" s="275"/>
      <c r="E276" s="275"/>
    </row>
    <row r="277" spans="1:14" x14ac:dyDescent="0.35">
      <c r="A277" s="274" t="s">
        <v>55</v>
      </c>
      <c r="B277" s="274"/>
      <c r="C277" s="274"/>
      <c r="D277" s="354" t="s">
        <v>219</v>
      </c>
      <c r="E277" s="355"/>
    </row>
    <row r="278" spans="1:14" x14ac:dyDescent="0.35">
      <c r="A278" s="276" t="s">
        <v>53</v>
      </c>
      <c r="B278" s="276"/>
      <c r="C278" s="276"/>
      <c r="D278" s="275"/>
      <c r="E278" s="275"/>
    </row>
    <row r="279" spans="1:14" x14ac:dyDescent="0.35">
      <c r="A279" s="276" t="s">
        <v>54</v>
      </c>
      <c r="B279" s="276"/>
      <c r="C279" s="276"/>
      <c r="D279" s="292">
        <v>43220</v>
      </c>
      <c r="E279" s="275"/>
    </row>
    <row r="280" spans="1:14" x14ac:dyDescent="0.35">
      <c r="A280" s="9"/>
      <c r="B280" s="9"/>
      <c r="C280" s="9"/>
      <c r="D280" s="23"/>
      <c r="E280" s="222"/>
    </row>
    <row r="281" spans="1:14" x14ac:dyDescent="0.35">
      <c r="B281" s="153" t="s">
        <v>19</v>
      </c>
    </row>
    <row r="282" spans="1:14" x14ac:dyDescent="0.35">
      <c r="A282" t="s">
        <v>69</v>
      </c>
      <c r="E282" t="s">
        <v>105</v>
      </c>
      <c r="G282" t="s">
        <v>19</v>
      </c>
    </row>
    <row r="283" spans="1:14" x14ac:dyDescent="0.35">
      <c r="A283" t="s">
        <v>84</v>
      </c>
      <c r="C283" t="s">
        <v>19</v>
      </c>
    </row>
    <row r="285" spans="1:14" ht="87" x14ac:dyDescent="0.35">
      <c r="A285" s="1" t="s">
        <v>258</v>
      </c>
      <c r="B285" s="2" t="s">
        <v>257</v>
      </c>
      <c r="C285" s="2" t="s">
        <v>503</v>
      </c>
      <c r="D285" s="2" t="s">
        <v>502</v>
      </c>
      <c r="E285" s="2" t="s">
        <v>501</v>
      </c>
      <c r="F285" s="2" t="s">
        <v>500</v>
      </c>
      <c r="G285" s="2" t="s">
        <v>499</v>
      </c>
      <c r="H285" s="2" t="s">
        <v>498</v>
      </c>
      <c r="I285" s="2" t="s">
        <v>497</v>
      </c>
      <c r="J285" s="2" t="s">
        <v>496</v>
      </c>
      <c r="K285" s="2" t="s">
        <v>495</v>
      </c>
      <c r="L285" s="2" t="s">
        <v>494</v>
      </c>
      <c r="M285" s="2" t="s">
        <v>493</v>
      </c>
      <c r="N285" s="143" t="s">
        <v>505</v>
      </c>
    </row>
    <row r="286" spans="1:14" x14ac:dyDescent="0.3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</row>
    <row r="287" spans="1:14" x14ac:dyDescent="0.35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</row>
    <row r="290" spans="1:14" x14ac:dyDescent="0.35">
      <c r="A290" s="276" t="s">
        <v>51</v>
      </c>
      <c r="B290" s="276"/>
      <c r="C290" s="276"/>
      <c r="D290" s="275">
        <v>0</v>
      </c>
      <c r="E290" s="275"/>
    </row>
    <row r="291" spans="1:14" x14ac:dyDescent="0.35">
      <c r="A291" s="274" t="s">
        <v>55</v>
      </c>
      <c r="B291" s="274"/>
      <c r="C291" s="274"/>
      <c r="D291" s="275" t="s">
        <v>104</v>
      </c>
      <c r="E291" s="275"/>
    </row>
    <row r="292" spans="1:14" x14ac:dyDescent="0.35">
      <c r="A292" s="276" t="s">
        <v>53</v>
      </c>
      <c r="B292" s="276"/>
      <c r="C292" s="276"/>
      <c r="D292" s="275"/>
      <c r="E292" s="275"/>
    </row>
    <row r="293" spans="1:14" x14ac:dyDescent="0.35">
      <c r="A293" s="276" t="s">
        <v>54</v>
      </c>
      <c r="B293" s="276"/>
      <c r="C293" s="276"/>
      <c r="D293" s="292">
        <v>43185</v>
      </c>
      <c r="E293" s="275"/>
    </row>
    <row r="294" spans="1:14" x14ac:dyDescent="0.35">
      <c r="A294" s="9"/>
      <c r="B294" s="9"/>
      <c r="C294" s="9"/>
      <c r="D294" s="23"/>
      <c r="E294" s="222"/>
    </row>
    <row r="295" spans="1:14" x14ac:dyDescent="0.35">
      <c r="B295" s="153" t="s">
        <v>20</v>
      </c>
    </row>
    <row r="296" spans="1:14" x14ac:dyDescent="0.35">
      <c r="A296" t="s">
        <v>69</v>
      </c>
      <c r="E296" t="s">
        <v>107</v>
      </c>
    </row>
    <row r="297" spans="1:14" x14ac:dyDescent="0.35">
      <c r="A297" t="s">
        <v>108</v>
      </c>
    </row>
    <row r="299" spans="1:14" ht="87" x14ac:dyDescent="0.35">
      <c r="A299" s="1" t="s">
        <v>258</v>
      </c>
      <c r="B299" s="2" t="s">
        <v>257</v>
      </c>
      <c r="C299" s="2" t="s">
        <v>503</v>
      </c>
      <c r="D299" s="2" t="s">
        <v>502</v>
      </c>
      <c r="E299" s="2" t="s">
        <v>501</v>
      </c>
      <c r="F299" s="2" t="s">
        <v>500</v>
      </c>
      <c r="G299" s="2" t="s">
        <v>499</v>
      </c>
      <c r="H299" s="2" t="s">
        <v>498</v>
      </c>
      <c r="I299" s="2" t="s">
        <v>497</v>
      </c>
      <c r="J299" s="2" t="s">
        <v>496</v>
      </c>
      <c r="K299" s="2" t="s">
        <v>495</v>
      </c>
      <c r="L299" s="2" t="s">
        <v>494</v>
      </c>
      <c r="M299" s="2" t="s">
        <v>493</v>
      </c>
      <c r="N299" s="143" t="s">
        <v>505</v>
      </c>
    </row>
    <row r="300" spans="1:14" x14ac:dyDescent="0.35">
      <c r="A300" s="141"/>
      <c r="B300" s="141"/>
      <c r="C300" s="141">
        <v>0</v>
      </c>
      <c r="D300" s="141">
        <v>0</v>
      </c>
      <c r="E300" s="141">
        <v>0</v>
      </c>
      <c r="F300" s="141">
        <v>0</v>
      </c>
      <c r="G300" s="141">
        <v>0</v>
      </c>
      <c r="H300" s="141">
        <v>0</v>
      </c>
      <c r="I300" s="141">
        <v>0</v>
      </c>
      <c r="J300" s="141">
        <v>0</v>
      </c>
      <c r="K300" s="141">
        <v>0</v>
      </c>
      <c r="L300" s="141">
        <v>0</v>
      </c>
      <c r="M300" s="141">
        <v>0</v>
      </c>
      <c r="N300" s="141">
        <v>0</v>
      </c>
    </row>
    <row r="301" spans="1:14" x14ac:dyDescent="0.35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</row>
    <row r="304" spans="1:14" x14ac:dyDescent="0.35">
      <c r="A304" s="276" t="s">
        <v>51</v>
      </c>
      <c r="B304" s="276"/>
      <c r="C304" s="276"/>
      <c r="D304" s="275">
        <v>0</v>
      </c>
      <c r="E304" s="275"/>
    </row>
    <row r="305" spans="1:14" x14ac:dyDescent="0.35">
      <c r="A305" s="274" t="s">
        <v>55</v>
      </c>
      <c r="B305" s="274"/>
      <c r="C305" s="274"/>
      <c r="D305" s="275" t="s">
        <v>106</v>
      </c>
      <c r="E305" s="275"/>
    </row>
    <row r="306" spans="1:14" x14ac:dyDescent="0.35">
      <c r="A306" s="276" t="s">
        <v>53</v>
      </c>
      <c r="B306" s="276"/>
      <c r="C306" s="276"/>
      <c r="D306" s="275"/>
      <c r="E306" s="275"/>
    </row>
    <row r="307" spans="1:14" x14ac:dyDescent="0.35">
      <c r="A307" s="276" t="s">
        <v>54</v>
      </c>
      <c r="B307" s="276"/>
      <c r="C307" s="276"/>
      <c r="D307" s="275" t="s">
        <v>83</v>
      </c>
      <c r="E307" s="275"/>
    </row>
    <row r="308" spans="1:14" x14ac:dyDescent="0.35">
      <c r="A308" s="9"/>
      <c r="B308" s="9"/>
      <c r="C308" s="9"/>
      <c r="D308" s="222"/>
      <c r="E308" s="222"/>
    </row>
    <row r="309" spans="1:14" x14ac:dyDescent="0.35">
      <c r="B309" s="153" t="s">
        <v>21</v>
      </c>
    </row>
    <row r="310" spans="1:14" x14ac:dyDescent="0.35">
      <c r="A310" t="s">
        <v>69</v>
      </c>
      <c r="E310" t="s">
        <v>424</v>
      </c>
    </row>
    <row r="311" spans="1:14" x14ac:dyDescent="0.35">
      <c r="A311" t="s">
        <v>565</v>
      </c>
    </row>
    <row r="313" spans="1:14" ht="87" x14ac:dyDescent="0.35">
      <c r="A313" s="223" t="s">
        <v>258</v>
      </c>
      <c r="B313" s="143" t="s">
        <v>257</v>
      </c>
      <c r="C313" s="2" t="s">
        <v>503</v>
      </c>
      <c r="D313" s="2" t="s">
        <v>502</v>
      </c>
      <c r="E313" s="2" t="s">
        <v>501</v>
      </c>
      <c r="F313" s="2" t="s">
        <v>500</v>
      </c>
      <c r="G313" s="143" t="s">
        <v>499</v>
      </c>
      <c r="H313" s="2" t="s">
        <v>498</v>
      </c>
      <c r="I313" s="143" t="s">
        <v>497</v>
      </c>
      <c r="J313" s="2" t="s">
        <v>496</v>
      </c>
      <c r="K313" s="2" t="s">
        <v>495</v>
      </c>
      <c r="L313" s="2" t="s">
        <v>494</v>
      </c>
      <c r="M313" s="2" t="s">
        <v>493</v>
      </c>
      <c r="N313" s="143" t="s">
        <v>505</v>
      </c>
    </row>
    <row r="314" spans="1:14" x14ac:dyDescent="0.35">
      <c r="A314" s="141">
        <v>1</v>
      </c>
      <c r="B314" s="6" t="s">
        <v>21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  <c r="J314" s="141">
        <v>0</v>
      </c>
      <c r="K314" s="141">
        <v>0</v>
      </c>
      <c r="L314" s="141">
        <v>0</v>
      </c>
      <c r="M314" s="141">
        <v>0</v>
      </c>
      <c r="N314" s="141">
        <v>0</v>
      </c>
    </row>
    <row r="315" spans="1:14" x14ac:dyDescent="0.35">
      <c r="A315" s="141"/>
      <c r="B315" s="141"/>
      <c r="C315" s="141">
        <v>0</v>
      </c>
      <c r="D315" s="141">
        <v>0</v>
      </c>
      <c r="E315" s="141">
        <v>0</v>
      </c>
      <c r="F315" s="141">
        <v>0</v>
      </c>
      <c r="G315" s="141"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v>0</v>
      </c>
      <c r="M315" s="141">
        <v>0</v>
      </c>
      <c r="N315" s="141">
        <v>0</v>
      </c>
    </row>
    <row r="318" spans="1:14" x14ac:dyDescent="0.35">
      <c r="A318" s="276" t="s">
        <v>51</v>
      </c>
      <c r="B318" s="276"/>
      <c r="C318" s="276"/>
      <c r="D318" s="275">
        <v>0</v>
      </c>
      <c r="E318" s="275"/>
    </row>
    <row r="319" spans="1:14" x14ac:dyDescent="0.35">
      <c r="A319" s="274" t="s">
        <v>55</v>
      </c>
      <c r="B319" s="274"/>
      <c r="C319" s="274"/>
      <c r="D319" s="275" t="s">
        <v>109</v>
      </c>
      <c r="E319" s="275"/>
    </row>
    <row r="320" spans="1:14" x14ac:dyDescent="0.35">
      <c r="A320" s="276" t="s">
        <v>53</v>
      </c>
      <c r="B320" s="276"/>
      <c r="C320" s="276"/>
      <c r="D320" s="275"/>
      <c r="E320" s="275"/>
    </row>
    <row r="321" spans="1:14" x14ac:dyDescent="0.35">
      <c r="A321" s="276" t="s">
        <v>54</v>
      </c>
      <c r="B321" s="276"/>
      <c r="C321" s="276"/>
      <c r="D321" s="275" t="s">
        <v>110</v>
      </c>
      <c r="E321" s="275"/>
    </row>
    <row r="322" spans="1:14" x14ac:dyDescent="0.35">
      <c r="B322" s="153" t="s">
        <v>22</v>
      </c>
    </row>
    <row r="323" spans="1:14" x14ac:dyDescent="0.35">
      <c r="A323" t="s">
        <v>69</v>
      </c>
      <c r="E323" t="s">
        <v>111</v>
      </c>
      <c r="F323" t="s">
        <v>22</v>
      </c>
    </row>
    <row r="324" spans="1:14" x14ac:dyDescent="0.35">
      <c r="A324" t="s">
        <v>116</v>
      </c>
      <c r="C324" t="s">
        <v>117</v>
      </c>
    </row>
    <row r="326" spans="1:14" ht="15.5" x14ac:dyDescent="0.35">
      <c r="C326" s="541" t="s">
        <v>564</v>
      </c>
      <c r="D326" s="540"/>
      <c r="E326" s="540"/>
      <c r="F326" s="540"/>
      <c r="G326" s="540"/>
      <c r="H326" s="540"/>
    </row>
    <row r="327" spans="1:14" ht="29" x14ac:dyDescent="0.35">
      <c r="A327" s="1" t="s">
        <v>258</v>
      </c>
      <c r="B327" s="2" t="s">
        <v>257</v>
      </c>
      <c r="C327" s="2" t="s">
        <v>563</v>
      </c>
      <c r="D327" s="2" t="s">
        <v>562</v>
      </c>
      <c r="E327" s="2" t="s">
        <v>561</v>
      </c>
      <c r="F327" s="2" t="s">
        <v>560</v>
      </c>
      <c r="G327" s="2" t="s">
        <v>559</v>
      </c>
      <c r="H327" s="2" t="s">
        <v>558</v>
      </c>
      <c r="I327" s="2" t="s">
        <v>557</v>
      </c>
      <c r="J327" s="2" t="s">
        <v>556</v>
      </c>
      <c r="K327" s="539" t="s">
        <v>555</v>
      </c>
      <c r="L327" s="539" t="s">
        <v>554</v>
      </c>
      <c r="M327" s="2" t="s">
        <v>553</v>
      </c>
      <c r="N327" s="538" t="s">
        <v>331</v>
      </c>
    </row>
    <row r="328" spans="1:14" x14ac:dyDescent="0.35">
      <c r="A328" s="141"/>
      <c r="B328" s="141" t="s">
        <v>22</v>
      </c>
      <c r="C328" s="141">
        <v>0</v>
      </c>
      <c r="D328" s="141">
        <v>0</v>
      </c>
      <c r="E328" s="141">
        <v>0</v>
      </c>
      <c r="F328" s="141">
        <v>0</v>
      </c>
      <c r="G328" s="141">
        <v>0</v>
      </c>
      <c r="H328" s="141">
        <v>0</v>
      </c>
      <c r="I328" s="141">
        <v>0</v>
      </c>
      <c r="J328" s="141">
        <v>0</v>
      </c>
      <c r="K328" s="141">
        <v>0</v>
      </c>
      <c r="L328" s="141">
        <v>0</v>
      </c>
      <c r="M328" s="141">
        <v>0</v>
      </c>
      <c r="N328" s="141">
        <v>0</v>
      </c>
    </row>
    <row r="329" spans="1:14" x14ac:dyDescent="0.35">
      <c r="A329" s="141"/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</row>
    <row r="332" spans="1:14" x14ac:dyDescent="0.35">
      <c r="A332" s="276" t="s">
        <v>51</v>
      </c>
      <c r="B332" s="276"/>
      <c r="C332" s="276"/>
      <c r="D332" s="354">
        <v>0</v>
      </c>
      <c r="E332" s="355"/>
    </row>
    <row r="333" spans="1:14" x14ac:dyDescent="0.35">
      <c r="A333" s="274" t="s">
        <v>55</v>
      </c>
      <c r="B333" s="274"/>
      <c r="C333" s="274"/>
      <c r="D333" s="354" t="s">
        <v>114</v>
      </c>
      <c r="E333" s="355"/>
    </row>
    <row r="334" spans="1:14" x14ac:dyDescent="0.35">
      <c r="A334" s="276" t="s">
        <v>53</v>
      </c>
      <c r="B334" s="276"/>
      <c r="C334" s="276"/>
      <c r="D334" s="354"/>
      <c r="E334" s="355"/>
    </row>
    <row r="335" spans="1:14" x14ac:dyDescent="0.35">
      <c r="A335" s="276" t="s">
        <v>54</v>
      </c>
      <c r="B335" s="276"/>
      <c r="C335" s="276"/>
      <c r="D335" s="354" t="s">
        <v>115</v>
      </c>
      <c r="E335" s="355"/>
    </row>
    <row r="336" spans="1:14" x14ac:dyDescent="0.35">
      <c r="A336" s="9"/>
      <c r="B336" s="9"/>
      <c r="C336" s="9"/>
      <c r="D336" s="222"/>
      <c r="E336" s="222"/>
    </row>
    <row r="337" spans="1:14" x14ac:dyDescent="0.35">
      <c r="B337" s="153" t="s">
        <v>23</v>
      </c>
    </row>
    <row r="338" spans="1:14" x14ac:dyDescent="0.35">
      <c r="A338" t="s">
        <v>69</v>
      </c>
      <c r="E338" t="s">
        <v>552</v>
      </c>
    </row>
    <row r="339" spans="1:14" x14ac:dyDescent="0.35">
      <c r="A339" t="s">
        <v>418</v>
      </c>
    </row>
    <row r="341" spans="1:14" ht="87" x14ac:dyDescent="0.35">
      <c r="A341" s="1" t="s">
        <v>258</v>
      </c>
      <c r="B341" s="2" t="s">
        <v>257</v>
      </c>
      <c r="C341" s="2" t="s">
        <v>545</v>
      </c>
      <c r="D341" s="2" t="s">
        <v>544</v>
      </c>
      <c r="E341" s="2" t="s">
        <v>543</v>
      </c>
      <c r="F341" s="2" t="s">
        <v>542</v>
      </c>
      <c r="G341" s="2" t="s">
        <v>541</v>
      </c>
      <c r="H341" s="2" t="s">
        <v>540</v>
      </c>
      <c r="I341" s="2" t="s">
        <v>539</v>
      </c>
      <c r="J341" s="2" t="s">
        <v>538</v>
      </c>
      <c r="K341" s="2" t="s">
        <v>537</v>
      </c>
      <c r="L341" s="2" t="s">
        <v>536</v>
      </c>
      <c r="M341" s="2" t="s">
        <v>535</v>
      </c>
      <c r="N341" s="143" t="s">
        <v>534</v>
      </c>
    </row>
    <row r="342" spans="1:14" x14ac:dyDescent="0.35">
      <c r="A342" s="141">
        <v>1</v>
      </c>
      <c r="B342" s="141" t="s">
        <v>23</v>
      </c>
      <c r="C342" s="141">
        <v>0</v>
      </c>
      <c r="D342" s="141">
        <v>0</v>
      </c>
      <c r="E342" s="141">
        <v>0</v>
      </c>
      <c r="F342" s="141">
        <v>0</v>
      </c>
      <c r="G342" s="141">
        <v>0</v>
      </c>
      <c r="H342" s="141">
        <v>0</v>
      </c>
      <c r="I342" s="141">
        <v>0</v>
      </c>
      <c r="J342" s="141">
        <v>0</v>
      </c>
      <c r="K342" s="141">
        <v>0</v>
      </c>
      <c r="L342" s="141">
        <v>0</v>
      </c>
      <c r="M342" s="141">
        <v>0</v>
      </c>
      <c r="N342" s="141">
        <v>0</v>
      </c>
    </row>
    <row r="343" spans="1:14" x14ac:dyDescent="0.35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</row>
    <row r="346" spans="1:14" x14ac:dyDescent="0.35">
      <c r="A346" s="276" t="s">
        <v>51</v>
      </c>
      <c r="B346" s="276"/>
      <c r="C346" s="276"/>
      <c r="D346" s="275">
        <v>0</v>
      </c>
      <c r="E346" s="275"/>
    </row>
    <row r="347" spans="1:14" x14ac:dyDescent="0.35">
      <c r="A347" s="274" t="s">
        <v>55</v>
      </c>
      <c r="B347" s="274"/>
      <c r="C347" s="274"/>
      <c r="D347" s="275" t="s">
        <v>118</v>
      </c>
      <c r="E347" s="275"/>
    </row>
    <row r="348" spans="1:14" x14ac:dyDescent="0.35">
      <c r="A348" s="276" t="s">
        <v>53</v>
      </c>
      <c r="B348" s="276"/>
      <c r="C348" s="276"/>
      <c r="D348" s="275"/>
      <c r="E348" s="275"/>
    </row>
    <row r="349" spans="1:14" x14ac:dyDescent="0.35">
      <c r="A349" s="276" t="s">
        <v>54</v>
      </c>
      <c r="B349" s="276"/>
      <c r="C349" s="276"/>
      <c r="D349" s="275" t="s">
        <v>85</v>
      </c>
      <c r="E349" s="275"/>
    </row>
    <row r="350" spans="1:14" x14ac:dyDescent="0.35">
      <c r="A350" s="9"/>
      <c r="B350" s="9"/>
      <c r="C350" s="9"/>
      <c r="D350" s="222"/>
      <c r="E350" s="222"/>
    </row>
    <row r="351" spans="1:14" ht="15" customHeight="1" x14ac:dyDescent="0.35">
      <c r="B351" s="153" t="s">
        <v>24</v>
      </c>
    </row>
    <row r="352" spans="1:14" x14ac:dyDescent="0.35">
      <c r="A352" t="s">
        <v>69</v>
      </c>
      <c r="E352" t="s">
        <v>105</v>
      </c>
    </row>
    <row r="353" spans="1:14" x14ac:dyDescent="0.35">
      <c r="A353" t="s">
        <v>84</v>
      </c>
    </row>
    <row r="355" spans="1:14" ht="87" x14ac:dyDescent="0.35">
      <c r="A355" s="1" t="s">
        <v>258</v>
      </c>
      <c r="B355" s="2" t="s">
        <v>257</v>
      </c>
      <c r="C355" s="2" t="s">
        <v>503</v>
      </c>
      <c r="D355" s="2" t="s">
        <v>502</v>
      </c>
      <c r="E355" s="2" t="s">
        <v>501</v>
      </c>
      <c r="F355" s="2" t="s">
        <v>500</v>
      </c>
      <c r="G355" s="2" t="s">
        <v>499</v>
      </c>
      <c r="H355" s="2" t="s">
        <v>498</v>
      </c>
      <c r="I355" s="2" t="s">
        <v>497</v>
      </c>
      <c r="J355" s="2" t="s">
        <v>496</v>
      </c>
      <c r="K355" s="2" t="s">
        <v>495</v>
      </c>
      <c r="L355" s="2" t="s">
        <v>494</v>
      </c>
      <c r="M355" s="2" t="s">
        <v>493</v>
      </c>
      <c r="N355" s="143" t="s">
        <v>505</v>
      </c>
    </row>
    <row r="356" spans="1:14" x14ac:dyDescent="0.35">
      <c r="A356" s="141">
        <v>1</v>
      </c>
      <c r="B356" s="141"/>
      <c r="C356" s="141">
        <v>0</v>
      </c>
      <c r="D356" s="141">
        <v>0</v>
      </c>
      <c r="E356" s="141">
        <v>0</v>
      </c>
      <c r="F356" s="141">
        <v>0</v>
      </c>
      <c r="G356" s="141">
        <v>0</v>
      </c>
      <c r="H356" s="141">
        <v>0</v>
      </c>
      <c r="I356" s="141">
        <v>0</v>
      </c>
      <c r="J356" s="141">
        <v>0</v>
      </c>
      <c r="K356" s="141">
        <v>0</v>
      </c>
      <c r="L356" s="141">
        <v>0</v>
      </c>
      <c r="M356" s="141">
        <v>0</v>
      </c>
      <c r="N356" s="141">
        <v>0</v>
      </c>
    </row>
    <row r="357" spans="1:14" x14ac:dyDescent="0.35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</row>
    <row r="360" spans="1:14" x14ac:dyDescent="0.35">
      <c r="A360" s="489" t="s">
        <v>51</v>
      </c>
      <c r="B360" s="488"/>
      <c r="C360" s="487"/>
      <c r="D360" s="354">
        <v>0</v>
      </c>
      <c r="E360" s="355"/>
    </row>
    <row r="361" spans="1:14" x14ac:dyDescent="0.35">
      <c r="A361" s="486" t="s">
        <v>55</v>
      </c>
      <c r="B361" s="485"/>
      <c r="C361" s="484"/>
      <c r="D361" s="290"/>
      <c r="E361" s="291"/>
    </row>
    <row r="362" spans="1:14" x14ac:dyDescent="0.35">
      <c r="A362" s="276" t="s">
        <v>53</v>
      </c>
      <c r="B362" s="276"/>
      <c r="C362" s="276"/>
      <c r="D362" s="275"/>
      <c r="E362" s="275"/>
    </row>
    <row r="363" spans="1:14" x14ac:dyDescent="0.35">
      <c r="A363" s="276" t="s">
        <v>54</v>
      </c>
      <c r="B363" s="276"/>
      <c r="C363" s="276"/>
      <c r="D363" s="275"/>
      <c r="E363" s="275"/>
    </row>
    <row r="364" spans="1:14" x14ac:dyDescent="0.35">
      <c r="B364" s="153"/>
    </row>
    <row r="365" spans="1:14" x14ac:dyDescent="0.35">
      <c r="B365" s="153" t="s">
        <v>25</v>
      </c>
    </row>
    <row r="366" spans="1:14" x14ac:dyDescent="0.35">
      <c r="A366" t="s">
        <v>69</v>
      </c>
      <c r="E366" t="s">
        <v>105</v>
      </c>
      <c r="G366" t="s">
        <v>121</v>
      </c>
    </row>
    <row r="367" spans="1:14" x14ac:dyDescent="0.35">
      <c r="A367" t="s">
        <v>84</v>
      </c>
      <c r="C367" t="s">
        <v>123</v>
      </c>
    </row>
    <row r="369" spans="1:14" ht="87" x14ac:dyDescent="0.35">
      <c r="A369" s="1" t="s">
        <v>258</v>
      </c>
      <c r="B369" s="2" t="s">
        <v>257</v>
      </c>
      <c r="C369" s="2" t="s">
        <v>503</v>
      </c>
      <c r="D369" s="2" t="s">
        <v>502</v>
      </c>
      <c r="E369" s="2" t="s">
        <v>501</v>
      </c>
      <c r="F369" s="2" t="s">
        <v>500</v>
      </c>
      <c r="G369" s="2" t="s">
        <v>499</v>
      </c>
      <c r="H369" s="2" t="s">
        <v>498</v>
      </c>
      <c r="I369" s="2" t="s">
        <v>497</v>
      </c>
      <c r="J369" s="2" t="s">
        <v>496</v>
      </c>
      <c r="K369" s="2" t="s">
        <v>495</v>
      </c>
      <c r="L369" s="2" t="s">
        <v>494</v>
      </c>
      <c r="M369" s="2" t="s">
        <v>493</v>
      </c>
      <c r="N369" s="143" t="s">
        <v>505</v>
      </c>
    </row>
    <row r="370" spans="1:14" x14ac:dyDescent="0.35">
      <c r="A370" s="141">
        <v>1</v>
      </c>
      <c r="B370" s="141" t="s">
        <v>121</v>
      </c>
      <c r="C370" s="141">
        <v>0</v>
      </c>
      <c r="D370" s="141">
        <v>0</v>
      </c>
      <c r="E370" s="141">
        <v>0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1">
        <v>0</v>
      </c>
      <c r="L370" s="141">
        <v>0</v>
      </c>
      <c r="M370" s="141">
        <v>0</v>
      </c>
      <c r="N370" s="141">
        <v>0</v>
      </c>
    </row>
    <row r="371" spans="1:14" x14ac:dyDescent="0.35">
      <c r="A371" s="141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</row>
    <row r="374" spans="1:14" x14ac:dyDescent="0.35">
      <c r="A374" s="489" t="s">
        <v>51</v>
      </c>
      <c r="B374" s="488"/>
      <c r="C374" s="487"/>
      <c r="D374" s="354">
        <v>0</v>
      </c>
      <c r="E374" s="355"/>
    </row>
    <row r="375" spans="1:14" x14ac:dyDescent="0.35">
      <c r="A375" s="486" t="s">
        <v>55</v>
      </c>
      <c r="B375" s="485"/>
      <c r="C375" s="484"/>
      <c r="D375" s="290" t="s">
        <v>122</v>
      </c>
      <c r="E375" s="291"/>
    </row>
    <row r="376" spans="1:14" x14ac:dyDescent="0.35">
      <c r="A376" s="276" t="s">
        <v>53</v>
      </c>
      <c r="B376" s="276"/>
      <c r="C376" s="276"/>
      <c r="D376" s="275"/>
      <c r="E376" s="275"/>
    </row>
    <row r="377" spans="1:14" x14ac:dyDescent="0.35">
      <c r="A377" s="276" t="s">
        <v>54</v>
      </c>
      <c r="B377" s="276"/>
      <c r="C377" s="276"/>
      <c r="D377" s="275" t="s">
        <v>83</v>
      </c>
      <c r="E377" s="275"/>
    </row>
    <row r="378" spans="1:14" x14ac:dyDescent="0.35">
      <c r="A378" s="9"/>
      <c r="B378" s="9"/>
      <c r="C378" s="9"/>
      <c r="D378" s="222"/>
      <c r="E378" s="222"/>
    </row>
    <row r="379" spans="1:14" x14ac:dyDescent="0.35">
      <c r="B379" s="153" t="s">
        <v>26</v>
      </c>
    </row>
    <row r="380" spans="1:14" x14ac:dyDescent="0.35">
      <c r="A380" t="s">
        <v>69</v>
      </c>
      <c r="E380" t="s">
        <v>105</v>
      </c>
      <c r="G380" t="s">
        <v>26</v>
      </c>
    </row>
    <row r="381" spans="1:14" x14ac:dyDescent="0.35">
      <c r="A381" t="s">
        <v>84</v>
      </c>
      <c r="C381" t="s">
        <v>125</v>
      </c>
    </row>
    <row r="383" spans="1:14" ht="87" x14ac:dyDescent="0.35">
      <c r="A383" s="1" t="s">
        <v>258</v>
      </c>
      <c r="B383" s="2" t="s">
        <v>257</v>
      </c>
      <c r="C383" s="2" t="s">
        <v>503</v>
      </c>
      <c r="D383" s="2" t="s">
        <v>502</v>
      </c>
      <c r="E383" s="2" t="s">
        <v>501</v>
      </c>
      <c r="F383" s="2" t="s">
        <v>500</v>
      </c>
      <c r="G383" s="2" t="s">
        <v>499</v>
      </c>
      <c r="H383" s="2" t="s">
        <v>498</v>
      </c>
      <c r="I383" s="2" t="s">
        <v>497</v>
      </c>
      <c r="J383" s="2" t="s">
        <v>496</v>
      </c>
      <c r="K383" s="2" t="s">
        <v>495</v>
      </c>
      <c r="L383" s="2" t="s">
        <v>494</v>
      </c>
      <c r="M383" s="2" t="s">
        <v>493</v>
      </c>
      <c r="N383" s="143" t="s">
        <v>505</v>
      </c>
    </row>
    <row r="384" spans="1:14" x14ac:dyDescent="0.3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</row>
    <row r="385" spans="1:14" x14ac:dyDescent="0.35">
      <c r="A385" s="141"/>
      <c r="B385" s="141" t="s">
        <v>26</v>
      </c>
      <c r="C385" s="141">
        <v>0</v>
      </c>
      <c r="D385" s="141">
        <v>0</v>
      </c>
      <c r="E385" s="141">
        <v>0</v>
      </c>
      <c r="F385" s="141">
        <v>0</v>
      </c>
      <c r="G385" s="141">
        <v>0</v>
      </c>
      <c r="H385" s="141">
        <v>0</v>
      </c>
      <c r="I385" s="141">
        <v>0</v>
      </c>
      <c r="J385" s="141">
        <v>0</v>
      </c>
      <c r="K385" s="141">
        <v>0</v>
      </c>
      <c r="L385" s="141">
        <v>0</v>
      </c>
      <c r="M385" s="141">
        <v>0</v>
      </c>
      <c r="N385" s="141">
        <v>0</v>
      </c>
    </row>
    <row r="388" spans="1:14" x14ac:dyDescent="0.35">
      <c r="A388" s="276" t="s">
        <v>51</v>
      </c>
      <c r="B388" s="276"/>
      <c r="C388" s="276"/>
      <c r="D388" s="275">
        <v>0</v>
      </c>
      <c r="E388" s="275"/>
    </row>
    <row r="389" spans="1:14" ht="15" customHeight="1" x14ac:dyDescent="0.35">
      <c r="A389" s="274" t="s">
        <v>55</v>
      </c>
      <c r="B389" s="274"/>
      <c r="C389" s="274"/>
      <c r="D389" s="275" t="s">
        <v>126</v>
      </c>
      <c r="E389" s="275"/>
    </row>
    <row r="390" spans="1:14" x14ac:dyDescent="0.35">
      <c r="A390" s="276" t="s">
        <v>53</v>
      </c>
      <c r="B390" s="276"/>
      <c r="C390" s="276"/>
      <c r="D390" s="275"/>
      <c r="E390" s="275"/>
    </row>
    <row r="391" spans="1:14" x14ac:dyDescent="0.35">
      <c r="A391" s="276" t="s">
        <v>54</v>
      </c>
      <c r="B391" s="276"/>
      <c r="C391" s="276"/>
      <c r="D391" s="275"/>
      <c r="E391" s="275"/>
    </row>
    <row r="392" spans="1:14" x14ac:dyDescent="0.35">
      <c r="A392" s="9"/>
      <c r="B392" s="9"/>
      <c r="C392" s="9"/>
      <c r="D392" s="222"/>
      <c r="E392" s="222"/>
    </row>
    <row r="393" spans="1:14" x14ac:dyDescent="0.35">
      <c r="B393" s="153" t="s">
        <v>27</v>
      </c>
    </row>
    <row r="394" spans="1:14" x14ac:dyDescent="0.35">
      <c r="A394" t="s">
        <v>69</v>
      </c>
      <c r="E394" t="s">
        <v>132</v>
      </c>
    </row>
    <row r="395" spans="1:14" x14ac:dyDescent="0.35">
      <c r="A395" t="s">
        <v>128</v>
      </c>
    </row>
    <row r="397" spans="1:14" ht="87" x14ac:dyDescent="0.35">
      <c r="A397" s="2" t="s">
        <v>258</v>
      </c>
      <c r="B397" s="2" t="s">
        <v>551</v>
      </c>
      <c r="C397" s="2" t="s">
        <v>503</v>
      </c>
      <c r="D397" s="2" t="s">
        <v>502</v>
      </c>
      <c r="E397" s="2" t="s">
        <v>501</v>
      </c>
      <c r="F397" s="2" t="s">
        <v>500</v>
      </c>
      <c r="G397" s="2" t="s">
        <v>499</v>
      </c>
      <c r="H397" s="2" t="s">
        <v>498</v>
      </c>
      <c r="I397" s="2" t="s">
        <v>497</v>
      </c>
      <c r="J397" s="2" t="s">
        <v>496</v>
      </c>
      <c r="K397" s="2" t="s">
        <v>495</v>
      </c>
      <c r="L397" s="2" t="s">
        <v>494</v>
      </c>
      <c r="M397" s="2" t="s">
        <v>493</v>
      </c>
      <c r="N397" s="143" t="s">
        <v>505</v>
      </c>
    </row>
    <row r="398" spans="1:14" x14ac:dyDescent="0.35">
      <c r="A398" s="141">
        <v>1</v>
      </c>
      <c r="B398" s="141" t="s">
        <v>129</v>
      </c>
      <c r="C398" s="209">
        <v>0</v>
      </c>
      <c r="D398" s="209">
        <v>0</v>
      </c>
      <c r="E398" s="209">
        <v>0</v>
      </c>
      <c r="F398" s="209">
        <v>0</v>
      </c>
      <c r="G398" s="209">
        <v>0</v>
      </c>
      <c r="H398" s="209">
        <v>0</v>
      </c>
      <c r="I398" s="209">
        <v>0</v>
      </c>
      <c r="J398" s="209">
        <v>0</v>
      </c>
      <c r="K398" s="209">
        <v>0</v>
      </c>
      <c r="L398" s="209">
        <v>0</v>
      </c>
      <c r="M398" s="209">
        <v>0</v>
      </c>
      <c r="N398" s="209">
        <v>0</v>
      </c>
    </row>
    <row r="401" spans="1:14" x14ac:dyDescent="0.35">
      <c r="A401" s="276" t="s">
        <v>51</v>
      </c>
      <c r="B401" s="276"/>
      <c r="C401" s="276"/>
      <c r="D401" s="277">
        <f>SUM(C398:N398)</f>
        <v>0</v>
      </c>
      <c r="E401" s="277"/>
    </row>
    <row r="402" spans="1:14" x14ac:dyDescent="0.35">
      <c r="A402" s="274" t="s">
        <v>55</v>
      </c>
      <c r="B402" s="274"/>
      <c r="C402" s="274"/>
      <c r="D402" s="275" t="s">
        <v>130</v>
      </c>
      <c r="E402" s="275"/>
    </row>
    <row r="403" spans="1:14" x14ac:dyDescent="0.35">
      <c r="A403" s="276" t="s">
        <v>53</v>
      </c>
      <c r="B403" s="276"/>
      <c r="C403" s="276"/>
      <c r="D403" s="275"/>
      <c r="E403" s="275"/>
    </row>
    <row r="404" spans="1:14" x14ac:dyDescent="0.35">
      <c r="A404" s="276" t="s">
        <v>54</v>
      </c>
      <c r="B404" s="276"/>
      <c r="C404" s="276"/>
      <c r="D404" s="275" t="s">
        <v>131</v>
      </c>
      <c r="E404" s="275"/>
    </row>
    <row r="405" spans="1:14" x14ac:dyDescent="0.35">
      <c r="A405" s="9"/>
      <c r="B405" s="9"/>
      <c r="C405" s="9"/>
      <c r="D405" s="222"/>
      <c r="E405" s="222"/>
    </row>
    <row r="406" spans="1:14" x14ac:dyDescent="0.35">
      <c r="B406" s="153" t="s">
        <v>28</v>
      </c>
    </row>
    <row r="407" spans="1:14" x14ac:dyDescent="0.35">
      <c r="A407" t="s">
        <v>69</v>
      </c>
      <c r="E407" t="s">
        <v>550</v>
      </c>
    </row>
    <row r="408" spans="1:14" x14ac:dyDescent="0.35">
      <c r="A408" t="s">
        <v>284</v>
      </c>
    </row>
    <row r="410" spans="1:14" ht="65" x14ac:dyDescent="0.35">
      <c r="A410" s="537" t="s">
        <v>258</v>
      </c>
      <c r="B410" s="536" t="s">
        <v>257</v>
      </c>
      <c r="C410" s="536" t="s">
        <v>519</v>
      </c>
      <c r="D410" s="536" t="s">
        <v>518</v>
      </c>
      <c r="E410" s="536" t="s">
        <v>517</v>
      </c>
      <c r="F410" s="536" t="s">
        <v>516</v>
      </c>
      <c r="G410" s="536" t="s">
        <v>515</v>
      </c>
      <c r="H410" s="536" t="s">
        <v>514</v>
      </c>
      <c r="I410" s="536" t="s">
        <v>513</v>
      </c>
      <c r="J410" s="536" t="s">
        <v>512</v>
      </c>
      <c r="K410" s="536" t="s">
        <v>511</v>
      </c>
      <c r="L410" s="536" t="s">
        <v>510</v>
      </c>
      <c r="M410" s="536" t="s">
        <v>509</v>
      </c>
      <c r="N410" s="536" t="s">
        <v>508</v>
      </c>
    </row>
    <row r="411" spans="1:14" x14ac:dyDescent="0.35">
      <c r="A411" s="141">
        <v>1</v>
      </c>
      <c r="B411" s="141"/>
      <c r="C411" s="141">
        <v>0</v>
      </c>
      <c r="D411" s="141">
        <v>0</v>
      </c>
      <c r="E411" s="141">
        <v>0</v>
      </c>
      <c r="F411" s="141">
        <v>0</v>
      </c>
      <c r="G411" s="141">
        <v>0</v>
      </c>
      <c r="H411" s="141">
        <v>0</v>
      </c>
      <c r="I411" s="141">
        <v>0</v>
      </c>
      <c r="J411" s="141">
        <v>0</v>
      </c>
      <c r="K411" s="141">
        <v>0</v>
      </c>
      <c r="L411" s="141">
        <v>0</v>
      </c>
      <c r="M411" s="141">
        <v>0</v>
      </c>
      <c r="N411" s="141">
        <v>0</v>
      </c>
    </row>
    <row r="412" spans="1:14" x14ac:dyDescent="0.3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</row>
    <row r="415" spans="1:14" x14ac:dyDescent="0.35">
      <c r="A415" s="276" t="s">
        <v>51</v>
      </c>
      <c r="B415" s="276"/>
      <c r="C415" s="276"/>
      <c r="D415" s="275" t="s">
        <v>138</v>
      </c>
      <c r="E415" s="275"/>
    </row>
    <row r="416" spans="1:14" x14ac:dyDescent="0.35">
      <c r="A416" s="274" t="s">
        <v>55</v>
      </c>
      <c r="B416" s="274"/>
      <c r="C416" s="274"/>
      <c r="D416" s="275"/>
      <c r="E416" s="275"/>
    </row>
    <row r="417" spans="1:14" x14ac:dyDescent="0.35">
      <c r="A417" s="276" t="s">
        <v>53</v>
      </c>
      <c r="B417" s="276"/>
      <c r="C417" s="276"/>
      <c r="D417" s="275"/>
      <c r="E417" s="275"/>
    </row>
    <row r="418" spans="1:14" x14ac:dyDescent="0.35">
      <c r="A418" s="276" t="s">
        <v>54</v>
      </c>
      <c r="B418" s="276"/>
      <c r="C418" s="276"/>
      <c r="D418" s="275"/>
      <c r="E418" s="275"/>
    </row>
    <row r="419" spans="1:14" x14ac:dyDescent="0.35">
      <c r="B419" s="153"/>
    </row>
    <row r="420" spans="1:14" x14ac:dyDescent="0.35">
      <c r="B420" s="153" t="s">
        <v>29</v>
      </c>
    </row>
    <row r="421" spans="1:14" x14ac:dyDescent="0.35">
      <c r="A421" t="s">
        <v>69</v>
      </c>
      <c r="E421" t="s">
        <v>549</v>
      </c>
    </row>
    <row r="422" spans="1:14" x14ac:dyDescent="0.35">
      <c r="A422" t="s">
        <v>415</v>
      </c>
    </row>
    <row r="424" spans="1:14" ht="65" x14ac:dyDescent="0.35">
      <c r="A424" s="537" t="s">
        <v>258</v>
      </c>
      <c r="B424" s="536" t="s">
        <v>257</v>
      </c>
      <c r="C424" s="536" t="s">
        <v>519</v>
      </c>
      <c r="D424" s="536" t="s">
        <v>518</v>
      </c>
      <c r="E424" s="536" t="s">
        <v>517</v>
      </c>
      <c r="F424" s="536" t="s">
        <v>516</v>
      </c>
      <c r="G424" s="536" t="s">
        <v>515</v>
      </c>
      <c r="H424" s="536" t="s">
        <v>514</v>
      </c>
      <c r="I424" s="536" t="s">
        <v>513</v>
      </c>
      <c r="J424" s="536" t="s">
        <v>512</v>
      </c>
      <c r="K424" s="536" t="s">
        <v>511</v>
      </c>
      <c r="L424" s="536" t="s">
        <v>510</v>
      </c>
      <c r="M424" s="536" t="s">
        <v>509</v>
      </c>
      <c r="N424" s="536" t="s">
        <v>508</v>
      </c>
    </row>
    <row r="425" spans="1:14" x14ac:dyDescent="0.35">
      <c r="A425" s="141">
        <v>1</v>
      </c>
      <c r="B425" s="141" t="s">
        <v>134</v>
      </c>
      <c r="C425" s="141">
        <v>0</v>
      </c>
      <c r="D425" s="141">
        <v>0</v>
      </c>
      <c r="E425" s="141">
        <v>0</v>
      </c>
      <c r="F425" s="141">
        <v>0</v>
      </c>
      <c r="G425" s="141">
        <v>0</v>
      </c>
      <c r="H425" s="141">
        <v>0</v>
      </c>
      <c r="I425" s="141">
        <v>0</v>
      </c>
      <c r="J425" s="141">
        <v>0</v>
      </c>
      <c r="K425" s="141">
        <v>0</v>
      </c>
      <c r="L425" s="141">
        <v>0</v>
      </c>
      <c r="M425" s="141">
        <v>0</v>
      </c>
      <c r="N425" s="141">
        <v>0</v>
      </c>
    </row>
    <row r="426" spans="1:14" x14ac:dyDescent="0.3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</row>
    <row r="429" spans="1:14" x14ac:dyDescent="0.35">
      <c r="A429" s="276" t="s">
        <v>51</v>
      </c>
      <c r="B429" s="276"/>
      <c r="C429" s="276"/>
      <c r="D429" s="275" t="s">
        <v>138</v>
      </c>
      <c r="E429" s="275"/>
    </row>
    <row r="430" spans="1:14" x14ac:dyDescent="0.35">
      <c r="A430" s="274" t="s">
        <v>55</v>
      </c>
      <c r="B430" s="274"/>
      <c r="C430" s="274"/>
      <c r="D430" s="275" t="s">
        <v>135</v>
      </c>
      <c r="E430" s="275"/>
    </row>
    <row r="431" spans="1:14" x14ac:dyDescent="0.35">
      <c r="A431" s="276" t="s">
        <v>53</v>
      </c>
      <c r="B431" s="276"/>
      <c r="C431" s="276"/>
      <c r="D431" s="275"/>
      <c r="E431" s="275"/>
    </row>
    <row r="432" spans="1:14" x14ac:dyDescent="0.35">
      <c r="A432" s="276" t="s">
        <v>54</v>
      </c>
      <c r="B432" s="276"/>
      <c r="C432" s="276"/>
      <c r="D432" s="275" t="s">
        <v>136</v>
      </c>
      <c r="E432" s="275"/>
    </row>
    <row r="433" spans="1:14" x14ac:dyDescent="0.35">
      <c r="A433" s="9"/>
      <c r="B433" s="9"/>
      <c r="C433" s="9"/>
      <c r="D433" s="222"/>
      <c r="E433" s="222"/>
    </row>
    <row r="434" spans="1:14" x14ac:dyDescent="0.35">
      <c r="B434" s="153" t="s">
        <v>30</v>
      </c>
    </row>
    <row r="435" spans="1:14" x14ac:dyDescent="0.35">
      <c r="A435" t="s">
        <v>69</v>
      </c>
      <c r="E435" t="s">
        <v>548</v>
      </c>
    </row>
    <row r="436" spans="1:14" x14ac:dyDescent="0.35">
      <c r="A436" t="s">
        <v>142</v>
      </c>
    </row>
    <row r="438" spans="1:14" ht="65" x14ac:dyDescent="0.35">
      <c r="A438" s="537" t="s">
        <v>258</v>
      </c>
      <c r="B438" s="536" t="s">
        <v>257</v>
      </c>
      <c r="C438" s="536" t="s">
        <v>519</v>
      </c>
      <c r="D438" s="536" t="s">
        <v>518</v>
      </c>
      <c r="E438" s="536" t="s">
        <v>517</v>
      </c>
      <c r="F438" s="536" t="s">
        <v>516</v>
      </c>
      <c r="G438" s="536" t="s">
        <v>515</v>
      </c>
      <c r="H438" s="536" t="s">
        <v>514</v>
      </c>
      <c r="I438" s="536" t="s">
        <v>513</v>
      </c>
      <c r="J438" s="536" t="s">
        <v>512</v>
      </c>
      <c r="K438" s="536" t="s">
        <v>511</v>
      </c>
      <c r="L438" s="536" t="s">
        <v>510</v>
      </c>
      <c r="M438" s="536" t="s">
        <v>509</v>
      </c>
      <c r="N438" s="536" t="s">
        <v>508</v>
      </c>
    </row>
    <row r="439" spans="1:14" x14ac:dyDescent="0.35">
      <c r="A439" s="141">
        <v>1</v>
      </c>
      <c r="B439" s="141" t="s">
        <v>30</v>
      </c>
      <c r="C439" s="141">
        <v>0</v>
      </c>
      <c r="D439" s="141">
        <v>0</v>
      </c>
      <c r="E439" s="141">
        <v>0</v>
      </c>
      <c r="F439" s="141">
        <v>0</v>
      </c>
      <c r="G439" s="141">
        <v>0</v>
      </c>
      <c r="H439" s="141">
        <v>0</v>
      </c>
      <c r="I439" s="141">
        <v>0</v>
      </c>
      <c r="J439" s="141">
        <v>0</v>
      </c>
      <c r="K439" s="141">
        <v>0</v>
      </c>
      <c r="L439" s="141">
        <v>0</v>
      </c>
      <c r="M439" s="141">
        <v>0</v>
      </c>
      <c r="N439" s="141">
        <v>0</v>
      </c>
    </row>
    <row r="440" spans="1:14" x14ac:dyDescent="0.3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</row>
    <row r="443" spans="1:14" x14ac:dyDescent="0.35">
      <c r="A443" s="276" t="s">
        <v>51</v>
      </c>
      <c r="B443" s="276"/>
      <c r="C443" s="276"/>
      <c r="D443" s="275" t="s">
        <v>138</v>
      </c>
      <c r="E443" s="275"/>
    </row>
    <row r="444" spans="1:14" x14ac:dyDescent="0.35">
      <c r="A444" s="274" t="s">
        <v>55</v>
      </c>
      <c r="B444" s="274"/>
      <c r="C444" s="274"/>
      <c r="D444" s="275" t="s">
        <v>141</v>
      </c>
      <c r="E444" s="275"/>
    </row>
    <row r="445" spans="1:14" x14ac:dyDescent="0.35">
      <c r="A445" s="276" t="s">
        <v>53</v>
      </c>
      <c r="B445" s="276"/>
      <c r="C445" s="276"/>
      <c r="D445" s="275"/>
      <c r="E445" s="275"/>
    </row>
    <row r="446" spans="1:14" x14ac:dyDescent="0.35">
      <c r="A446" s="276" t="s">
        <v>54</v>
      </c>
      <c r="B446" s="276"/>
      <c r="C446" s="276"/>
      <c r="D446" s="292">
        <v>43187</v>
      </c>
      <c r="E446" s="275"/>
    </row>
    <row r="447" spans="1:14" x14ac:dyDescent="0.35">
      <c r="A447" s="9"/>
      <c r="B447" s="9"/>
      <c r="C447" s="9"/>
      <c r="D447" s="23"/>
      <c r="E447" s="222"/>
    </row>
    <row r="448" spans="1:14" x14ac:dyDescent="0.35">
      <c r="B448" s="153" t="s">
        <v>31</v>
      </c>
    </row>
    <row r="449" spans="1:14" x14ac:dyDescent="0.35">
      <c r="A449" t="s">
        <v>69</v>
      </c>
      <c r="E449" t="s">
        <v>145</v>
      </c>
    </row>
    <row r="450" spans="1:14" x14ac:dyDescent="0.35">
      <c r="A450" t="s">
        <v>84</v>
      </c>
    </row>
    <row r="452" spans="1:14" ht="87" x14ac:dyDescent="0.35">
      <c r="A452" s="1" t="s">
        <v>258</v>
      </c>
      <c r="B452" s="2" t="s">
        <v>257</v>
      </c>
      <c r="C452" s="2" t="s">
        <v>503</v>
      </c>
      <c r="D452" s="2" t="s">
        <v>502</v>
      </c>
      <c r="E452" s="2" t="s">
        <v>501</v>
      </c>
      <c r="F452" s="2" t="s">
        <v>500</v>
      </c>
      <c r="G452" s="2" t="s">
        <v>499</v>
      </c>
      <c r="H452" s="2" t="s">
        <v>498</v>
      </c>
      <c r="I452" s="2" t="s">
        <v>497</v>
      </c>
      <c r="J452" s="2" t="s">
        <v>496</v>
      </c>
      <c r="K452" s="2" t="s">
        <v>495</v>
      </c>
      <c r="L452" s="2" t="s">
        <v>494</v>
      </c>
      <c r="M452" s="2" t="s">
        <v>493</v>
      </c>
      <c r="N452" s="143" t="s">
        <v>505</v>
      </c>
    </row>
    <row r="453" spans="1:14" x14ac:dyDescent="0.35">
      <c r="A453" s="141">
        <v>1</v>
      </c>
      <c r="B453" s="141" t="s">
        <v>143</v>
      </c>
      <c r="C453" s="141">
        <v>0</v>
      </c>
      <c r="D453" s="141">
        <v>0</v>
      </c>
      <c r="E453" s="141">
        <v>0</v>
      </c>
      <c r="F453" s="141">
        <v>0</v>
      </c>
      <c r="G453" s="141">
        <v>0</v>
      </c>
      <c r="H453" s="141">
        <v>0</v>
      </c>
      <c r="I453" s="141">
        <v>0</v>
      </c>
      <c r="J453" s="141">
        <v>0</v>
      </c>
      <c r="K453" s="141">
        <v>0</v>
      </c>
      <c r="L453" s="141">
        <v>0</v>
      </c>
      <c r="M453" s="141">
        <v>0</v>
      </c>
      <c r="N453" s="141">
        <v>0</v>
      </c>
    </row>
    <row r="454" spans="1:14" x14ac:dyDescent="0.3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</row>
    <row r="457" spans="1:14" x14ac:dyDescent="0.35">
      <c r="A457" s="276" t="s">
        <v>51</v>
      </c>
      <c r="B457" s="276"/>
      <c r="C457" s="276"/>
      <c r="D457" s="275">
        <v>0</v>
      </c>
      <c r="E457" s="275"/>
    </row>
    <row r="458" spans="1:14" x14ac:dyDescent="0.35">
      <c r="A458" s="274" t="s">
        <v>55</v>
      </c>
      <c r="B458" s="274"/>
      <c r="C458" s="274"/>
      <c r="D458" s="275" t="s">
        <v>144</v>
      </c>
      <c r="E458" s="275"/>
    </row>
    <row r="459" spans="1:14" x14ac:dyDescent="0.35">
      <c r="A459" s="276" t="s">
        <v>53</v>
      </c>
      <c r="B459" s="276"/>
      <c r="C459" s="276"/>
      <c r="D459" s="275"/>
      <c r="E459" s="275"/>
    </row>
    <row r="460" spans="1:14" x14ac:dyDescent="0.35">
      <c r="A460" s="276" t="s">
        <v>54</v>
      </c>
      <c r="B460" s="276"/>
      <c r="C460" s="276"/>
      <c r="D460" s="275"/>
      <c r="E460" s="275"/>
    </row>
    <row r="461" spans="1:14" x14ac:dyDescent="0.35">
      <c r="A461" s="9"/>
      <c r="B461" s="9"/>
      <c r="C461" s="9"/>
      <c r="D461" s="222"/>
      <c r="E461" s="222"/>
    </row>
    <row r="462" spans="1:14" x14ac:dyDescent="0.35">
      <c r="B462" s="153" t="s">
        <v>32</v>
      </c>
    </row>
    <row r="463" spans="1:14" x14ac:dyDescent="0.35">
      <c r="A463" t="s">
        <v>69</v>
      </c>
      <c r="E463" t="s">
        <v>148</v>
      </c>
    </row>
    <row r="464" spans="1:14" x14ac:dyDescent="0.35">
      <c r="A464" t="s">
        <v>463</v>
      </c>
    </row>
    <row r="466" spans="1:14" ht="87" x14ac:dyDescent="0.35">
      <c r="A466" s="1" t="s">
        <v>258</v>
      </c>
      <c r="B466" s="2" t="s">
        <v>257</v>
      </c>
      <c r="C466" s="2" t="s">
        <v>503</v>
      </c>
      <c r="D466" s="2" t="s">
        <v>502</v>
      </c>
      <c r="E466" s="2" t="s">
        <v>501</v>
      </c>
      <c r="F466" s="2" t="s">
        <v>500</v>
      </c>
      <c r="G466" s="2" t="s">
        <v>499</v>
      </c>
      <c r="H466" s="2" t="s">
        <v>498</v>
      </c>
      <c r="I466" s="2" t="s">
        <v>497</v>
      </c>
      <c r="J466" s="2" t="s">
        <v>496</v>
      </c>
      <c r="K466" s="2" t="s">
        <v>495</v>
      </c>
      <c r="L466" s="2" t="s">
        <v>494</v>
      </c>
      <c r="M466" s="2" t="s">
        <v>493</v>
      </c>
      <c r="N466" s="143" t="s">
        <v>505</v>
      </c>
    </row>
    <row r="467" spans="1:14" x14ac:dyDescent="0.35">
      <c r="A467" s="141"/>
      <c r="B467" s="141" t="s">
        <v>32</v>
      </c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</row>
    <row r="468" spans="1:14" x14ac:dyDescent="0.35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</row>
    <row r="470" spans="1:14" x14ac:dyDescent="0.35">
      <c r="C470" s="138" t="s">
        <v>150</v>
      </c>
    </row>
    <row r="471" spans="1:14" x14ac:dyDescent="0.35">
      <c r="A471" s="276" t="s">
        <v>51</v>
      </c>
      <c r="B471" s="276"/>
      <c r="C471" s="276"/>
      <c r="D471" s="275"/>
      <c r="E471" s="275"/>
    </row>
    <row r="472" spans="1:14" x14ac:dyDescent="0.35">
      <c r="A472" s="274" t="s">
        <v>55</v>
      </c>
      <c r="B472" s="274"/>
      <c r="C472" s="274"/>
      <c r="D472" s="275" t="s">
        <v>146</v>
      </c>
      <c r="E472" s="275"/>
    </row>
    <row r="473" spans="1:14" x14ac:dyDescent="0.35">
      <c r="A473" s="276" t="s">
        <v>53</v>
      </c>
      <c r="B473" s="276"/>
      <c r="C473" s="276"/>
      <c r="D473" s="275"/>
      <c r="E473" s="275"/>
    </row>
    <row r="474" spans="1:14" x14ac:dyDescent="0.35">
      <c r="A474" s="276" t="s">
        <v>54</v>
      </c>
      <c r="B474" s="276"/>
      <c r="C474" s="276"/>
      <c r="D474" s="275" t="s">
        <v>147</v>
      </c>
      <c r="E474" s="275"/>
    </row>
    <row r="475" spans="1:14" x14ac:dyDescent="0.35">
      <c r="A475" s="9"/>
      <c r="B475" s="9"/>
      <c r="C475" s="9"/>
      <c r="D475" s="222"/>
      <c r="E475" s="222"/>
    </row>
    <row r="476" spans="1:14" x14ac:dyDescent="0.35">
      <c r="B476" s="153" t="s">
        <v>33</v>
      </c>
    </row>
    <row r="477" spans="1:14" x14ac:dyDescent="0.35">
      <c r="A477" t="s">
        <v>69</v>
      </c>
      <c r="E477" t="s">
        <v>547</v>
      </c>
    </row>
    <row r="478" spans="1:14" x14ac:dyDescent="0.35">
      <c r="A478" t="s">
        <v>84</v>
      </c>
    </row>
    <row r="480" spans="1:14" ht="116" x14ac:dyDescent="0.35">
      <c r="A480" s="1" t="s">
        <v>258</v>
      </c>
      <c r="B480" s="2" t="s">
        <v>257</v>
      </c>
      <c r="C480" s="2" t="s">
        <v>503</v>
      </c>
      <c r="D480" s="2" t="s">
        <v>502</v>
      </c>
      <c r="E480" s="2" t="s">
        <v>501</v>
      </c>
      <c r="F480" s="2" t="s">
        <v>500</v>
      </c>
      <c r="G480" s="2" t="s">
        <v>499</v>
      </c>
      <c r="H480" s="2" t="s">
        <v>546</v>
      </c>
      <c r="I480" s="2" t="s">
        <v>497</v>
      </c>
      <c r="J480" s="2" t="s">
        <v>496</v>
      </c>
      <c r="K480" s="2" t="s">
        <v>495</v>
      </c>
      <c r="L480" s="2" t="s">
        <v>494</v>
      </c>
      <c r="M480" s="2" t="s">
        <v>493</v>
      </c>
      <c r="N480" s="143" t="s">
        <v>505</v>
      </c>
    </row>
    <row r="481" spans="1:14" x14ac:dyDescent="0.35">
      <c r="A481" s="141">
        <v>1</v>
      </c>
      <c r="B481" s="141" t="s">
        <v>321</v>
      </c>
      <c r="C481" s="141">
        <v>0</v>
      </c>
      <c r="D481" s="141">
        <v>0</v>
      </c>
      <c r="E481" s="141">
        <v>0</v>
      </c>
      <c r="F481" s="141">
        <v>0</v>
      </c>
      <c r="G481" s="141">
        <v>0</v>
      </c>
      <c r="H481" s="141">
        <v>0</v>
      </c>
      <c r="I481" s="141">
        <v>0</v>
      </c>
      <c r="J481" s="141">
        <v>0</v>
      </c>
      <c r="K481" s="141">
        <v>0</v>
      </c>
      <c r="L481" s="141">
        <v>0</v>
      </c>
      <c r="M481" s="141">
        <v>0</v>
      </c>
      <c r="N481" s="141">
        <v>0</v>
      </c>
    </row>
    <row r="482" spans="1:14" x14ac:dyDescent="0.35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</row>
    <row r="485" spans="1:14" x14ac:dyDescent="0.35">
      <c r="A485" s="276" t="s">
        <v>51</v>
      </c>
      <c r="B485" s="276"/>
      <c r="C485" s="276"/>
      <c r="D485" s="275">
        <v>0</v>
      </c>
      <c r="E485" s="275"/>
    </row>
    <row r="486" spans="1:14" x14ac:dyDescent="0.35">
      <c r="A486" s="274" t="s">
        <v>55</v>
      </c>
      <c r="B486" s="274"/>
      <c r="C486" s="274"/>
      <c r="D486" s="275" t="s">
        <v>320</v>
      </c>
      <c r="E486" s="275"/>
    </row>
    <row r="487" spans="1:14" x14ac:dyDescent="0.35">
      <c r="A487" s="276" t="s">
        <v>53</v>
      </c>
      <c r="B487" s="276"/>
      <c r="C487" s="276"/>
      <c r="D487" s="275"/>
      <c r="E487" s="275"/>
    </row>
    <row r="488" spans="1:14" x14ac:dyDescent="0.35">
      <c r="A488" s="276" t="s">
        <v>54</v>
      </c>
      <c r="B488" s="276"/>
      <c r="C488" s="276"/>
      <c r="D488" s="275"/>
      <c r="E488" s="275"/>
    </row>
    <row r="489" spans="1:14" x14ac:dyDescent="0.35">
      <c r="A489" s="9"/>
      <c r="B489" s="9"/>
      <c r="C489" s="9"/>
      <c r="D489" s="222"/>
      <c r="E489" s="222"/>
    </row>
    <row r="490" spans="1:14" x14ac:dyDescent="0.35">
      <c r="B490" s="153" t="s">
        <v>34</v>
      </c>
    </row>
    <row r="491" spans="1:14" x14ac:dyDescent="0.35">
      <c r="A491" t="s">
        <v>69</v>
      </c>
      <c r="E491" t="s">
        <v>154</v>
      </c>
    </row>
    <row r="492" spans="1:14" x14ac:dyDescent="0.35">
      <c r="A492" t="s">
        <v>84</v>
      </c>
    </row>
    <row r="494" spans="1:14" ht="87" x14ac:dyDescent="0.35">
      <c r="A494" s="1" t="s">
        <v>258</v>
      </c>
      <c r="B494" s="2" t="s">
        <v>257</v>
      </c>
      <c r="C494" s="2" t="s">
        <v>503</v>
      </c>
      <c r="D494" s="2" t="s">
        <v>502</v>
      </c>
      <c r="E494" s="2" t="s">
        <v>501</v>
      </c>
      <c r="F494" s="2" t="s">
        <v>500</v>
      </c>
      <c r="G494" s="2" t="s">
        <v>499</v>
      </c>
      <c r="H494" s="2" t="s">
        <v>498</v>
      </c>
      <c r="I494" s="2" t="s">
        <v>497</v>
      </c>
      <c r="J494" s="2" t="s">
        <v>496</v>
      </c>
      <c r="K494" s="2" t="s">
        <v>495</v>
      </c>
      <c r="L494" s="2" t="s">
        <v>494</v>
      </c>
      <c r="M494" s="2" t="s">
        <v>493</v>
      </c>
      <c r="N494" s="143" t="s">
        <v>505</v>
      </c>
    </row>
    <row r="495" spans="1:14" x14ac:dyDescent="0.35">
      <c r="A495" s="139">
        <v>1</v>
      </c>
      <c r="B495" s="139" t="s">
        <v>34</v>
      </c>
      <c r="C495" s="139">
        <v>0</v>
      </c>
      <c r="D495" s="139">
        <v>0</v>
      </c>
      <c r="E495" s="139">
        <v>0</v>
      </c>
      <c r="F495" s="139">
        <v>0</v>
      </c>
      <c r="G495" s="139">
        <v>0</v>
      </c>
      <c r="H495" s="139">
        <v>0</v>
      </c>
      <c r="I495" s="139">
        <v>0</v>
      </c>
      <c r="J495" s="139">
        <v>0</v>
      </c>
      <c r="K495" s="139">
        <v>0</v>
      </c>
      <c r="L495" s="139">
        <v>900</v>
      </c>
      <c r="M495" s="139">
        <v>0</v>
      </c>
      <c r="N495" s="139">
        <v>0</v>
      </c>
    </row>
    <row r="496" spans="1:14" x14ac:dyDescent="0.35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</row>
    <row r="499" spans="1:14" x14ac:dyDescent="0.35">
      <c r="A499" s="276" t="s">
        <v>51</v>
      </c>
      <c r="B499" s="276"/>
      <c r="C499" s="276"/>
      <c r="D499" s="275">
        <v>900</v>
      </c>
      <c r="E499" s="275"/>
    </row>
    <row r="500" spans="1:14" x14ac:dyDescent="0.35">
      <c r="A500" s="274" t="s">
        <v>55</v>
      </c>
      <c r="B500" s="274"/>
      <c r="C500" s="274"/>
      <c r="D500" s="275" t="s">
        <v>153</v>
      </c>
      <c r="E500" s="275"/>
    </row>
    <row r="501" spans="1:14" x14ac:dyDescent="0.35">
      <c r="A501" s="276" t="s">
        <v>53</v>
      </c>
      <c r="B501" s="276"/>
      <c r="C501" s="276"/>
      <c r="D501" s="275"/>
      <c r="E501" s="275"/>
    </row>
    <row r="502" spans="1:14" x14ac:dyDescent="0.35">
      <c r="A502" s="276" t="s">
        <v>54</v>
      </c>
      <c r="B502" s="276"/>
      <c r="C502" s="276"/>
      <c r="D502" s="292">
        <v>43187</v>
      </c>
      <c r="E502" s="275"/>
    </row>
    <row r="503" spans="1:14" x14ac:dyDescent="0.35">
      <c r="A503" s="9"/>
      <c r="B503" s="9"/>
      <c r="C503" s="9"/>
      <c r="D503" s="23"/>
      <c r="E503" s="222"/>
    </row>
    <row r="504" spans="1:14" x14ac:dyDescent="0.35">
      <c r="B504" s="153" t="s">
        <v>35</v>
      </c>
    </row>
    <row r="505" spans="1:14" x14ac:dyDescent="0.35">
      <c r="A505" t="s">
        <v>69</v>
      </c>
      <c r="E505" t="s">
        <v>105</v>
      </c>
      <c r="G505" t="s">
        <v>35</v>
      </c>
    </row>
    <row r="506" spans="1:14" x14ac:dyDescent="0.35">
      <c r="A506" t="s">
        <v>84</v>
      </c>
      <c r="C506" t="s">
        <v>462</v>
      </c>
    </row>
    <row r="508" spans="1:14" ht="87" x14ac:dyDescent="0.35">
      <c r="A508" s="1" t="s">
        <v>258</v>
      </c>
      <c r="B508" s="2" t="s">
        <v>257</v>
      </c>
      <c r="C508" s="2" t="s">
        <v>503</v>
      </c>
      <c r="D508" s="2" t="s">
        <v>502</v>
      </c>
      <c r="E508" s="2" t="s">
        <v>501</v>
      </c>
      <c r="F508" s="2" t="s">
        <v>500</v>
      </c>
      <c r="G508" s="2" t="s">
        <v>499</v>
      </c>
      <c r="H508" s="2" t="s">
        <v>498</v>
      </c>
      <c r="I508" s="2" t="s">
        <v>497</v>
      </c>
      <c r="J508" s="2" t="s">
        <v>496</v>
      </c>
      <c r="K508" s="2" t="s">
        <v>495</v>
      </c>
      <c r="L508" s="2" t="s">
        <v>494</v>
      </c>
      <c r="M508" s="2" t="s">
        <v>493</v>
      </c>
      <c r="N508" s="143" t="s">
        <v>505</v>
      </c>
    </row>
    <row r="509" spans="1:14" x14ac:dyDescent="0.35">
      <c r="A509" s="141">
        <v>0</v>
      </c>
      <c r="B509" s="141">
        <v>0</v>
      </c>
      <c r="C509" s="141">
        <v>0</v>
      </c>
      <c r="D509" s="141">
        <v>0</v>
      </c>
      <c r="E509" s="141">
        <v>0</v>
      </c>
      <c r="F509" s="141">
        <v>0</v>
      </c>
      <c r="G509" s="141">
        <v>0</v>
      </c>
      <c r="H509" s="141">
        <v>0</v>
      </c>
      <c r="I509" s="141">
        <v>0</v>
      </c>
      <c r="J509" s="141">
        <v>0</v>
      </c>
      <c r="K509" s="141">
        <v>0</v>
      </c>
      <c r="L509" s="141">
        <v>0</v>
      </c>
      <c r="M509" s="141">
        <v>0</v>
      </c>
      <c r="N509" s="141">
        <v>0</v>
      </c>
    </row>
    <row r="510" spans="1:14" x14ac:dyDescent="0.35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</row>
    <row r="513" spans="1:14" x14ac:dyDescent="0.35">
      <c r="A513" s="276" t="s">
        <v>51</v>
      </c>
      <c r="B513" s="276"/>
      <c r="C513" s="276"/>
      <c r="D513" s="275">
        <v>0</v>
      </c>
      <c r="E513" s="275"/>
    </row>
    <row r="514" spans="1:14" x14ac:dyDescent="0.35">
      <c r="A514" s="274" t="s">
        <v>55</v>
      </c>
      <c r="B514" s="274"/>
      <c r="C514" s="274"/>
      <c r="D514" s="275" t="s">
        <v>156</v>
      </c>
      <c r="E514" s="275"/>
    </row>
    <row r="515" spans="1:14" x14ac:dyDescent="0.35">
      <c r="A515" s="276" t="s">
        <v>53</v>
      </c>
      <c r="B515" s="276"/>
      <c r="C515" s="276"/>
      <c r="D515" s="275"/>
      <c r="E515" s="275"/>
    </row>
    <row r="516" spans="1:14" x14ac:dyDescent="0.35">
      <c r="A516" s="276" t="s">
        <v>54</v>
      </c>
      <c r="B516" s="276"/>
      <c r="C516" s="276"/>
      <c r="D516" s="292">
        <v>43217</v>
      </c>
      <c r="E516" s="275"/>
    </row>
    <row r="517" spans="1:14" x14ac:dyDescent="0.35">
      <c r="A517" s="9"/>
      <c r="B517" s="9"/>
      <c r="C517" s="9"/>
      <c r="D517" s="23"/>
      <c r="E517" s="222"/>
    </row>
    <row r="518" spans="1:14" x14ac:dyDescent="0.35">
      <c r="B518" s="153" t="s">
        <v>36</v>
      </c>
    </row>
    <row r="519" spans="1:14" x14ac:dyDescent="0.35">
      <c r="A519" t="s">
        <v>69</v>
      </c>
      <c r="E519" t="s">
        <v>158</v>
      </c>
    </row>
    <row r="520" spans="1:14" x14ac:dyDescent="0.35">
      <c r="A520" t="s">
        <v>412</v>
      </c>
    </row>
    <row r="522" spans="1:14" ht="87" x14ac:dyDescent="0.35">
      <c r="A522" s="1" t="s">
        <v>258</v>
      </c>
      <c r="B522" s="2" t="s">
        <v>257</v>
      </c>
      <c r="C522" s="2" t="s">
        <v>503</v>
      </c>
      <c r="D522" s="2" t="s">
        <v>502</v>
      </c>
      <c r="E522" s="2" t="s">
        <v>501</v>
      </c>
      <c r="F522" s="2" t="s">
        <v>500</v>
      </c>
      <c r="G522" s="2" t="s">
        <v>499</v>
      </c>
      <c r="H522" s="2" t="s">
        <v>498</v>
      </c>
      <c r="I522" s="2" t="s">
        <v>497</v>
      </c>
      <c r="J522" s="2" t="s">
        <v>496</v>
      </c>
      <c r="K522" s="2" t="s">
        <v>495</v>
      </c>
      <c r="L522" s="2" t="s">
        <v>494</v>
      </c>
      <c r="M522" s="2" t="s">
        <v>493</v>
      </c>
      <c r="N522" s="143" t="s">
        <v>505</v>
      </c>
    </row>
    <row r="523" spans="1:14" x14ac:dyDescent="0.35">
      <c r="A523" s="141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</row>
    <row r="524" spans="1:14" x14ac:dyDescent="0.35">
      <c r="A524" s="141"/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</row>
    <row r="527" spans="1:14" x14ac:dyDescent="0.35">
      <c r="A527" s="276" t="s">
        <v>51</v>
      </c>
      <c r="B527" s="276"/>
      <c r="C527" s="276"/>
      <c r="D527" s="275"/>
      <c r="E527" s="275"/>
    </row>
    <row r="528" spans="1:14" x14ac:dyDescent="0.35">
      <c r="A528" s="274" t="s">
        <v>55</v>
      </c>
      <c r="B528" s="274"/>
      <c r="C528" s="274"/>
      <c r="D528" s="275" t="s">
        <v>157</v>
      </c>
      <c r="E528" s="275"/>
    </row>
    <row r="529" spans="1:14" x14ac:dyDescent="0.35">
      <c r="A529" s="276" t="s">
        <v>53</v>
      </c>
      <c r="B529" s="276"/>
      <c r="C529" s="276"/>
      <c r="D529" s="275"/>
      <c r="E529" s="275"/>
    </row>
    <row r="530" spans="1:14" x14ac:dyDescent="0.35">
      <c r="A530" s="276" t="s">
        <v>54</v>
      </c>
      <c r="B530" s="276"/>
      <c r="C530" s="276"/>
      <c r="D530" s="292">
        <v>43187</v>
      </c>
      <c r="E530" s="275"/>
    </row>
    <row r="531" spans="1:14" x14ac:dyDescent="0.35">
      <c r="A531" s="9"/>
      <c r="B531" s="9"/>
      <c r="C531" s="9"/>
      <c r="D531" s="23"/>
      <c r="E531" s="222"/>
    </row>
    <row r="532" spans="1:14" x14ac:dyDescent="0.35">
      <c r="B532" s="153" t="s">
        <v>37</v>
      </c>
    </row>
    <row r="533" spans="1:14" x14ac:dyDescent="0.35">
      <c r="A533" t="s">
        <v>69</v>
      </c>
      <c r="E533" t="s">
        <v>105</v>
      </c>
      <c r="F533" t="s">
        <v>37</v>
      </c>
    </row>
    <row r="534" spans="1:14" x14ac:dyDescent="0.35">
      <c r="A534" t="s">
        <v>84</v>
      </c>
    </row>
    <row r="536" spans="1:14" ht="87" x14ac:dyDescent="0.35">
      <c r="A536" s="1" t="s">
        <v>258</v>
      </c>
      <c r="B536" s="2" t="s">
        <v>257</v>
      </c>
      <c r="C536" s="2" t="s">
        <v>503</v>
      </c>
      <c r="D536" s="2" t="s">
        <v>502</v>
      </c>
      <c r="E536" s="2" t="s">
        <v>501</v>
      </c>
      <c r="F536" s="2" t="s">
        <v>500</v>
      </c>
      <c r="G536" s="2" t="s">
        <v>499</v>
      </c>
      <c r="H536" s="2" t="s">
        <v>498</v>
      </c>
      <c r="I536" s="2" t="s">
        <v>497</v>
      </c>
      <c r="J536" s="2" t="s">
        <v>496</v>
      </c>
      <c r="K536" s="2" t="s">
        <v>495</v>
      </c>
      <c r="L536" s="2" t="s">
        <v>494</v>
      </c>
      <c r="M536" s="2" t="s">
        <v>493</v>
      </c>
      <c r="N536" s="143" t="s">
        <v>505</v>
      </c>
    </row>
    <row r="537" spans="1:14" x14ac:dyDescent="0.35">
      <c r="A537" s="141">
        <v>1</v>
      </c>
      <c r="B537" s="141" t="s">
        <v>37</v>
      </c>
      <c r="C537" s="141">
        <v>0</v>
      </c>
      <c r="D537" s="141">
        <v>0</v>
      </c>
      <c r="E537" s="141">
        <v>0</v>
      </c>
      <c r="F537" s="141">
        <v>0</v>
      </c>
      <c r="G537" s="141">
        <v>0</v>
      </c>
      <c r="H537" s="141">
        <v>0</v>
      </c>
      <c r="I537" s="141">
        <v>0</v>
      </c>
      <c r="J537" s="141">
        <v>0</v>
      </c>
      <c r="K537" s="141">
        <v>0</v>
      </c>
      <c r="L537" s="141">
        <v>0</v>
      </c>
      <c r="M537" s="141">
        <v>0</v>
      </c>
      <c r="N537" s="141">
        <v>0</v>
      </c>
    </row>
    <row r="538" spans="1:14" x14ac:dyDescent="0.35">
      <c r="A538" s="141"/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</row>
    <row r="541" spans="1:14" x14ac:dyDescent="0.35">
      <c r="A541" s="276" t="s">
        <v>51</v>
      </c>
      <c r="B541" s="276"/>
      <c r="C541" s="276"/>
      <c r="D541" s="275">
        <v>0</v>
      </c>
      <c r="E541" s="275"/>
    </row>
    <row r="542" spans="1:14" x14ac:dyDescent="0.35">
      <c r="A542" s="274" t="s">
        <v>55</v>
      </c>
      <c r="B542" s="274"/>
      <c r="C542" s="274"/>
      <c r="D542" s="275" t="s">
        <v>160</v>
      </c>
      <c r="E542" s="275"/>
    </row>
    <row r="543" spans="1:14" x14ac:dyDescent="0.35">
      <c r="A543" s="276" t="s">
        <v>53</v>
      </c>
      <c r="B543" s="276"/>
      <c r="C543" s="276"/>
      <c r="D543" s="275"/>
      <c r="E543" s="275"/>
    </row>
    <row r="544" spans="1:14" x14ac:dyDescent="0.35">
      <c r="A544" s="276" t="s">
        <v>54</v>
      </c>
      <c r="B544" s="276"/>
      <c r="C544" s="276"/>
      <c r="D544" s="275" t="s">
        <v>308</v>
      </c>
      <c r="E544" s="275"/>
    </row>
    <row r="545" spans="1:14" x14ac:dyDescent="0.35">
      <c r="A545" s="9"/>
      <c r="B545" s="9"/>
      <c r="C545" s="9"/>
      <c r="D545" s="222"/>
      <c r="E545" s="222"/>
    </row>
    <row r="546" spans="1:14" x14ac:dyDescent="0.35">
      <c r="B546" s="153" t="s">
        <v>38</v>
      </c>
    </row>
    <row r="547" spans="1:14" x14ac:dyDescent="0.35">
      <c r="A547" t="s">
        <v>69</v>
      </c>
      <c r="E547" t="s">
        <v>163</v>
      </c>
    </row>
    <row r="548" spans="1:14" x14ac:dyDescent="0.35">
      <c r="A548" t="s">
        <v>164</v>
      </c>
    </row>
    <row r="550" spans="1:14" ht="87" x14ac:dyDescent="0.35">
      <c r="A550" s="1" t="s">
        <v>258</v>
      </c>
      <c r="B550" s="2" t="s">
        <v>257</v>
      </c>
      <c r="C550" s="2" t="s">
        <v>503</v>
      </c>
      <c r="D550" s="2" t="s">
        <v>502</v>
      </c>
      <c r="E550" s="2" t="s">
        <v>501</v>
      </c>
      <c r="F550" s="2" t="s">
        <v>500</v>
      </c>
      <c r="G550" s="2" t="s">
        <v>499</v>
      </c>
      <c r="H550" s="2" t="s">
        <v>498</v>
      </c>
      <c r="I550" s="2" t="s">
        <v>497</v>
      </c>
      <c r="J550" s="2" t="s">
        <v>496</v>
      </c>
      <c r="K550" s="2" t="s">
        <v>495</v>
      </c>
      <c r="L550" s="2" t="s">
        <v>494</v>
      </c>
      <c r="M550" s="2" t="s">
        <v>493</v>
      </c>
      <c r="N550" s="143" t="s">
        <v>505</v>
      </c>
    </row>
    <row r="551" spans="1:14" x14ac:dyDescent="0.35">
      <c r="A551" s="141">
        <v>1</v>
      </c>
      <c r="B551" s="141" t="s">
        <v>38</v>
      </c>
      <c r="C551" s="139" t="s">
        <v>80</v>
      </c>
      <c r="D551" s="139" t="s">
        <v>80</v>
      </c>
      <c r="E551" s="139" t="s">
        <v>80</v>
      </c>
      <c r="F551" s="139" t="s">
        <v>80</v>
      </c>
      <c r="G551" s="139" t="s">
        <v>80</v>
      </c>
      <c r="H551" s="139" t="s">
        <v>80</v>
      </c>
      <c r="I551" s="139" t="s">
        <v>80</v>
      </c>
      <c r="J551" s="139" t="s">
        <v>80</v>
      </c>
      <c r="K551" s="139" t="s">
        <v>80</v>
      </c>
      <c r="L551" s="139" t="s">
        <v>80</v>
      </c>
      <c r="M551" s="139" t="s">
        <v>80</v>
      </c>
      <c r="N551" s="139" t="s">
        <v>80</v>
      </c>
    </row>
    <row r="552" spans="1:14" x14ac:dyDescent="0.35">
      <c r="A552" s="141"/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</row>
    <row r="555" spans="1:14" x14ac:dyDescent="0.35">
      <c r="A555" s="276" t="s">
        <v>51</v>
      </c>
      <c r="B555" s="276"/>
      <c r="C555" s="276"/>
      <c r="D555" s="275"/>
      <c r="E555" s="275"/>
    </row>
    <row r="556" spans="1:14" x14ac:dyDescent="0.35">
      <c r="A556" s="274" t="s">
        <v>55</v>
      </c>
      <c r="B556" s="274"/>
      <c r="C556" s="274"/>
      <c r="D556" s="275" t="s">
        <v>162</v>
      </c>
      <c r="E556" s="275"/>
    </row>
    <row r="557" spans="1:14" x14ac:dyDescent="0.35">
      <c r="A557" s="276" t="s">
        <v>53</v>
      </c>
      <c r="B557" s="276"/>
      <c r="C557" s="276"/>
      <c r="D557" s="275"/>
      <c r="E557" s="275"/>
    </row>
    <row r="558" spans="1:14" x14ac:dyDescent="0.35">
      <c r="A558" s="276" t="s">
        <v>54</v>
      </c>
      <c r="B558" s="276"/>
      <c r="C558" s="276"/>
      <c r="D558" s="275"/>
      <c r="E558" s="275"/>
    </row>
    <row r="559" spans="1:14" x14ac:dyDescent="0.35">
      <c r="A559" s="9"/>
      <c r="B559" s="9"/>
      <c r="C559" s="9"/>
      <c r="D559" s="222"/>
      <c r="E559" s="222"/>
    </row>
    <row r="560" spans="1:14" x14ac:dyDescent="0.35">
      <c r="B560" s="153" t="s">
        <v>39</v>
      </c>
    </row>
    <row r="561" spans="1:14" x14ac:dyDescent="0.35">
      <c r="A561" t="s">
        <v>69</v>
      </c>
      <c r="E561" t="s">
        <v>105</v>
      </c>
      <c r="G561" t="s">
        <v>39</v>
      </c>
    </row>
    <row r="562" spans="1:14" x14ac:dyDescent="0.35">
      <c r="A562" t="s">
        <v>84</v>
      </c>
      <c r="C562" t="s">
        <v>411</v>
      </c>
    </row>
    <row r="564" spans="1:14" ht="87" x14ac:dyDescent="0.35">
      <c r="A564" s="1" t="s">
        <v>258</v>
      </c>
      <c r="B564" s="2" t="s">
        <v>257</v>
      </c>
      <c r="C564" s="2" t="s">
        <v>503</v>
      </c>
      <c r="D564" s="2" t="s">
        <v>502</v>
      </c>
      <c r="E564" s="2" t="s">
        <v>501</v>
      </c>
      <c r="F564" s="2" t="s">
        <v>500</v>
      </c>
      <c r="G564" s="2" t="s">
        <v>499</v>
      </c>
      <c r="H564" s="2" t="s">
        <v>498</v>
      </c>
      <c r="I564" s="2" t="s">
        <v>497</v>
      </c>
      <c r="J564" s="2" t="s">
        <v>496</v>
      </c>
      <c r="K564" s="2" t="s">
        <v>495</v>
      </c>
      <c r="L564" s="2" t="s">
        <v>494</v>
      </c>
      <c r="M564" s="2" t="s">
        <v>493</v>
      </c>
      <c r="N564" s="143" t="s">
        <v>505</v>
      </c>
    </row>
    <row r="565" spans="1:14" x14ac:dyDescent="0.35">
      <c r="A565" s="141">
        <v>0</v>
      </c>
      <c r="B565" s="141">
        <v>0</v>
      </c>
      <c r="C565" s="141">
        <v>0</v>
      </c>
      <c r="D565" s="141">
        <v>0</v>
      </c>
      <c r="E565" s="141">
        <v>0</v>
      </c>
      <c r="F565" s="141">
        <v>0</v>
      </c>
      <c r="G565" s="141">
        <v>0</v>
      </c>
      <c r="H565" s="141">
        <v>0</v>
      </c>
      <c r="I565" s="141">
        <v>0</v>
      </c>
      <c r="J565" s="141">
        <v>0</v>
      </c>
      <c r="K565" s="141">
        <v>0</v>
      </c>
      <c r="L565" s="141">
        <v>0</v>
      </c>
      <c r="M565" s="141">
        <v>0</v>
      </c>
      <c r="N565" s="141">
        <v>0</v>
      </c>
    </row>
    <row r="566" spans="1:14" x14ac:dyDescent="0.35">
      <c r="A566" s="141"/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</row>
    <row r="569" spans="1:14" x14ac:dyDescent="0.35">
      <c r="A569" s="276" t="s">
        <v>51</v>
      </c>
      <c r="B569" s="276"/>
      <c r="C569" s="276"/>
      <c r="D569" s="275"/>
      <c r="E569" s="275"/>
    </row>
    <row r="570" spans="1:14" x14ac:dyDescent="0.35">
      <c r="A570" s="274" t="s">
        <v>55</v>
      </c>
      <c r="B570" s="274"/>
      <c r="C570" s="274"/>
      <c r="D570" s="275"/>
      <c r="E570" s="275"/>
    </row>
    <row r="571" spans="1:14" x14ac:dyDescent="0.35">
      <c r="A571" s="276" t="s">
        <v>53</v>
      </c>
      <c r="B571" s="276"/>
      <c r="C571" s="276"/>
      <c r="D571" s="275"/>
      <c r="E571" s="275"/>
    </row>
    <row r="572" spans="1:14" x14ac:dyDescent="0.35">
      <c r="A572" s="276" t="s">
        <v>54</v>
      </c>
      <c r="B572" s="276"/>
      <c r="C572" s="276"/>
      <c r="D572" s="275"/>
      <c r="E572" s="275"/>
    </row>
    <row r="573" spans="1:14" x14ac:dyDescent="0.35">
      <c r="A573" s="9"/>
      <c r="B573" s="9"/>
      <c r="C573" s="9"/>
      <c r="D573" s="222"/>
      <c r="E573" s="222"/>
    </row>
    <row r="574" spans="1:14" x14ac:dyDescent="0.35">
      <c r="B574" s="153" t="s">
        <v>40</v>
      </c>
    </row>
    <row r="575" spans="1:14" x14ac:dyDescent="0.35">
      <c r="A575" t="s">
        <v>69</v>
      </c>
      <c r="E575" t="s">
        <v>461</v>
      </c>
    </row>
    <row r="576" spans="1:14" x14ac:dyDescent="0.35">
      <c r="A576" t="s">
        <v>410</v>
      </c>
    </row>
    <row r="578" spans="1:14" ht="87" x14ac:dyDescent="0.35">
      <c r="A578" s="1" t="s">
        <v>258</v>
      </c>
      <c r="B578" s="2" t="s">
        <v>257</v>
      </c>
      <c r="C578" s="2" t="s">
        <v>503</v>
      </c>
      <c r="D578" s="2" t="s">
        <v>502</v>
      </c>
      <c r="E578" s="2" t="s">
        <v>501</v>
      </c>
      <c r="F578" s="2" t="s">
        <v>500</v>
      </c>
      <c r="G578" s="2" t="s">
        <v>499</v>
      </c>
      <c r="H578" s="2" t="s">
        <v>498</v>
      </c>
      <c r="I578" s="2" t="s">
        <v>497</v>
      </c>
      <c r="J578" s="2" t="s">
        <v>496</v>
      </c>
      <c r="K578" s="2" t="s">
        <v>495</v>
      </c>
      <c r="L578" s="2" t="s">
        <v>494</v>
      </c>
      <c r="M578" s="2" t="s">
        <v>493</v>
      </c>
      <c r="N578" s="143" t="s">
        <v>505</v>
      </c>
    </row>
    <row r="579" spans="1:14" x14ac:dyDescent="0.35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</row>
    <row r="580" spans="1:14" x14ac:dyDescent="0.35">
      <c r="A580" s="141"/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</row>
    <row r="583" spans="1:14" x14ac:dyDescent="0.35">
      <c r="A583" s="276" t="s">
        <v>51</v>
      </c>
      <c r="B583" s="276"/>
      <c r="C583" s="276"/>
      <c r="D583" s="275"/>
      <c r="E583" s="275"/>
    </row>
    <row r="584" spans="1:14" x14ac:dyDescent="0.35">
      <c r="A584" s="274" t="s">
        <v>55</v>
      </c>
      <c r="B584" s="274"/>
      <c r="C584" s="274"/>
      <c r="D584" s="275" t="s">
        <v>166</v>
      </c>
      <c r="E584" s="275"/>
    </row>
    <row r="585" spans="1:14" x14ac:dyDescent="0.35">
      <c r="A585" s="276" t="s">
        <v>53</v>
      </c>
      <c r="B585" s="276"/>
      <c r="C585" s="276"/>
      <c r="D585" s="275"/>
      <c r="E585" s="275"/>
    </row>
    <row r="586" spans="1:14" x14ac:dyDescent="0.35">
      <c r="A586" s="276" t="s">
        <v>54</v>
      </c>
      <c r="B586" s="276"/>
      <c r="C586" s="276"/>
      <c r="D586" s="292">
        <v>43206</v>
      </c>
      <c r="E586" s="275"/>
    </row>
    <row r="587" spans="1:14" x14ac:dyDescent="0.35">
      <c r="A587" s="9"/>
      <c r="B587" s="9"/>
      <c r="C587" s="9"/>
      <c r="D587" s="23"/>
      <c r="E587" s="222"/>
    </row>
    <row r="588" spans="1:14" x14ac:dyDescent="0.35">
      <c r="B588" s="153" t="s">
        <v>41</v>
      </c>
    </row>
    <row r="589" spans="1:14" x14ac:dyDescent="0.35">
      <c r="A589" t="s">
        <v>69</v>
      </c>
      <c r="E589" t="s">
        <v>171</v>
      </c>
    </row>
    <row r="590" spans="1:14" x14ac:dyDescent="0.35">
      <c r="A590" t="s">
        <v>409</v>
      </c>
    </row>
    <row r="592" spans="1:14" ht="87" x14ac:dyDescent="0.35">
      <c r="A592" s="1" t="s">
        <v>258</v>
      </c>
      <c r="B592" s="2" t="s">
        <v>257</v>
      </c>
      <c r="C592" s="2" t="s">
        <v>545</v>
      </c>
      <c r="D592" s="2" t="s">
        <v>544</v>
      </c>
      <c r="E592" s="2" t="s">
        <v>543</v>
      </c>
      <c r="F592" s="2" t="s">
        <v>542</v>
      </c>
      <c r="G592" s="2" t="s">
        <v>541</v>
      </c>
      <c r="H592" s="2" t="s">
        <v>540</v>
      </c>
      <c r="I592" s="2" t="s">
        <v>539</v>
      </c>
      <c r="J592" s="2" t="s">
        <v>538</v>
      </c>
      <c r="K592" s="2" t="s">
        <v>537</v>
      </c>
      <c r="L592" s="2" t="s">
        <v>536</v>
      </c>
      <c r="M592" s="2" t="s">
        <v>535</v>
      </c>
      <c r="N592" s="143" t="s">
        <v>534</v>
      </c>
    </row>
    <row r="593" spans="1:14" x14ac:dyDescent="0.35">
      <c r="A593" s="141">
        <v>1</v>
      </c>
      <c r="B593" s="141" t="s">
        <v>301</v>
      </c>
      <c r="C593" s="141">
        <v>0</v>
      </c>
      <c r="D593" s="141">
        <v>0</v>
      </c>
      <c r="E593" s="141">
        <v>0</v>
      </c>
      <c r="F593" s="141">
        <v>0</v>
      </c>
      <c r="G593" s="141">
        <v>0</v>
      </c>
      <c r="H593" s="141">
        <v>0</v>
      </c>
      <c r="I593" s="141">
        <v>0</v>
      </c>
      <c r="J593" s="141">
        <v>0</v>
      </c>
      <c r="K593" s="141">
        <v>0</v>
      </c>
      <c r="L593" s="141">
        <v>0</v>
      </c>
      <c r="M593" s="141">
        <v>0</v>
      </c>
      <c r="N593" s="141">
        <v>0</v>
      </c>
    </row>
    <row r="594" spans="1:14" x14ac:dyDescent="0.35">
      <c r="A594" s="141"/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</row>
    <row r="597" spans="1:14" x14ac:dyDescent="0.35">
      <c r="A597" s="276" t="s">
        <v>51</v>
      </c>
      <c r="B597" s="276"/>
      <c r="C597" s="276"/>
      <c r="D597" s="354">
        <v>0</v>
      </c>
      <c r="E597" s="355"/>
    </row>
    <row r="598" spans="1:14" x14ac:dyDescent="0.35">
      <c r="A598" s="274" t="s">
        <v>55</v>
      </c>
      <c r="B598" s="274"/>
      <c r="C598" s="274"/>
      <c r="D598" s="354" t="s">
        <v>170</v>
      </c>
      <c r="E598" s="355"/>
    </row>
    <row r="599" spans="1:14" x14ac:dyDescent="0.35">
      <c r="A599" s="276" t="s">
        <v>53</v>
      </c>
      <c r="B599" s="276"/>
      <c r="C599" s="276"/>
      <c r="D599" s="275"/>
      <c r="E599" s="275"/>
    </row>
    <row r="600" spans="1:14" x14ac:dyDescent="0.35">
      <c r="A600" s="276" t="s">
        <v>54</v>
      </c>
      <c r="B600" s="276"/>
      <c r="C600" s="276"/>
      <c r="D600" s="275" t="s">
        <v>83</v>
      </c>
      <c r="E600" s="275"/>
    </row>
    <row r="601" spans="1:14" x14ac:dyDescent="0.35">
      <c r="A601" s="9"/>
      <c r="B601" s="9"/>
      <c r="C601" s="9"/>
      <c r="D601" s="222"/>
      <c r="E601" s="222"/>
    </row>
    <row r="602" spans="1:14" x14ac:dyDescent="0.35">
      <c r="B602" s="153" t="s">
        <v>42</v>
      </c>
    </row>
    <row r="603" spans="1:14" x14ac:dyDescent="0.35">
      <c r="A603" s="535" t="s">
        <v>69</v>
      </c>
      <c r="B603" s="535"/>
      <c r="C603" s="535"/>
      <c r="D603" s="535"/>
      <c r="E603" s="535" t="s">
        <v>408</v>
      </c>
      <c r="F603" s="535"/>
      <c r="G603" s="535"/>
      <c r="H603" s="474"/>
      <c r="I603" s="474"/>
      <c r="J603" s="474"/>
      <c r="K603" s="474"/>
      <c r="L603" s="474"/>
      <c r="M603" s="474"/>
      <c r="N603" s="474"/>
    </row>
    <row r="604" spans="1:14" x14ac:dyDescent="0.35">
      <c r="A604" s="535" t="s">
        <v>407</v>
      </c>
      <c r="B604" s="535"/>
      <c r="C604" s="535"/>
      <c r="D604" s="535"/>
      <c r="E604" s="535"/>
      <c r="F604" s="535"/>
      <c r="G604" s="535"/>
      <c r="H604" s="474"/>
      <c r="I604" s="474"/>
      <c r="J604" s="474"/>
      <c r="K604" s="474"/>
      <c r="L604" s="474"/>
      <c r="M604" s="474"/>
      <c r="N604" s="474"/>
    </row>
    <row r="605" spans="1:14" x14ac:dyDescent="0.35">
      <c r="A605" s="474"/>
      <c r="B605" s="474"/>
      <c r="C605" s="474"/>
      <c r="D605" s="474"/>
      <c r="E605" s="474"/>
      <c r="F605" s="474"/>
      <c r="G605" s="474"/>
      <c r="H605" s="474"/>
      <c r="I605" s="474"/>
      <c r="J605" s="474"/>
      <c r="K605" s="474"/>
      <c r="L605" s="474"/>
      <c r="M605" s="474"/>
      <c r="N605" s="474"/>
    </row>
    <row r="606" spans="1:14" ht="87" x14ac:dyDescent="0.35">
      <c r="A606" s="534" t="s">
        <v>258</v>
      </c>
      <c r="B606" s="534" t="s">
        <v>257</v>
      </c>
      <c r="C606" s="534" t="s">
        <v>503</v>
      </c>
      <c r="D606" s="534" t="s">
        <v>502</v>
      </c>
      <c r="E606" s="534" t="s">
        <v>501</v>
      </c>
      <c r="F606" s="534" t="s">
        <v>500</v>
      </c>
      <c r="G606" s="534" t="s">
        <v>499</v>
      </c>
      <c r="H606" s="534" t="s">
        <v>498</v>
      </c>
      <c r="I606" s="534" t="s">
        <v>497</v>
      </c>
      <c r="J606" s="534" t="s">
        <v>496</v>
      </c>
      <c r="K606" s="534" t="s">
        <v>495</v>
      </c>
      <c r="L606" s="534" t="s">
        <v>494</v>
      </c>
      <c r="M606" s="534" t="s">
        <v>493</v>
      </c>
      <c r="N606" s="534" t="s">
        <v>505</v>
      </c>
    </row>
    <row r="607" spans="1:14" x14ac:dyDescent="0.35">
      <c r="A607" s="533">
        <v>1</v>
      </c>
      <c r="B607" s="533" t="s">
        <v>406</v>
      </c>
      <c r="C607" s="533">
        <v>0</v>
      </c>
      <c r="D607" s="533">
        <v>0</v>
      </c>
      <c r="E607" s="533">
        <v>0</v>
      </c>
      <c r="F607" s="533">
        <v>0</v>
      </c>
      <c r="G607" s="533">
        <v>0</v>
      </c>
      <c r="H607" s="533">
        <v>0</v>
      </c>
      <c r="I607" s="533">
        <v>0</v>
      </c>
      <c r="J607" s="533">
        <v>0</v>
      </c>
      <c r="K607" s="533">
        <v>0</v>
      </c>
      <c r="L607" s="533">
        <v>0</v>
      </c>
      <c r="M607" s="533">
        <v>0</v>
      </c>
      <c r="N607" s="533">
        <v>0</v>
      </c>
    </row>
    <row r="608" spans="1:14" x14ac:dyDescent="0.35">
      <c r="A608" s="532"/>
      <c r="B608" s="532"/>
      <c r="C608" s="532"/>
      <c r="D608" s="532"/>
      <c r="E608" s="532"/>
      <c r="F608" s="532"/>
      <c r="G608" s="532"/>
      <c r="H608" s="532"/>
      <c r="I608" s="532"/>
      <c r="J608" s="532"/>
      <c r="K608" s="532"/>
      <c r="L608" s="532"/>
      <c r="M608" s="532"/>
      <c r="N608" s="532"/>
    </row>
    <row r="609" spans="1:14" x14ac:dyDescent="0.35">
      <c r="A609" s="474"/>
      <c r="B609" s="474"/>
      <c r="C609" s="474"/>
      <c r="D609" s="474"/>
      <c r="E609" s="474"/>
      <c r="F609" s="474"/>
      <c r="G609" s="474"/>
      <c r="H609" s="474"/>
      <c r="I609" s="474"/>
      <c r="J609" s="474"/>
      <c r="K609" s="474"/>
      <c r="L609" s="474"/>
      <c r="M609" s="474"/>
      <c r="N609" s="474"/>
    </row>
    <row r="610" spans="1:14" x14ac:dyDescent="0.35">
      <c r="A610" s="474"/>
      <c r="B610" s="474"/>
      <c r="C610" s="474"/>
      <c r="D610" s="474"/>
      <c r="E610" s="474"/>
      <c r="F610" s="474"/>
      <c r="G610" s="474"/>
      <c r="H610" s="474"/>
      <c r="I610" s="474"/>
      <c r="J610" s="474"/>
      <c r="K610" s="474"/>
      <c r="L610" s="474"/>
      <c r="M610" s="474"/>
      <c r="N610" s="474"/>
    </row>
    <row r="611" spans="1:14" x14ac:dyDescent="0.35">
      <c r="A611" s="530" t="s">
        <v>51</v>
      </c>
      <c r="B611" s="530"/>
      <c r="C611" s="530"/>
      <c r="D611" s="528">
        <v>0</v>
      </c>
      <c r="E611" s="528"/>
      <c r="F611" s="474"/>
      <c r="G611" s="474"/>
      <c r="H611" s="474"/>
      <c r="I611" s="474"/>
      <c r="J611" s="474"/>
      <c r="K611" s="474"/>
      <c r="L611" s="474"/>
      <c r="M611" s="474"/>
      <c r="N611" s="474"/>
    </row>
    <row r="612" spans="1:14" x14ac:dyDescent="0.35">
      <c r="A612" s="531" t="s">
        <v>55</v>
      </c>
      <c r="B612" s="531"/>
      <c r="C612" s="531"/>
      <c r="D612" s="528" t="s">
        <v>457</v>
      </c>
      <c r="E612" s="528"/>
      <c r="F612" s="474"/>
      <c r="G612" s="474"/>
      <c r="H612" s="474"/>
      <c r="I612" s="474"/>
      <c r="J612" s="474"/>
      <c r="K612" s="474"/>
      <c r="L612" s="474"/>
      <c r="M612" s="474"/>
      <c r="N612" s="474"/>
    </row>
    <row r="613" spans="1:14" x14ac:dyDescent="0.35">
      <c r="A613" s="530" t="s">
        <v>53</v>
      </c>
      <c r="B613" s="530"/>
      <c r="C613" s="530"/>
      <c r="D613" s="528"/>
      <c r="E613" s="528"/>
      <c r="F613" s="474"/>
      <c r="G613" s="474"/>
      <c r="H613" s="474"/>
      <c r="I613" s="474"/>
      <c r="J613" s="474"/>
      <c r="K613" s="474"/>
      <c r="L613" s="474"/>
      <c r="M613" s="474"/>
      <c r="N613" s="474"/>
    </row>
    <row r="614" spans="1:14" x14ac:dyDescent="0.35">
      <c r="A614" s="530" t="s">
        <v>54</v>
      </c>
      <c r="B614" s="530"/>
      <c r="C614" s="530"/>
      <c r="D614" s="529">
        <v>43182</v>
      </c>
      <c r="E614" s="528"/>
      <c r="F614" s="474"/>
      <c r="G614" s="474"/>
      <c r="H614" s="474"/>
      <c r="I614" s="474"/>
      <c r="J614" s="474"/>
      <c r="K614" s="474"/>
      <c r="L614" s="474"/>
      <c r="M614" s="474"/>
      <c r="N614" s="474"/>
    </row>
    <row r="615" spans="1:14" x14ac:dyDescent="0.35">
      <c r="A615" s="477"/>
      <c r="B615" s="477"/>
      <c r="C615" s="477"/>
      <c r="D615" s="527"/>
      <c r="E615" s="526"/>
      <c r="F615" s="474"/>
      <c r="G615" s="474"/>
      <c r="H615" s="474"/>
      <c r="I615" s="474"/>
      <c r="J615" s="474"/>
      <c r="K615" s="474"/>
      <c r="L615" s="474"/>
      <c r="M615" s="474"/>
      <c r="N615" s="474"/>
    </row>
    <row r="616" spans="1:14" x14ac:dyDescent="0.35">
      <c r="B616" s="153" t="s">
        <v>43</v>
      </c>
    </row>
    <row r="617" spans="1:14" x14ac:dyDescent="0.35">
      <c r="A617" s="525" t="s">
        <v>69</v>
      </c>
      <c r="B617" s="525"/>
      <c r="C617" s="525"/>
      <c r="D617" s="525"/>
      <c r="E617" s="525" t="s">
        <v>173</v>
      </c>
      <c r="F617" s="525"/>
      <c r="G617" s="525"/>
      <c r="H617" s="504"/>
      <c r="I617" s="504"/>
      <c r="J617" s="504"/>
      <c r="K617" s="504"/>
      <c r="L617" s="504"/>
      <c r="M617" s="504"/>
      <c r="N617" s="504"/>
    </row>
    <row r="618" spans="1:14" x14ac:dyDescent="0.35">
      <c r="A618" s="525" t="s">
        <v>175</v>
      </c>
      <c r="B618" s="525"/>
      <c r="C618" s="525"/>
      <c r="D618" s="525"/>
      <c r="E618" s="525"/>
      <c r="F618" s="525"/>
      <c r="G618" s="525"/>
      <c r="H618" s="504"/>
      <c r="I618" s="504"/>
      <c r="J618" s="504"/>
      <c r="K618" s="504"/>
      <c r="L618" s="504"/>
      <c r="M618" s="504"/>
      <c r="N618" s="504"/>
    </row>
    <row r="619" spans="1:14" ht="15" thickBot="1" x14ac:dyDescent="0.4">
      <c r="A619" s="504"/>
      <c r="B619" s="504"/>
      <c r="C619" s="504"/>
      <c r="D619" s="504"/>
      <c r="E619" s="504"/>
      <c r="F619" s="504"/>
      <c r="G619" s="504"/>
      <c r="H619" s="504"/>
      <c r="I619" s="504"/>
      <c r="J619" s="504"/>
      <c r="K619" s="504"/>
      <c r="L619" s="504"/>
      <c r="M619" s="504"/>
      <c r="N619" s="504"/>
    </row>
    <row r="620" spans="1:14" ht="87.5" thickBot="1" x14ac:dyDescent="0.4">
      <c r="A620" s="524" t="s">
        <v>533</v>
      </c>
      <c r="B620" s="523" t="s">
        <v>257</v>
      </c>
      <c r="C620" s="195" t="s">
        <v>503</v>
      </c>
      <c r="D620" s="195" t="s">
        <v>502</v>
      </c>
      <c r="E620" s="195" t="s">
        <v>501</v>
      </c>
      <c r="F620" s="195" t="s">
        <v>500</v>
      </c>
      <c r="G620" s="195" t="s">
        <v>499</v>
      </c>
      <c r="H620" s="195" t="s">
        <v>498</v>
      </c>
      <c r="I620" s="195" t="s">
        <v>497</v>
      </c>
      <c r="J620" s="195" t="s">
        <v>496</v>
      </c>
      <c r="K620" s="195" t="s">
        <v>495</v>
      </c>
      <c r="L620" s="195" t="s">
        <v>494</v>
      </c>
      <c r="M620" s="195" t="s">
        <v>493</v>
      </c>
      <c r="N620" s="522" t="s">
        <v>505</v>
      </c>
    </row>
    <row r="621" spans="1:14" x14ac:dyDescent="0.35">
      <c r="A621" s="521"/>
      <c r="B621" s="520"/>
      <c r="C621" s="519"/>
      <c r="D621" s="519"/>
      <c r="E621" s="519"/>
      <c r="F621" s="519"/>
      <c r="G621" s="519"/>
      <c r="H621" s="519"/>
      <c r="I621" s="519"/>
      <c r="J621" s="519"/>
      <c r="K621" s="519"/>
      <c r="L621" s="519"/>
      <c r="M621" s="519"/>
      <c r="N621" s="518"/>
    </row>
    <row r="622" spans="1:14" x14ac:dyDescent="0.35">
      <c r="A622" s="517"/>
      <c r="B622" s="516"/>
      <c r="C622" s="515"/>
      <c r="D622" s="515"/>
      <c r="E622" s="515"/>
      <c r="F622" s="515"/>
      <c r="G622" s="515"/>
      <c r="H622" s="515"/>
      <c r="I622" s="515"/>
      <c r="J622" s="515"/>
      <c r="K622" s="515"/>
      <c r="L622" s="515"/>
      <c r="M622" s="515"/>
      <c r="N622" s="514"/>
    </row>
    <row r="623" spans="1:14" x14ac:dyDescent="0.35">
      <c r="A623" s="517"/>
      <c r="B623" s="516"/>
      <c r="C623" s="515"/>
      <c r="D623" s="515"/>
      <c r="E623" s="515"/>
      <c r="F623" s="515"/>
      <c r="G623" s="515"/>
      <c r="H623" s="515"/>
      <c r="I623" s="515"/>
      <c r="J623" s="515"/>
      <c r="K623" s="515"/>
      <c r="L623" s="515"/>
      <c r="M623" s="515"/>
      <c r="N623" s="514"/>
    </row>
    <row r="624" spans="1:14" x14ac:dyDescent="0.35">
      <c r="A624" s="517"/>
      <c r="B624" s="516"/>
      <c r="C624" s="515"/>
      <c r="D624" s="515"/>
      <c r="E624" s="515"/>
      <c r="F624" s="515"/>
      <c r="G624" s="515"/>
      <c r="H624" s="515"/>
      <c r="I624" s="515"/>
      <c r="J624" s="515"/>
      <c r="K624" s="515"/>
      <c r="L624" s="515"/>
      <c r="M624" s="515"/>
      <c r="N624" s="514"/>
    </row>
    <row r="625" spans="1:14" x14ac:dyDescent="0.35">
      <c r="A625" s="517"/>
      <c r="B625" s="516"/>
      <c r="C625" s="515"/>
      <c r="D625" s="515"/>
      <c r="E625" s="515"/>
      <c r="F625" s="515"/>
      <c r="G625" s="515"/>
      <c r="H625" s="515"/>
      <c r="I625" s="515"/>
      <c r="J625" s="515"/>
      <c r="K625" s="515"/>
      <c r="L625" s="515"/>
      <c r="M625" s="515"/>
      <c r="N625" s="514"/>
    </row>
    <row r="626" spans="1:14" x14ac:dyDescent="0.35">
      <c r="A626" s="513"/>
      <c r="B626" s="186"/>
      <c r="C626" s="512"/>
      <c r="D626" s="512"/>
      <c r="E626" s="512"/>
      <c r="F626" s="512"/>
      <c r="G626" s="512"/>
      <c r="H626" s="512"/>
      <c r="I626" s="512"/>
      <c r="J626" s="512"/>
      <c r="K626" s="512"/>
      <c r="L626" s="512"/>
      <c r="M626" s="512"/>
      <c r="N626" s="511"/>
    </row>
    <row r="627" spans="1:14" ht="15" thickBot="1" x14ac:dyDescent="0.4">
      <c r="A627" s="510"/>
      <c r="B627" s="509"/>
      <c r="C627" s="508"/>
      <c r="D627" s="508"/>
      <c r="E627" s="508"/>
      <c r="F627" s="508"/>
      <c r="G627" s="508"/>
      <c r="H627" s="508"/>
      <c r="I627" s="508"/>
      <c r="J627" s="508"/>
      <c r="K627" s="508"/>
      <c r="L627" s="508"/>
      <c r="M627" s="508"/>
      <c r="N627" s="507"/>
    </row>
    <row r="628" spans="1:14" x14ac:dyDescent="0.35">
      <c r="A628" s="504"/>
      <c r="B628" s="504"/>
      <c r="C628" s="504"/>
      <c r="D628" s="504"/>
      <c r="E628" s="504"/>
      <c r="F628" s="504"/>
      <c r="G628" s="504"/>
      <c r="H628" s="504"/>
      <c r="I628" s="504"/>
      <c r="J628" s="504"/>
      <c r="K628" s="504"/>
      <c r="L628" s="504"/>
      <c r="M628" s="504"/>
      <c r="N628" s="504"/>
    </row>
    <row r="629" spans="1:14" ht="15" thickBot="1" x14ac:dyDescent="0.4">
      <c r="A629" s="504"/>
      <c r="B629" s="504"/>
      <c r="C629" s="504"/>
      <c r="D629" s="504"/>
      <c r="E629" s="504"/>
      <c r="F629" s="504"/>
      <c r="G629" s="504"/>
      <c r="H629" s="504"/>
      <c r="I629" s="504"/>
      <c r="J629" s="504"/>
      <c r="K629" s="504"/>
      <c r="L629" s="504"/>
      <c r="M629" s="504"/>
      <c r="N629" s="504"/>
    </row>
    <row r="630" spans="1:14" x14ac:dyDescent="0.35">
      <c r="A630" s="317" t="s">
        <v>51</v>
      </c>
      <c r="B630" s="318"/>
      <c r="C630" s="318"/>
      <c r="D630" s="506">
        <v>0</v>
      </c>
      <c r="E630" s="505"/>
      <c r="F630" s="504"/>
      <c r="G630" s="504"/>
      <c r="H630" s="504"/>
      <c r="I630" s="504"/>
      <c r="J630" s="504"/>
      <c r="K630" s="504"/>
      <c r="L630" s="504"/>
      <c r="M630" s="504"/>
      <c r="N630" s="504"/>
    </row>
    <row r="631" spans="1:14" x14ac:dyDescent="0.35">
      <c r="A631" s="337" t="s">
        <v>55</v>
      </c>
      <c r="B631" s="338"/>
      <c r="C631" s="338"/>
      <c r="D631" s="340" t="s">
        <v>174</v>
      </c>
      <c r="E631" s="341"/>
      <c r="F631" s="504"/>
      <c r="G631" s="504"/>
      <c r="H631" s="504"/>
      <c r="I631" s="504"/>
      <c r="J631" s="504"/>
      <c r="K631" s="504"/>
      <c r="L631" s="504"/>
      <c r="M631" s="504"/>
      <c r="N631" s="504"/>
    </row>
    <row r="632" spans="1:14" x14ac:dyDescent="0.35">
      <c r="A632" s="342" t="s">
        <v>53</v>
      </c>
      <c r="B632" s="343"/>
      <c r="C632" s="343"/>
      <c r="D632" s="464"/>
      <c r="E632" s="463"/>
      <c r="F632" s="503"/>
      <c r="G632" s="503"/>
      <c r="H632" s="503"/>
      <c r="I632" s="503"/>
      <c r="J632" s="503"/>
      <c r="K632" s="503"/>
      <c r="L632" s="503"/>
      <c r="M632" s="503"/>
      <c r="N632" s="503"/>
    </row>
    <row r="633" spans="1:14" ht="15" thickBot="1" x14ac:dyDescent="0.4">
      <c r="A633" s="347" t="s">
        <v>54</v>
      </c>
      <c r="B633" s="348"/>
      <c r="C633" s="348"/>
      <c r="D633" s="350" t="s">
        <v>97</v>
      </c>
      <c r="E633" s="351"/>
      <c r="F633" s="179"/>
      <c r="G633" s="179"/>
      <c r="H633" s="179"/>
      <c r="I633" s="179"/>
      <c r="J633" s="179"/>
      <c r="K633" s="179"/>
      <c r="L633" s="179"/>
      <c r="M633" s="179"/>
      <c r="N633" s="179"/>
    </row>
    <row r="634" spans="1:14" x14ac:dyDescent="0.35">
      <c r="A634" s="181"/>
      <c r="B634" s="181"/>
      <c r="C634" s="181"/>
      <c r="D634" s="180"/>
      <c r="E634" s="180"/>
      <c r="F634" s="179"/>
      <c r="G634" s="179"/>
      <c r="H634" s="179"/>
      <c r="I634" s="179"/>
      <c r="J634" s="179"/>
      <c r="K634" s="179"/>
      <c r="L634" s="179"/>
      <c r="M634" s="179"/>
      <c r="N634" s="179"/>
    </row>
    <row r="635" spans="1:14" x14ac:dyDescent="0.35">
      <c r="B635" s="153" t="s">
        <v>44</v>
      </c>
    </row>
    <row r="636" spans="1:14" x14ac:dyDescent="0.35">
      <c r="A636" t="s">
        <v>69</v>
      </c>
      <c r="E636" t="s">
        <v>176</v>
      </c>
    </row>
    <row r="637" spans="1:14" x14ac:dyDescent="0.35">
      <c r="A637" t="s">
        <v>177</v>
      </c>
    </row>
    <row r="639" spans="1:14" ht="65" x14ac:dyDescent="0.35">
      <c r="A639" s="169" t="s">
        <v>258</v>
      </c>
      <c r="B639" s="168" t="s">
        <v>257</v>
      </c>
      <c r="C639" s="168" t="s">
        <v>519</v>
      </c>
      <c r="D639" s="168" t="s">
        <v>518</v>
      </c>
      <c r="E639" s="168" t="s">
        <v>517</v>
      </c>
      <c r="F639" s="168" t="s">
        <v>516</v>
      </c>
      <c r="G639" s="168" t="s">
        <v>515</v>
      </c>
      <c r="H639" s="168" t="s">
        <v>514</v>
      </c>
      <c r="I639" s="168" t="s">
        <v>513</v>
      </c>
      <c r="J639" s="168" t="s">
        <v>512</v>
      </c>
      <c r="K639" s="168" t="s">
        <v>511</v>
      </c>
      <c r="L639" s="168" t="s">
        <v>510</v>
      </c>
      <c r="M639" s="168" t="s">
        <v>509</v>
      </c>
      <c r="N639" s="167" t="s">
        <v>508</v>
      </c>
    </row>
    <row r="640" spans="1:14" x14ac:dyDescent="0.35">
      <c r="A640" s="141">
        <v>1</v>
      </c>
      <c r="B640" s="141" t="s">
        <v>44</v>
      </c>
      <c r="C640" s="141">
        <v>0</v>
      </c>
      <c r="D640" s="141">
        <v>0</v>
      </c>
      <c r="E640" s="141">
        <v>0</v>
      </c>
      <c r="F640" s="141">
        <v>0</v>
      </c>
      <c r="G640" s="141">
        <v>0</v>
      </c>
      <c r="H640" s="141">
        <v>0</v>
      </c>
      <c r="I640" s="141">
        <v>0</v>
      </c>
      <c r="J640" s="141">
        <v>0</v>
      </c>
      <c r="K640" s="141">
        <v>0</v>
      </c>
      <c r="L640" s="141">
        <v>0</v>
      </c>
      <c r="M640" s="141">
        <v>0</v>
      </c>
      <c r="N640" s="141">
        <v>0</v>
      </c>
    </row>
    <row r="641" spans="1:14" x14ac:dyDescent="0.35">
      <c r="A641" s="141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</row>
    <row r="644" spans="1:14" x14ac:dyDescent="0.35">
      <c r="A644" s="276" t="s">
        <v>51</v>
      </c>
      <c r="B644" s="276"/>
      <c r="C644" s="276"/>
      <c r="D644" s="275">
        <v>0</v>
      </c>
      <c r="E644" s="275"/>
    </row>
    <row r="645" spans="1:14" x14ac:dyDescent="0.35">
      <c r="A645" s="274" t="s">
        <v>55</v>
      </c>
      <c r="B645" s="274"/>
      <c r="C645" s="274"/>
      <c r="D645" s="275" t="s">
        <v>532</v>
      </c>
      <c r="E645" s="275"/>
    </row>
    <row r="646" spans="1:14" x14ac:dyDescent="0.35">
      <c r="A646" s="276" t="s">
        <v>53</v>
      </c>
      <c r="B646" s="276"/>
      <c r="C646" s="276"/>
      <c r="D646" s="275"/>
      <c r="E646" s="275"/>
    </row>
    <row r="647" spans="1:14" x14ac:dyDescent="0.35">
      <c r="A647" s="276" t="s">
        <v>54</v>
      </c>
      <c r="B647" s="276"/>
      <c r="C647" s="276"/>
      <c r="D647" s="292">
        <v>43189</v>
      </c>
      <c r="E647" s="275"/>
    </row>
    <row r="648" spans="1:14" x14ac:dyDescent="0.35">
      <c r="A648" s="9"/>
      <c r="B648" s="9"/>
      <c r="C648" s="9"/>
      <c r="D648" s="23"/>
      <c r="E648" s="222"/>
    </row>
    <row r="649" spans="1:14" x14ac:dyDescent="0.35">
      <c r="B649" s="153" t="s">
        <v>45</v>
      </c>
    </row>
    <row r="650" spans="1:14" x14ac:dyDescent="0.35">
      <c r="A650" s="172" t="s">
        <v>69</v>
      </c>
      <c r="B650" s="172"/>
      <c r="C650" s="172"/>
      <c r="D650" s="172"/>
      <c r="E650" s="172" t="s">
        <v>105</v>
      </c>
      <c r="F650" s="172"/>
      <c r="G650" s="172"/>
      <c r="H650" s="172"/>
      <c r="I650" s="172"/>
      <c r="J650" s="172"/>
      <c r="K650" s="172"/>
      <c r="L650" s="172"/>
      <c r="M650" s="172"/>
      <c r="N650" s="172"/>
    </row>
    <row r="651" spans="1:14" x14ac:dyDescent="0.35">
      <c r="A651" s="172" t="s">
        <v>84</v>
      </c>
      <c r="B651" s="172"/>
      <c r="C651" s="172"/>
      <c r="D651" s="172"/>
      <c r="E651" s="172"/>
      <c r="F651" s="172"/>
      <c r="G651" s="172"/>
      <c r="H651" s="172"/>
      <c r="I651" s="172"/>
      <c r="J651" s="172"/>
      <c r="K651" s="172"/>
      <c r="L651" s="172"/>
      <c r="M651" s="172"/>
      <c r="N651" s="172"/>
    </row>
    <row r="652" spans="1:14" x14ac:dyDescent="0.35">
      <c r="A652" s="172"/>
      <c r="B652" s="172"/>
      <c r="C652" s="172"/>
      <c r="D652" s="172"/>
      <c r="E652" s="172"/>
      <c r="F652" s="172"/>
      <c r="G652" s="172"/>
      <c r="H652" s="172"/>
      <c r="I652" s="172"/>
      <c r="J652" s="172"/>
      <c r="K652" s="172"/>
      <c r="L652" s="172"/>
      <c r="M652" s="172"/>
      <c r="N652" s="172"/>
    </row>
    <row r="653" spans="1:14" ht="42" x14ac:dyDescent="0.35">
      <c r="A653" s="177" t="s">
        <v>258</v>
      </c>
      <c r="B653" s="176" t="s">
        <v>257</v>
      </c>
      <c r="C653" s="176" t="s">
        <v>531</v>
      </c>
      <c r="D653" s="176" t="s">
        <v>530</v>
      </c>
      <c r="E653" s="176" t="s">
        <v>529</v>
      </c>
      <c r="F653" s="176" t="s">
        <v>528</v>
      </c>
      <c r="G653" s="176" t="s">
        <v>527</v>
      </c>
      <c r="H653" s="176" t="s">
        <v>526</v>
      </c>
      <c r="I653" s="176" t="s">
        <v>525</v>
      </c>
      <c r="J653" s="176" t="s">
        <v>524</v>
      </c>
      <c r="K653" s="176" t="s">
        <v>523</v>
      </c>
      <c r="L653" s="176" t="s">
        <v>522</v>
      </c>
      <c r="M653" s="176" t="s">
        <v>521</v>
      </c>
      <c r="N653" s="175" t="s">
        <v>520</v>
      </c>
    </row>
    <row r="654" spans="1:14" x14ac:dyDescent="0.35">
      <c r="A654" s="174">
        <v>1</v>
      </c>
      <c r="B654" s="174" t="s">
        <v>179</v>
      </c>
      <c r="C654" s="174">
        <v>0</v>
      </c>
      <c r="D654" s="174">
        <v>0</v>
      </c>
      <c r="E654" s="174">
        <v>0</v>
      </c>
      <c r="F654" s="174">
        <v>0</v>
      </c>
      <c r="G654" s="174">
        <v>0</v>
      </c>
      <c r="H654" s="174">
        <v>0</v>
      </c>
      <c r="I654" s="174">
        <v>0</v>
      </c>
      <c r="J654" s="174">
        <v>0</v>
      </c>
      <c r="K654" s="174">
        <v>0</v>
      </c>
      <c r="L654" s="174">
        <v>0</v>
      </c>
      <c r="M654" s="174">
        <v>0</v>
      </c>
      <c r="N654" s="174">
        <v>0</v>
      </c>
    </row>
    <row r="655" spans="1:14" x14ac:dyDescent="0.35">
      <c r="A655" s="174"/>
      <c r="B655" s="174"/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</row>
    <row r="656" spans="1:14" x14ac:dyDescent="0.35">
      <c r="A656" s="172"/>
      <c r="B656" s="172"/>
      <c r="C656" s="172"/>
      <c r="D656" s="172"/>
      <c r="E656" s="172"/>
      <c r="F656" s="172"/>
      <c r="G656" s="172"/>
      <c r="H656" s="172"/>
      <c r="I656" s="172"/>
      <c r="J656" s="172"/>
      <c r="K656" s="172"/>
      <c r="L656" s="172"/>
      <c r="M656" s="172"/>
      <c r="N656" s="172"/>
    </row>
    <row r="657" spans="1:14" x14ac:dyDescent="0.35">
      <c r="A657" s="172"/>
      <c r="B657" s="172"/>
      <c r="C657" s="172"/>
      <c r="D657" s="172"/>
      <c r="E657" s="172"/>
      <c r="F657" s="172"/>
      <c r="G657" s="172"/>
      <c r="H657" s="172"/>
      <c r="I657" s="172"/>
      <c r="J657" s="172"/>
      <c r="K657" s="172"/>
      <c r="L657" s="172"/>
      <c r="M657" s="172"/>
      <c r="N657" s="172"/>
    </row>
    <row r="658" spans="1:14" x14ac:dyDescent="0.35">
      <c r="A658" s="334" t="s">
        <v>51</v>
      </c>
      <c r="B658" s="334"/>
      <c r="C658" s="334"/>
      <c r="D658" s="335">
        <v>0</v>
      </c>
      <c r="E658" s="335"/>
      <c r="F658" s="172"/>
      <c r="G658" s="172"/>
      <c r="H658" s="172"/>
      <c r="I658" s="172"/>
      <c r="J658" s="172"/>
      <c r="K658" s="172"/>
      <c r="L658" s="172"/>
      <c r="M658" s="172"/>
      <c r="N658" s="172"/>
    </row>
    <row r="659" spans="1:14" x14ac:dyDescent="0.35">
      <c r="A659" s="352" t="s">
        <v>55</v>
      </c>
      <c r="B659" s="352"/>
      <c r="C659" s="352"/>
      <c r="D659" s="335" t="s">
        <v>180</v>
      </c>
      <c r="E659" s="335"/>
      <c r="F659" s="172"/>
      <c r="G659" s="172"/>
      <c r="H659" s="172"/>
      <c r="I659" s="172"/>
      <c r="J659" s="172"/>
      <c r="K659" s="172"/>
      <c r="L659" s="172"/>
      <c r="M659" s="172"/>
      <c r="N659" s="172"/>
    </row>
    <row r="660" spans="1:14" x14ac:dyDescent="0.35">
      <c r="A660" s="334" t="s">
        <v>53</v>
      </c>
      <c r="B660" s="334"/>
      <c r="C660" s="334"/>
      <c r="D660" s="335"/>
      <c r="E660" s="335"/>
      <c r="F660" s="172"/>
      <c r="G660" s="172"/>
      <c r="H660" s="172"/>
      <c r="I660" s="172"/>
      <c r="J660" s="172"/>
      <c r="K660" s="172"/>
      <c r="L660" s="172"/>
      <c r="M660" s="172"/>
      <c r="N660" s="172"/>
    </row>
    <row r="661" spans="1:14" x14ac:dyDescent="0.35">
      <c r="A661" s="334" t="s">
        <v>54</v>
      </c>
      <c r="B661" s="334"/>
      <c r="C661" s="334"/>
      <c r="D661" s="335" t="s">
        <v>181</v>
      </c>
      <c r="E661" s="335"/>
      <c r="F661" s="172"/>
      <c r="G661" s="172"/>
      <c r="H661" s="172"/>
      <c r="I661" s="172"/>
      <c r="J661" s="172"/>
      <c r="K661" s="172"/>
      <c r="L661" s="172"/>
      <c r="M661" s="172"/>
      <c r="N661" s="172"/>
    </row>
    <row r="662" spans="1:14" x14ac:dyDescent="0.35">
      <c r="A662" s="27"/>
      <c r="B662" s="27"/>
      <c r="C662" s="27"/>
      <c r="D662" s="28"/>
      <c r="E662" s="28"/>
      <c r="F662" s="172"/>
      <c r="G662" s="172"/>
      <c r="H662" s="172"/>
      <c r="I662" s="172"/>
      <c r="J662" s="172"/>
      <c r="K662" s="172"/>
      <c r="L662" s="172"/>
      <c r="M662" s="172"/>
      <c r="N662" s="172"/>
    </row>
    <row r="663" spans="1:14" x14ac:dyDescent="0.35">
      <c r="B663" s="153" t="s">
        <v>46</v>
      </c>
    </row>
    <row r="664" spans="1:14" x14ac:dyDescent="0.35">
      <c r="A664" s="161" t="s">
        <v>69</v>
      </c>
      <c r="B664" s="161"/>
      <c r="C664" s="161"/>
      <c r="D664" s="161"/>
      <c r="E664" s="161" t="s">
        <v>185</v>
      </c>
      <c r="F664" s="161"/>
      <c r="G664" s="161"/>
      <c r="H664" s="161"/>
      <c r="I664" s="161"/>
      <c r="J664" s="161"/>
      <c r="K664" s="161"/>
      <c r="L664" s="161"/>
      <c r="M664" s="161"/>
      <c r="N664" s="161"/>
    </row>
    <row r="665" spans="1:14" x14ac:dyDescent="0.35">
      <c r="A665" s="161" t="s">
        <v>455</v>
      </c>
      <c r="B665" s="161"/>
      <c r="C665" s="161" t="s">
        <v>183</v>
      </c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</row>
    <row r="666" spans="1:14" x14ac:dyDescent="0.35">
      <c r="A666" s="161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</row>
    <row r="667" spans="1:14" ht="65" x14ac:dyDescent="0.35">
      <c r="A667" s="169" t="s">
        <v>258</v>
      </c>
      <c r="B667" s="168" t="s">
        <v>257</v>
      </c>
      <c r="C667" s="168" t="s">
        <v>519</v>
      </c>
      <c r="D667" s="168" t="s">
        <v>518</v>
      </c>
      <c r="E667" s="168" t="s">
        <v>517</v>
      </c>
      <c r="F667" s="168" t="s">
        <v>516</v>
      </c>
      <c r="G667" s="168" t="s">
        <v>515</v>
      </c>
      <c r="H667" s="168" t="s">
        <v>514</v>
      </c>
      <c r="I667" s="168" t="s">
        <v>513</v>
      </c>
      <c r="J667" s="168" t="s">
        <v>512</v>
      </c>
      <c r="K667" s="168" t="s">
        <v>511</v>
      </c>
      <c r="L667" s="168" t="s">
        <v>510</v>
      </c>
      <c r="M667" s="168" t="s">
        <v>509</v>
      </c>
      <c r="N667" s="167" t="s">
        <v>508</v>
      </c>
    </row>
    <row r="668" spans="1:14" x14ac:dyDescent="0.35">
      <c r="A668" s="165">
        <v>1</v>
      </c>
      <c r="B668" s="165" t="s">
        <v>46</v>
      </c>
      <c r="C668" s="165">
        <v>0</v>
      </c>
      <c r="D668" s="165">
        <v>0</v>
      </c>
      <c r="E668" s="165">
        <v>0</v>
      </c>
      <c r="F668" s="165">
        <v>0</v>
      </c>
      <c r="G668" s="165">
        <v>0</v>
      </c>
      <c r="H668" s="165">
        <v>0</v>
      </c>
      <c r="I668" s="165">
        <v>0</v>
      </c>
      <c r="J668" s="165">
        <v>0</v>
      </c>
      <c r="K668" s="165">
        <v>0</v>
      </c>
      <c r="L668" s="165">
        <v>0</v>
      </c>
      <c r="M668" s="165">
        <v>0</v>
      </c>
      <c r="N668" s="165">
        <v>0</v>
      </c>
    </row>
    <row r="669" spans="1:14" x14ac:dyDescent="0.35">
      <c r="A669" s="161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</row>
    <row r="670" spans="1:14" x14ac:dyDescent="0.35">
      <c r="A670" s="161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</row>
    <row r="671" spans="1:14" x14ac:dyDescent="0.35">
      <c r="A671" s="326" t="s">
        <v>51</v>
      </c>
      <c r="B671" s="326"/>
      <c r="C671" s="326"/>
      <c r="D671" s="327">
        <v>0</v>
      </c>
      <c r="E671" s="327"/>
      <c r="F671" s="161"/>
      <c r="G671" s="161"/>
      <c r="H671" s="161"/>
      <c r="I671" s="161"/>
      <c r="J671" s="161"/>
      <c r="K671" s="161"/>
      <c r="L671" s="161"/>
      <c r="M671" s="161"/>
      <c r="N671" s="161"/>
    </row>
    <row r="672" spans="1:14" x14ac:dyDescent="0.35">
      <c r="A672" s="323" t="s">
        <v>55</v>
      </c>
      <c r="B672" s="323"/>
      <c r="C672" s="323"/>
      <c r="D672" s="353" t="s">
        <v>184</v>
      </c>
      <c r="E672" s="353"/>
      <c r="F672" s="161"/>
      <c r="G672" s="161"/>
      <c r="H672" s="161"/>
      <c r="I672" s="161"/>
      <c r="J672" s="161"/>
      <c r="K672" s="161"/>
      <c r="L672" s="161"/>
      <c r="M672" s="161"/>
      <c r="N672" s="161"/>
    </row>
    <row r="673" spans="1:14" x14ac:dyDescent="0.35">
      <c r="A673" s="326" t="s">
        <v>53</v>
      </c>
      <c r="B673" s="326"/>
      <c r="C673" s="326"/>
      <c r="D673" s="327"/>
      <c r="E673" s="327"/>
      <c r="F673" s="161"/>
      <c r="G673" s="161"/>
      <c r="H673" s="161"/>
      <c r="I673" s="161"/>
      <c r="J673" s="161"/>
      <c r="K673" s="161"/>
      <c r="L673" s="161"/>
      <c r="M673" s="161"/>
      <c r="N673" s="161"/>
    </row>
    <row r="674" spans="1:14" x14ac:dyDescent="0.35">
      <c r="A674" s="326" t="s">
        <v>54</v>
      </c>
      <c r="B674" s="326"/>
      <c r="C674" s="326"/>
      <c r="D674" s="336">
        <v>43206</v>
      </c>
      <c r="E674" s="327"/>
      <c r="F674" s="161"/>
      <c r="G674" s="161"/>
      <c r="H674" s="161"/>
      <c r="I674" s="161"/>
      <c r="J674" s="161"/>
      <c r="K674" s="161"/>
      <c r="L674" s="161"/>
      <c r="M674" s="161"/>
      <c r="N674" s="161"/>
    </row>
    <row r="675" spans="1:14" x14ac:dyDescent="0.35">
      <c r="A675" s="164"/>
      <c r="B675" s="164"/>
      <c r="C675" s="164"/>
      <c r="D675" s="163"/>
      <c r="E675" s="162"/>
      <c r="F675" s="161"/>
      <c r="G675" s="161"/>
      <c r="H675" s="161"/>
      <c r="I675" s="161"/>
      <c r="J675" s="161"/>
      <c r="K675" s="161"/>
      <c r="L675" s="161"/>
      <c r="M675" s="161"/>
      <c r="N675" s="161"/>
    </row>
    <row r="676" spans="1:14" x14ac:dyDescent="0.35">
      <c r="B676" s="153" t="s">
        <v>47</v>
      </c>
    </row>
    <row r="677" spans="1:14" x14ac:dyDescent="0.35">
      <c r="A677" t="s">
        <v>69</v>
      </c>
      <c r="E677" s="453" t="s">
        <v>188</v>
      </c>
      <c r="F677" s="453"/>
      <c r="G677" s="453"/>
      <c r="H677" s="453"/>
      <c r="I677" s="453"/>
      <c r="J677" s="453"/>
    </row>
    <row r="678" spans="1:14" x14ac:dyDescent="0.35">
      <c r="A678" s="316" t="s">
        <v>189</v>
      </c>
      <c r="B678" s="316"/>
      <c r="C678" s="316"/>
      <c r="D678" s="316"/>
      <c r="E678" s="316"/>
      <c r="F678" s="316"/>
      <c r="G678" s="316"/>
      <c r="H678" s="316"/>
      <c r="I678" s="316"/>
    </row>
    <row r="680" spans="1:14" ht="87" x14ac:dyDescent="0.35">
      <c r="A680" s="2" t="s">
        <v>258</v>
      </c>
      <c r="B680" s="2" t="s">
        <v>257</v>
      </c>
      <c r="C680" s="2" t="s">
        <v>503</v>
      </c>
      <c r="D680" s="2" t="s">
        <v>502</v>
      </c>
      <c r="E680" s="2" t="s">
        <v>501</v>
      </c>
      <c r="F680" s="2" t="s">
        <v>500</v>
      </c>
      <c r="G680" s="2" t="s">
        <v>499</v>
      </c>
      <c r="H680" s="2" t="s">
        <v>498</v>
      </c>
      <c r="I680" s="2" t="s">
        <v>497</v>
      </c>
      <c r="J680" s="2" t="s">
        <v>496</v>
      </c>
      <c r="K680" s="2" t="s">
        <v>495</v>
      </c>
      <c r="L680" s="2" t="s">
        <v>494</v>
      </c>
      <c r="M680" s="2" t="s">
        <v>493</v>
      </c>
      <c r="N680" s="143" t="s">
        <v>505</v>
      </c>
    </row>
    <row r="681" spans="1:14" x14ac:dyDescent="0.35">
      <c r="A681" s="141">
        <v>1</v>
      </c>
      <c r="B681" s="141" t="s">
        <v>47</v>
      </c>
      <c r="C681" s="141">
        <v>0</v>
      </c>
      <c r="D681" s="141">
        <v>0</v>
      </c>
      <c r="E681" s="141">
        <v>0</v>
      </c>
      <c r="F681" s="141">
        <v>0</v>
      </c>
      <c r="G681" s="141">
        <v>0</v>
      </c>
      <c r="H681" s="141">
        <v>0</v>
      </c>
      <c r="I681" s="141">
        <v>0</v>
      </c>
      <c r="J681" s="141">
        <v>0</v>
      </c>
      <c r="K681" s="141">
        <v>0</v>
      </c>
      <c r="L681" s="141">
        <v>0</v>
      </c>
      <c r="M681" s="141">
        <v>0</v>
      </c>
      <c r="N681" s="141">
        <v>0</v>
      </c>
    </row>
    <row r="682" spans="1:14" x14ac:dyDescent="0.35">
      <c r="A682" s="141"/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</row>
    <row r="685" spans="1:14" x14ac:dyDescent="0.35">
      <c r="A685" s="276" t="s">
        <v>51</v>
      </c>
      <c r="B685" s="276"/>
      <c r="C685" s="276"/>
      <c r="D685" s="275">
        <v>0</v>
      </c>
      <c r="E685" s="275"/>
    </row>
    <row r="686" spans="1:14" x14ac:dyDescent="0.35">
      <c r="A686" s="274" t="s">
        <v>55</v>
      </c>
      <c r="B686" s="274"/>
      <c r="C686" s="274"/>
      <c r="D686" s="275" t="s">
        <v>187</v>
      </c>
      <c r="E686" s="275"/>
    </row>
    <row r="687" spans="1:14" x14ac:dyDescent="0.35">
      <c r="A687" s="276" t="s">
        <v>53</v>
      </c>
      <c r="B687" s="276"/>
      <c r="C687" s="276"/>
      <c r="D687" s="275"/>
      <c r="E687" s="275"/>
    </row>
    <row r="688" spans="1:14" x14ac:dyDescent="0.35">
      <c r="A688" s="276" t="s">
        <v>54</v>
      </c>
      <c r="B688" s="276"/>
      <c r="C688" s="276"/>
      <c r="D688" s="275" t="s">
        <v>85</v>
      </c>
      <c r="E688" s="275"/>
    </row>
    <row r="689" spans="1:14" x14ac:dyDescent="0.35">
      <c r="A689" s="9"/>
      <c r="B689" s="9"/>
      <c r="C689" s="9"/>
      <c r="D689" s="222"/>
      <c r="E689" s="222"/>
    </row>
    <row r="690" spans="1:14" x14ac:dyDescent="0.35">
      <c r="B690" s="153" t="s">
        <v>48</v>
      </c>
    </row>
    <row r="691" spans="1:14" x14ac:dyDescent="0.35">
      <c r="A691" t="s">
        <v>69</v>
      </c>
      <c r="E691" t="s">
        <v>193</v>
      </c>
    </row>
    <row r="692" spans="1:14" x14ac:dyDescent="0.35">
      <c r="A692" t="s">
        <v>507</v>
      </c>
    </row>
    <row r="694" spans="1:14" ht="87" x14ac:dyDescent="0.35">
      <c r="A694" s="1" t="s">
        <v>258</v>
      </c>
      <c r="B694" s="2" t="s">
        <v>257</v>
      </c>
      <c r="C694" s="2" t="s">
        <v>503</v>
      </c>
      <c r="D694" s="2" t="s">
        <v>502</v>
      </c>
      <c r="E694" s="2" t="s">
        <v>501</v>
      </c>
      <c r="F694" s="2" t="s">
        <v>500</v>
      </c>
      <c r="G694" s="2" t="s">
        <v>499</v>
      </c>
      <c r="H694" s="2" t="s">
        <v>498</v>
      </c>
      <c r="I694" s="2" t="s">
        <v>497</v>
      </c>
      <c r="J694" s="2" t="s">
        <v>496</v>
      </c>
      <c r="K694" s="2" t="s">
        <v>495</v>
      </c>
      <c r="L694" s="2" t="s">
        <v>494</v>
      </c>
      <c r="M694" s="2" t="s">
        <v>493</v>
      </c>
      <c r="N694" s="143" t="s">
        <v>505</v>
      </c>
    </row>
    <row r="695" spans="1:14" x14ac:dyDescent="0.35">
      <c r="A695" s="141"/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</row>
    <row r="696" spans="1:14" x14ac:dyDescent="0.35">
      <c r="A696" s="141"/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</row>
    <row r="699" spans="1:14" x14ac:dyDescent="0.35">
      <c r="A699" s="276" t="s">
        <v>51</v>
      </c>
      <c r="B699" s="276"/>
      <c r="C699" s="276"/>
      <c r="D699" s="275"/>
      <c r="E699" s="275"/>
    </row>
    <row r="700" spans="1:14" s="22" customFormat="1" x14ac:dyDescent="0.35">
      <c r="A700" s="274" t="s">
        <v>55</v>
      </c>
      <c r="B700" s="274"/>
      <c r="C700" s="274"/>
      <c r="D700" s="452" t="s">
        <v>506</v>
      </c>
      <c r="E700" s="451"/>
      <c r="F700"/>
      <c r="G700"/>
      <c r="H700"/>
      <c r="I700"/>
      <c r="J700"/>
      <c r="K700"/>
      <c r="L700"/>
      <c r="M700"/>
      <c r="N700"/>
    </row>
    <row r="701" spans="1:14" x14ac:dyDescent="0.35">
      <c r="A701" s="276" t="s">
        <v>53</v>
      </c>
      <c r="B701" s="276"/>
      <c r="C701" s="276"/>
      <c r="D701" s="275"/>
      <c r="E701" s="275"/>
    </row>
    <row r="702" spans="1:14" x14ac:dyDescent="0.35">
      <c r="A702" s="276" t="s">
        <v>54</v>
      </c>
      <c r="B702" s="276"/>
      <c r="C702" s="276"/>
      <c r="D702" s="292">
        <v>43186</v>
      </c>
      <c r="E702" s="275"/>
    </row>
    <row r="703" spans="1:14" x14ac:dyDescent="0.35">
      <c r="A703" s="9"/>
      <c r="B703" s="9"/>
      <c r="C703" s="9"/>
      <c r="D703" s="23"/>
      <c r="E703" s="222"/>
    </row>
    <row r="704" spans="1:14" x14ac:dyDescent="0.35">
      <c r="B704" s="153" t="s">
        <v>49</v>
      </c>
    </row>
    <row r="705" spans="1:14" x14ac:dyDescent="0.35">
      <c r="A705" t="s">
        <v>69</v>
      </c>
      <c r="E705" t="s">
        <v>105</v>
      </c>
      <c r="F705" t="s">
        <v>266</v>
      </c>
    </row>
    <row r="706" spans="1:14" x14ac:dyDescent="0.35">
      <c r="A706" t="s">
        <v>190</v>
      </c>
    </row>
    <row r="708" spans="1:14" ht="87" x14ac:dyDescent="0.35">
      <c r="A708" s="1" t="s">
        <v>258</v>
      </c>
      <c r="B708" s="2" t="s">
        <v>257</v>
      </c>
      <c r="C708" s="2" t="s">
        <v>503</v>
      </c>
      <c r="D708" s="2" t="s">
        <v>502</v>
      </c>
      <c r="E708" s="2" t="s">
        <v>501</v>
      </c>
      <c r="F708" s="2" t="s">
        <v>500</v>
      </c>
      <c r="G708" s="2" t="s">
        <v>499</v>
      </c>
      <c r="H708" s="2" t="s">
        <v>498</v>
      </c>
      <c r="I708" s="2" t="s">
        <v>497</v>
      </c>
      <c r="J708" s="2" t="s">
        <v>496</v>
      </c>
      <c r="K708" s="2" t="s">
        <v>495</v>
      </c>
      <c r="L708" s="2" t="s">
        <v>494</v>
      </c>
      <c r="M708" s="2" t="s">
        <v>493</v>
      </c>
      <c r="N708" s="143" t="s">
        <v>505</v>
      </c>
    </row>
    <row r="709" spans="1:14" x14ac:dyDescent="0.35">
      <c r="A709" s="141">
        <v>1</v>
      </c>
      <c r="B709" s="141" t="s">
        <v>49</v>
      </c>
      <c r="C709" s="141">
        <v>0</v>
      </c>
      <c r="D709" s="141">
        <v>0</v>
      </c>
      <c r="E709" s="141">
        <v>0</v>
      </c>
      <c r="F709" s="141">
        <v>0</v>
      </c>
      <c r="G709" s="141">
        <v>0</v>
      </c>
      <c r="H709" s="141">
        <v>0</v>
      </c>
      <c r="I709" s="141">
        <v>0</v>
      </c>
      <c r="J709" s="141">
        <v>0</v>
      </c>
      <c r="K709" s="141">
        <v>0</v>
      </c>
      <c r="L709" s="141">
        <v>0</v>
      </c>
      <c r="M709" s="141">
        <v>0</v>
      </c>
      <c r="N709" s="141">
        <v>0</v>
      </c>
    </row>
    <row r="710" spans="1:14" x14ac:dyDescent="0.35">
      <c r="A710" s="141"/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</row>
    <row r="713" spans="1:14" x14ac:dyDescent="0.35">
      <c r="A713" s="276" t="s">
        <v>51</v>
      </c>
      <c r="B713" s="276"/>
      <c r="C713" s="276"/>
      <c r="D713" s="275">
        <v>0</v>
      </c>
      <c r="E713" s="275"/>
    </row>
    <row r="714" spans="1:14" x14ac:dyDescent="0.35">
      <c r="A714" s="274" t="s">
        <v>55</v>
      </c>
      <c r="B714" s="274"/>
      <c r="C714" s="274"/>
      <c r="D714" s="290" t="s">
        <v>191</v>
      </c>
      <c r="E714" s="291"/>
    </row>
    <row r="715" spans="1:14" x14ac:dyDescent="0.35">
      <c r="A715" s="276" t="s">
        <v>53</v>
      </c>
      <c r="B715" s="276"/>
      <c r="C715" s="276"/>
      <c r="D715" s="275"/>
      <c r="E715" s="275"/>
    </row>
    <row r="716" spans="1:14" x14ac:dyDescent="0.35">
      <c r="A716" s="276" t="s">
        <v>54</v>
      </c>
      <c r="B716" s="276"/>
      <c r="C716" s="276"/>
      <c r="D716" s="275"/>
      <c r="E716" s="275"/>
    </row>
    <row r="717" spans="1:14" x14ac:dyDescent="0.35">
      <c r="A717" s="9"/>
      <c r="B717" s="9"/>
      <c r="C717" s="9"/>
      <c r="D717" s="222"/>
      <c r="E717" s="222"/>
    </row>
    <row r="718" spans="1:14" x14ac:dyDescent="0.35">
      <c r="B718" s="153" t="s">
        <v>50</v>
      </c>
    </row>
    <row r="719" spans="1:14" x14ac:dyDescent="0.35">
      <c r="A719" s="145" t="s">
        <v>69</v>
      </c>
      <c r="B719" s="145"/>
      <c r="C719" s="145"/>
      <c r="D719" s="145"/>
      <c r="E719" s="145" t="s">
        <v>105</v>
      </c>
      <c r="F719" s="145" t="s">
        <v>196</v>
      </c>
      <c r="G719" s="145"/>
      <c r="H719" s="145"/>
      <c r="I719" s="145"/>
      <c r="J719" s="145"/>
      <c r="K719" s="145"/>
      <c r="L719" s="145"/>
      <c r="M719" s="145"/>
      <c r="N719" s="145"/>
    </row>
    <row r="720" spans="1:14" x14ac:dyDescent="0.35">
      <c r="A720" s="145" t="s">
        <v>116</v>
      </c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</row>
    <row r="721" spans="1:14" x14ac:dyDescent="0.35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</row>
    <row r="722" spans="1:14" ht="48" x14ac:dyDescent="0.35">
      <c r="A722" s="152" t="s">
        <v>258</v>
      </c>
      <c r="B722" s="151" t="s">
        <v>257</v>
      </c>
      <c r="C722" s="151" t="s">
        <v>491</v>
      </c>
      <c r="D722" s="151" t="s">
        <v>490</v>
      </c>
      <c r="E722" s="151" t="s">
        <v>489</v>
      </c>
      <c r="F722" s="151" t="s">
        <v>488</v>
      </c>
      <c r="G722" s="151" t="s">
        <v>487</v>
      </c>
      <c r="H722" s="151" t="s">
        <v>486</v>
      </c>
      <c r="I722" s="151" t="s">
        <v>485</v>
      </c>
      <c r="J722" s="151" t="s">
        <v>484</v>
      </c>
      <c r="K722" s="151" t="s">
        <v>483</v>
      </c>
      <c r="L722" s="151" t="s">
        <v>482</v>
      </c>
      <c r="M722" s="151" t="s">
        <v>481</v>
      </c>
      <c r="N722" s="150" t="s">
        <v>480</v>
      </c>
    </row>
    <row r="723" spans="1:14" x14ac:dyDescent="0.35">
      <c r="A723" s="148">
        <v>1</v>
      </c>
      <c r="B723" s="149" t="s">
        <v>196</v>
      </c>
      <c r="C723" s="149">
        <v>0</v>
      </c>
      <c r="D723" s="149">
        <v>0</v>
      </c>
      <c r="E723" s="149">
        <v>0</v>
      </c>
      <c r="F723" s="149">
        <v>0</v>
      </c>
      <c r="G723" s="149">
        <v>0</v>
      </c>
      <c r="H723" s="149">
        <v>0</v>
      </c>
      <c r="I723" s="149">
        <v>0</v>
      </c>
      <c r="J723" s="149">
        <v>0</v>
      </c>
      <c r="K723" s="149">
        <v>0</v>
      </c>
      <c r="L723" s="149">
        <v>0</v>
      </c>
      <c r="M723" s="149">
        <v>0</v>
      </c>
      <c r="N723" s="149">
        <v>0</v>
      </c>
    </row>
    <row r="724" spans="1:14" x14ac:dyDescent="0.35">
      <c r="A724" s="149"/>
      <c r="B724" s="149"/>
      <c r="C724" s="149"/>
      <c r="D724" s="149"/>
      <c r="E724" s="149"/>
      <c r="F724" s="149"/>
      <c r="G724" s="149"/>
      <c r="H724" s="149"/>
      <c r="I724" s="149"/>
      <c r="J724" s="149"/>
      <c r="K724" s="149"/>
      <c r="L724" s="149"/>
      <c r="M724" s="149"/>
      <c r="N724" s="149"/>
    </row>
    <row r="725" spans="1:14" x14ac:dyDescent="0.3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</row>
    <row r="726" spans="1:14" x14ac:dyDescent="0.3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</row>
    <row r="727" spans="1:14" x14ac:dyDescent="0.35">
      <c r="A727" s="359" t="s">
        <v>51</v>
      </c>
      <c r="B727" s="359"/>
      <c r="C727" s="359"/>
      <c r="D727" s="360">
        <v>0</v>
      </c>
      <c r="E727" s="360"/>
      <c r="F727" s="145"/>
      <c r="G727" s="145"/>
      <c r="H727" s="145"/>
      <c r="I727" s="145"/>
      <c r="J727" s="145"/>
      <c r="K727" s="145"/>
      <c r="L727" s="145"/>
      <c r="M727" s="145"/>
      <c r="N727" s="145"/>
    </row>
    <row r="728" spans="1:14" x14ac:dyDescent="0.35">
      <c r="A728" s="502" t="s">
        <v>55</v>
      </c>
      <c r="B728" s="502"/>
      <c r="C728" s="502"/>
      <c r="D728" s="360" t="s">
        <v>197</v>
      </c>
      <c r="E728" s="360"/>
      <c r="F728" s="145"/>
      <c r="G728" s="145"/>
      <c r="H728" s="145"/>
      <c r="I728" s="145"/>
      <c r="J728" s="145"/>
      <c r="K728" s="145"/>
      <c r="L728" s="145"/>
      <c r="M728" s="145"/>
      <c r="N728" s="145"/>
    </row>
    <row r="729" spans="1:14" x14ac:dyDescent="0.35">
      <c r="A729" s="359" t="s">
        <v>53</v>
      </c>
      <c r="B729" s="359"/>
      <c r="C729" s="359"/>
      <c r="D729" s="360"/>
      <c r="E729" s="360"/>
      <c r="F729" s="145"/>
      <c r="G729" s="145"/>
      <c r="H729" s="145"/>
      <c r="I729" s="145"/>
      <c r="J729" s="145"/>
      <c r="K729" s="145"/>
      <c r="L729" s="145"/>
      <c r="M729" s="145"/>
      <c r="N729" s="145"/>
    </row>
    <row r="730" spans="1:14" x14ac:dyDescent="0.35">
      <c r="A730" s="359" t="s">
        <v>54</v>
      </c>
      <c r="B730" s="359"/>
      <c r="C730" s="359"/>
      <c r="D730" s="360"/>
      <c r="E730" s="360"/>
      <c r="F730" s="145"/>
      <c r="G730" s="145"/>
      <c r="H730" s="145"/>
      <c r="I730" s="145"/>
      <c r="J730" s="145"/>
      <c r="K730" s="145"/>
      <c r="L730" s="145"/>
      <c r="M730" s="145"/>
      <c r="N730" s="145"/>
    </row>
    <row r="731" spans="1:14" x14ac:dyDescent="0.35">
      <c r="A731" s="147"/>
      <c r="B731" s="147"/>
      <c r="C731" s="147"/>
      <c r="D731" s="146"/>
      <c r="E731" s="146"/>
      <c r="F731" s="145"/>
      <c r="G731" s="145"/>
      <c r="H731" s="145"/>
      <c r="I731" s="145"/>
      <c r="J731" s="145"/>
      <c r="K731" s="145"/>
      <c r="L731" s="145"/>
      <c r="M731" s="145"/>
      <c r="N731" s="145"/>
    </row>
    <row r="732" spans="1:14" x14ac:dyDescent="0.35">
      <c r="B732" s="138" t="s">
        <v>208</v>
      </c>
    </row>
    <row r="733" spans="1:14" x14ac:dyDescent="0.35">
      <c r="A733" t="s">
        <v>69</v>
      </c>
      <c r="E733" t="s">
        <v>504</v>
      </c>
    </row>
    <row r="734" spans="1:14" x14ac:dyDescent="0.35">
      <c r="A734" t="s">
        <v>398</v>
      </c>
    </row>
    <row r="736" spans="1:14" ht="87" x14ac:dyDescent="0.35">
      <c r="A736" s="1" t="s">
        <v>258</v>
      </c>
      <c r="B736" s="2" t="s">
        <v>257</v>
      </c>
      <c r="C736" s="2" t="s">
        <v>503</v>
      </c>
      <c r="D736" s="2" t="s">
        <v>502</v>
      </c>
      <c r="E736" s="2" t="s">
        <v>501</v>
      </c>
      <c r="F736" s="2" t="s">
        <v>500</v>
      </c>
      <c r="G736" s="2" t="s">
        <v>499</v>
      </c>
      <c r="H736" s="2" t="s">
        <v>498</v>
      </c>
      <c r="I736" s="2" t="s">
        <v>497</v>
      </c>
      <c r="J736" s="2" t="s">
        <v>496</v>
      </c>
      <c r="K736" s="2" t="s">
        <v>495</v>
      </c>
      <c r="L736" s="2" t="s">
        <v>494</v>
      </c>
      <c r="M736" s="2" t="s">
        <v>493</v>
      </c>
    </row>
    <row r="737" spans="1:14" x14ac:dyDescent="0.35">
      <c r="A737" s="141"/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</row>
    <row r="738" spans="1:14" x14ac:dyDescent="0.35">
      <c r="A738" s="141"/>
      <c r="B738" s="141"/>
      <c r="C738" s="354" t="s">
        <v>492</v>
      </c>
      <c r="D738" s="450"/>
      <c r="E738" s="450"/>
      <c r="F738" s="450"/>
      <c r="G738" s="450"/>
      <c r="H738" s="355"/>
      <c r="I738" s="141"/>
      <c r="J738" s="141"/>
      <c r="K738" s="141"/>
      <c r="L738" s="141"/>
      <c r="M738" s="141"/>
    </row>
    <row r="741" spans="1:14" x14ac:dyDescent="0.35">
      <c r="A741" s="276" t="s">
        <v>51</v>
      </c>
      <c r="B741" s="276"/>
      <c r="C741" s="276"/>
      <c r="D741" s="275"/>
      <c r="E741" s="275"/>
    </row>
    <row r="742" spans="1:14" x14ac:dyDescent="0.35">
      <c r="A742" s="274" t="s">
        <v>55</v>
      </c>
      <c r="B742" s="274"/>
      <c r="C742" s="274"/>
      <c r="D742" s="275"/>
      <c r="E742" s="275"/>
    </row>
    <row r="743" spans="1:14" x14ac:dyDescent="0.35">
      <c r="A743" s="276" t="s">
        <v>53</v>
      </c>
      <c r="B743" s="276"/>
      <c r="C743" s="276"/>
      <c r="D743" s="275"/>
      <c r="E743" s="275"/>
    </row>
    <row r="744" spans="1:14" x14ac:dyDescent="0.35">
      <c r="A744" s="276" t="s">
        <v>54</v>
      </c>
      <c r="B744" s="276"/>
      <c r="C744" s="276"/>
      <c r="D744" s="275"/>
      <c r="E744" s="275"/>
    </row>
    <row r="746" spans="1:14" x14ac:dyDescent="0.35">
      <c r="B746" s="153" t="s">
        <v>223</v>
      </c>
    </row>
    <row r="747" spans="1:14" x14ac:dyDescent="0.35">
      <c r="A747" s="145" t="s">
        <v>69</v>
      </c>
      <c r="B747" s="145"/>
      <c r="C747" s="145"/>
      <c r="D747" s="145"/>
      <c r="E747" s="145" t="s">
        <v>105</v>
      </c>
      <c r="F747" s="145"/>
      <c r="G747" s="145"/>
      <c r="H747" s="145"/>
      <c r="I747" s="145"/>
      <c r="J747" s="145"/>
      <c r="K747" s="145"/>
      <c r="L747" s="145"/>
      <c r="M747" s="145"/>
      <c r="N747" s="145"/>
    </row>
    <row r="748" spans="1:14" x14ac:dyDescent="0.35">
      <c r="A748" s="144" t="s">
        <v>2</v>
      </c>
      <c r="B748" s="144"/>
      <c r="C748" s="144"/>
      <c r="D748" s="144"/>
      <c r="E748" s="144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1:14" x14ac:dyDescent="0.35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</row>
    <row r="750" spans="1:14" ht="48" x14ac:dyDescent="0.35">
      <c r="A750" s="152" t="s">
        <v>258</v>
      </c>
      <c r="B750" s="151" t="s">
        <v>257</v>
      </c>
      <c r="C750" s="151" t="s">
        <v>491</v>
      </c>
      <c r="D750" s="151" t="s">
        <v>490</v>
      </c>
      <c r="E750" s="151" t="s">
        <v>489</v>
      </c>
      <c r="F750" s="151" t="s">
        <v>488</v>
      </c>
      <c r="G750" s="151" t="s">
        <v>487</v>
      </c>
      <c r="H750" s="151" t="s">
        <v>486</v>
      </c>
      <c r="I750" s="151" t="s">
        <v>485</v>
      </c>
      <c r="J750" s="151" t="s">
        <v>484</v>
      </c>
      <c r="K750" s="151" t="s">
        <v>483</v>
      </c>
      <c r="L750" s="151" t="s">
        <v>482</v>
      </c>
      <c r="M750" s="151" t="s">
        <v>481</v>
      </c>
      <c r="N750" s="150" t="s">
        <v>480</v>
      </c>
    </row>
    <row r="751" spans="1:14" x14ac:dyDescent="0.35">
      <c r="A751" s="148">
        <v>1</v>
      </c>
      <c r="B751" s="149" t="s">
        <v>196</v>
      </c>
      <c r="C751" s="149">
        <v>0</v>
      </c>
      <c r="D751" s="149">
        <v>0</v>
      </c>
      <c r="E751" s="149">
        <v>0</v>
      </c>
      <c r="F751" s="149">
        <v>0</v>
      </c>
      <c r="G751" s="149">
        <v>0</v>
      </c>
      <c r="H751" s="149">
        <v>0</v>
      </c>
      <c r="I751" s="149">
        <v>0</v>
      </c>
      <c r="J751" s="149">
        <v>0</v>
      </c>
      <c r="K751" s="149">
        <v>0</v>
      </c>
      <c r="L751" s="149">
        <v>0</v>
      </c>
      <c r="M751" s="149">
        <v>0</v>
      </c>
      <c r="N751" s="149">
        <v>0</v>
      </c>
    </row>
    <row r="752" spans="1:14" x14ac:dyDescent="0.35">
      <c r="A752" s="149"/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</row>
    <row r="753" spans="1:14" x14ac:dyDescent="0.3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</row>
    <row r="754" spans="1:14" x14ac:dyDescent="0.3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</row>
    <row r="755" spans="1:14" x14ac:dyDescent="0.35">
      <c r="A755" s="359" t="s">
        <v>51</v>
      </c>
      <c r="B755" s="359"/>
      <c r="C755" s="359"/>
      <c r="D755" s="360"/>
      <c r="E755" s="360"/>
      <c r="F755" s="145"/>
      <c r="G755" s="145"/>
      <c r="H755" s="145"/>
      <c r="I755" s="145"/>
      <c r="J755" s="145"/>
      <c r="K755" s="145"/>
      <c r="L755" s="145"/>
      <c r="M755" s="145"/>
      <c r="N755" s="145"/>
    </row>
    <row r="756" spans="1:14" x14ac:dyDescent="0.35">
      <c r="A756" s="502" t="s">
        <v>55</v>
      </c>
      <c r="B756" s="502"/>
      <c r="C756" s="502"/>
      <c r="D756" s="360"/>
      <c r="E756" s="360"/>
      <c r="F756" s="145"/>
      <c r="G756" s="145"/>
      <c r="H756" s="145"/>
      <c r="I756" s="145"/>
      <c r="J756" s="145"/>
      <c r="K756" s="145"/>
      <c r="L756" s="145"/>
      <c r="M756" s="145"/>
      <c r="N756" s="145"/>
    </row>
    <row r="757" spans="1:14" x14ac:dyDescent="0.35">
      <c r="A757" s="359" t="s">
        <v>53</v>
      </c>
      <c r="B757" s="359"/>
      <c r="C757" s="359"/>
      <c r="D757" s="360"/>
      <c r="E757" s="360"/>
      <c r="F757" s="145"/>
      <c r="G757" s="145"/>
      <c r="H757" s="145"/>
      <c r="I757" s="145"/>
      <c r="J757" s="145"/>
      <c r="K757" s="145"/>
      <c r="L757" s="145"/>
      <c r="M757" s="145"/>
      <c r="N757" s="145"/>
    </row>
    <row r="758" spans="1:14" x14ac:dyDescent="0.35">
      <c r="A758" s="359" t="s">
        <v>54</v>
      </c>
      <c r="B758" s="359"/>
      <c r="C758" s="359"/>
      <c r="D758" s="360"/>
      <c r="E758" s="360"/>
      <c r="F758" s="145"/>
      <c r="G758" s="145"/>
      <c r="H758" s="145"/>
      <c r="I758" s="145"/>
      <c r="J758" s="145"/>
      <c r="K758" s="145"/>
      <c r="L758" s="145"/>
      <c r="M758" s="145"/>
      <c r="N758" s="145"/>
    </row>
    <row r="760" spans="1:14" x14ac:dyDescent="0.35">
      <c r="C760" s="138"/>
      <c r="D760" s="138"/>
      <c r="E760" s="138"/>
      <c r="F760" s="138"/>
      <c r="G760" s="138"/>
      <c r="H760" s="138"/>
      <c r="I760" s="138"/>
      <c r="J760" s="138"/>
      <c r="K760" s="138" t="s">
        <v>228</v>
      </c>
      <c r="L760" s="138"/>
      <c r="M760" s="138"/>
    </row>
    <row r="761" spans="1:14" x14ac:dyDescent="0.35">
      <c r="C761" s="138" t="s">
        <v>479</v>
      </c>
      <c r="D761" s="138"/>
      <c r="E761" s="138"/>
      <c r="F761" s="138"/>
      <c r="G761" s="138"/>
      <c r="H761" s="138"/>
      <c r="I761" s="138"/>
      <c r="J761" s="138"/>
      <c r="K761" s="138" t="s">
        <v>113</v>
      </c>
      <c r="L761" s="138"/>
      <c r="M761" s="138"/>
    </row>
    <row r="762" spans="1:14" x14ac:dyDescent="0.35"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</row>
    <row r="763" spans="1:14" x14ac:dyDescent="0.35">
      <c r="C763" s="138"/>
      <c r="D763" s="138"/>
      <c r="E763" s="138"/>
      <c r="F763" s="138"/>
      <c r="G763" s="138"/>
      <c r="H763" s="138"/>
      <c r="I763" s="138"/>
      <c r="J763" s="138"/>
      <c r="K763" s="138" t="s">
        <v>229</v>
      </c>
      <c r="L763" s="138"/>
      <c r="M763" s="138"/>
    </row>
    <row r="764" spans="1:14" x14ac:dyDescent="0.35">
      <c r="C764" s="138" t="s">
        <v>227</v>
      </c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</row>
    <row r="765" spans="1:14" x14ac:dyDescent="0.35">
      <c r="C765" s="138" t="s">
        <v>244</v>
      </c>
      <c r="D765" s="138"/>
      <c r="E765" s="138"/>
      <c r="F765" s="138"/>
      <c r="G765" s="138"/>
      <c r="H765" s="138"/>
      <c r="I765" s="138"/>
      <c r="J765" s="138"/>
      <c r="K765" s="138" t="s">
        <v>230</v>
      </c>
      <c r="L765" s="138"/>
      <c r="M765" s="138"/>
    </row>
  </sheetData>
  <mergeCells count="406">
    <mergeCell ref="A361:C361"/>
    <mergeCell ref="D361:E361"/>
    <mergeCell ref="A362:C362"/>
    <mergeCell ref="D362:E362"/>
    <mergeCell ref="A363:C363"/>
    <mergeCell ref="D363:E363"/>
    <mergeCell ref="A124:C124"/>
    <mergeCell ref="D124:E124"/>
    <mergeCell ref="A125:C125"/>
    <mergeCell ref="D125:E125"/>
    <mergeCell ref="A360:C360"/>
    <mergeCell ref="D360:E360"/>
    <mergeCell ref="A756:C756"/>
    <mergeCell ref="D756:E756"/>
    <mergeCell ref="A757:C757"/>
    <mergeCell ref="D757:E757"/>
    <mergeCell ref="A758:C758"/>
    <mergeCell ref="D758:E758"/>
    <mergeCell ref="A501:C501"/>
    <mergeCell ref="D501:E501"/>
    <mergeCell ref="A502:C502"/>
    <mergeCell ref="D502:E502"/>
    <mergeCell ref="A755:C755"/>
    <mergeCell ref="D755:E755"/>
    <mergeCell ref="A500:C500"/>
    <mergeCell ref="D500:E500"/>
    <mergeCell ref="A516:C516"/>
    <mergeCell ref="D516:E516"/>
    <mergeCell ref="A513:C513"/>
    <mergeCell ref="D513:E513"/>
    <mergeCell ref="A514:C514"/>
    <mergeCell ref="D514:E514"/>
    <mergeCell ref="A515:C515"/>
    <mergeCell ref="D515:E515"/>
    <mergeCell ref="A487:C487"/>
    <mergeCell ref="D487:E487"/>
    <mergeCell ref="A488:C488"/>
    <mergeCell ref="D488:E488"/>
    <mergeCell ref="A499:C499"/>
    <mergeCell ref="D499:E499"/>
    <mergeCell ref="A474:C474"/>
    <mergeCell ref="D474:E474"/>
    <mergeCell ref="A485:C485"/>
    <mergeCell ref="D485:E485"/>
    <mergeCell ref="A486:C486"/>
    <mergeCell ref="D486:E486"/>
    <mergeCell ref="A471:C471"/>
    <mergeCell ref="D471:E471"/>
    <mergeCell ref="A472:C472"/>
    <mergeCell ref="D472:E472"/>
    <mergeCell ref="A473:C473"/>
    <mergeCell ref="D473:E473"/>
    <mergeCell ref="A458:C458"/>
    <mergeCell ref="D458:E458"/>
    <mergeCell ref="A459:C459"/>
    <mergeCell ref="D459:E459"/>
    <mergeCell ref="A460:C460"/>
    <mergeCell ref="D460:E460"/>
    <mergeCell ref="A445:C445"/>
    <mergeCell ref="D445:E445"/>
    <mergeCell ref="A446:C446"/>
    <mergeCell ref="D446:E446"/>
    <mergeCell ref="A457:C457"/>
    <mergeCell ref="D457:E457"/>
    <mergeCell ref="A432:C432"/>
    <mergeCell ref="D432:E432"/>
    <mergeCell ref="A443:C443"/>
    <mergeCell ref="D443:E443"/>
    <mergeCell ref="A444:C444"/>
    <mergeCell ref="D444:E444"/>
    <mergeCell ref="A417:C417"/>
    <mergeCell ref="D417:E417"/>
    <mergeCell ref="A418:C418"/>
    <mergeCell ref="D418:E418"/>
    <mergeCell ref="A431:C431"/>
    <mergeCell ref="D431:E431"/>
    <mergeCell ref="A404:C404"/>
    <mergeCell ref="D404:E404"/>
    <mergeCell ref="A429:C429"/>
    <mergeCell ref="D429:E429"/>
    <mergeCell ref="A430:C430"/>
    <mergeCell ref="D430:E430"/>
    <mergeCell ref="A415:C415"/>
    <mergeCell ref="D415:E415"/>
    <mergeCell ref="A416:C416"/>
    <mergeCell ref="D416:E416"/>
    <mergeCell ref="A401:C401"/>
    <mergeCell ref="D401:E401"/>
    <mergeCell ref="A402:C402"/>
    <mergeCell ref="D402:E402"/>
    <mergeCell ref="A403:C403"/>
    <mergeCell ref="D403:E403"/>
    <mergeCell ref="D388:E388"/>
    <mergeCell ref="A389:C389"/>
    <mergeCell ref="D389:E389"/>
    <mergeCell ref="A390:C390"/>
    <mergeCell ref="D390:E390"/>
    <mergeCell ref="A391:C391"/>
    <mergeCell ref="D391:E391"/>
    <mergeCell ref="A334:C334"/>
    <mergeCell ref="D334:E334"/>
    <mergeCell ref="A335:C335"/>
    <mergeCell ref="D335:E335"/>
    <mergeCell ref="A346:C346"/>
    <mergeCell ref="D346:E346"/>
    <mergeCell ref="A347:C347"/>
    <mergeCell ref="D347:E347"/>
    <mergeCell ref="A348:C348"/>
    <mergeCell ref="D348:E348"/>
    <mergeCell ref="A349:C349"/>
    <mergeCell ref="D349:E349"/>
    <mergeCell ref="A237:C237"/>
    <mergeCell ref="D237:E237"/>
    <mergeCell ref="D333:E333"/>
    <mergeCell ref="A319:C319"/>
    <mergeCell ref="D319:E319"/>
    <mergeCell ref="A320:C320"/>
    <mergeCell ref="D320:E320"/>
    <mergeCell ref="A321:C321"/>
    <mergeCell ref="D321:E321"/>
    <mergeCell ref="A234:C234"/>
    <mergeCell ref="D234:E234"/>
    <mergeCell ref="A235:C235"/>
    <mergeCell ref="D235:E235"/>
    <mergeCell ref="A236:C236"/>
    <mergeCell ref="D236:E236"/>
    <mergeCell ref="A192:C192"/>
    <mergeCell ref="D192:E192"/>
    <mergeCell ref="A306:C306"/>
    <mergeCell ref="D306:E306"/>
    <mergeCell ref="A307:C307"/>
    <mergeCell ref="D307:E307"/>
    <mergeCell ref="A293:C293"/>
    <mergeCell ref="D293:E293"/>
    <mergeCell ref="A304:C304"/>
    <mergeCell ref="D304:E304"/>
    <mergeCell ref="A179:C179"/>
    <mergeCell ref="D179:E179"/>
    <mergeCell ref="A180:C180"/>
    <mergeCell ref="D180:E180"/>
    <mergeCell ref="A181:C181"/>
    <mergeCell ref="D181:E181"/>
    <mergeCell ref="A165:C165"/>
    <mergeCell ref="D165:E165"/>
    <mergeCell ref="A166:C166"/>
    <mergeCell ref="D166:E166"/>
    <mergeCell ref="A167:C167"/>
    <mergeCell ref="D167:E167"/>
    <mergeCell ref="A153:C153"/>
    <mergeCell ref="D153:E153"/>
    <mergeCell ref="A164:C164"/>
    <mergeCell ref="D164:E164"/>
    <mergeCell ref="A139:C139"/>
    <mergeCell ref="D139:E139"/>
    <mergeCell ref="A150:C150"/>
    <mergeCell ref="D150:E150"/>
    <mergeCell ref="A151:C151"/>
    <mergeCell ref="D151:E151"/>
    <mergeCell ref="B65:C65"/>
    <mergeCell ref="D65:G65"/>
    <mergeCell ref="B66:C66"/>
    <mergeCell ref="D66:G66"/>
    <mergeCell ref="A152:C152"/>
    <mergeCell ref="D152:E152"/>
    <mergeCell ref="A122:C122"/>
    <mergeCell ref="D122:E122"/>
    <mergeCell ref="A123:C123"/>
    <mergeCell ref="D123:E123"/>
    <mergeCell ref="B5:M5"/>
    <mergeCell ref="B6:M6"/>
    <mergeCell ref="B63:C63"/>
    <mergeCell ref="D63:G63"/>
    <mergeCell ref="B64:C64"/>
    <mergeCell ref="D64:G64"/>
    <mergeCell ref="A111:C111"/>
    <mergeCell ref="D111:E111"/>
    <mergeCell ref="A108:C108"/>
    <mergeCell ref="D108:E108"/>
    <mergeCell ref="A109:C109"/>
    <mergeCell ref="D109:E109"/>
    <mergeCell ref="A110:C110"/>
    <mergeCell ref="D110:E110"/>
    <mergeCell ref="A97:C97"/>
    <mergeCell ref="D97:E97"/>
    <mergeCell ref="A178:C178"/>
    <mergeCell ref="D178:E178"/>
    <mergeCell ref="A136:C136"/>
    <mergeCell ref="D136:E136"/>
    <mergeCell ref="A137:C137"/>
    <mergeCell ref="D137:E137"/>
    <mergeCell ref="A138:C138"/>
    <mergeCell ref="D138:E138"/>
    <mergeCell ref="A94:C94"/>
    <mergeCell ref="D94:E94"/>
    <mergeCell ref="A95:C95"/>
    <mergeCell ref="D95:E95"/>
    <mergeCell ref="A96:C96"/>
    <mergeCell ref="D96:E96"/>
    <mergeCell ref="A195:C195"/>
    <mergeCell ref="D195:E195"/>
    <mergeCell ref="C326:H326"/>
    <mergeCell ref="A332:C332"/>
    <mergeCell ref="D332:E332"/>
    <mergeCell ref="A333:C333"/>
    <mergeCell ref="A318:C318"/>
    <mergeCell ref="D318:E318"/>
    <mergeCell ref="A305:C305"/>
    <mergeCell ref="D305:E305"/>
    <mergeCell ref="A290:C290"/>
    <mergeCell ref="D290:E290"/>
    <mergeCell ref="A291:C291"/>
    <mergeCell ref="D291:E291"/>
    <mergeCell ref="A292:C292"/>
    <mergeCell ref="D292:E292"/>
    <mergeCell ref="D541:E541"/>
    <mergeCell ref="A374:C374"/>
    <mergeCell ref="D374:E374"/>
    <mergeCell ref="A375:C375"/>
    <mergeCell ref="D375:E375"/>
    <mergeCell ref="A376:C376"/>
    <mergeCell ref="D376:E376"/>
    <mergeCell ref="A377:C377"/>
    <mergeCell ref="D377:E377"/>
    <mergeCell ref="A388:C388"/>
    <mergeCell ref="D556:E556"/>
    <mergeCell ref="A527:C527"/>
    <mergeCell ref="D527:E527"/>
    <mergeCell ref="A528:C528"/>
    <mergeCell ref="D528:E528"/>
    <mergeCell ref="A529:C529"/>
    <mergeCell ref="D529:E529"/>
    <mergeCell ref="A530:C530"/>
    <mergeCell ref="D530:E530"/>
    <mergeCell ref="A541:C541"/>
    <mergeCell ref="D571:E571"/>
    <mergeCell ref="A542:C542"/>
    <mergeCell ref="D542:E542"/>
    <mergeCell ref="A543:C543"/>
    <mergeCell ref="D543:E543"/>
    <mergeCell ref="A544:C544"/>
    <mergeCell ref="D544:E544"/>
    <mergeCell ref="A555:C555"/>
    <mergeCell ref="D555:E555"/>
    <mergeCell ref="A556:C556"/>
    <mergeCell ref="D586:E586"/>
    <mergeCell ref="A557:C557"/>
    <mergeCell ref="D557:E557"/>
    <mergeCell ref="A558:C558"/>
    <mergeCell ref="D558:E558"/>
    <mergeCell ref="A569:C569"/>
    <mergeCell ref="D569:E569"/>
    <mergeCell ref="A570:C570"/>
    <mergeCell ref="D570:E570"/>
    <mergeCell ref="A571:C571"/>
    <mergeCell ref="D611:E611"/>
    <mergeCell ref="A572:C572"/>
    <mergeCell ref="D572:E572"/>
    <mergeCell ref="A583:C583"/>
    <mergeCell ref="D583:E583"/>
    <mergeCell ref="A584:C584"/>
    <mergeCell ref="D584:E584"/>
    <mergeCell ref="A585:C585"/>
    <mergeCell ref="D585:E585"/>
    <mergeCell ref="A586:C586"/>
    <mergeCell ref="D631:E631"/>
    <mergeCell ref="A597:C597"/>
    <mergeCell ref="D597:E597"/>
    <mergeCell ref="A598:C598"/>
    <mergeCell ref="D598:E598"/>
    <mergeCell ref="A599:C599"/>
    <mergeCell ref="D599:E599"/>
    <mergeCell ref="A600:C600"/>
    <mergeCell ref="D600:E600"/>
    <mergeCell ref="A611:C611"/>
    <mergeCell ref="D646:E646"/>
    <mergeCell ref="A612:C612"/>
    <mergeCell ref="D612:E612"/>
    <mergeCell ref="A613:C613"/>
    <mergeCell ref="D613:E613"/>
    <mergeCell ref="A614:C614"/>
    <mergeCell ref="D614:E614"/>
    <mergeCell ref="A630:C630"/>
    <mergeCell ref="D630:E630"/>
    <mergeCell ref="A631:C631"/>
    <mergeCell ref="D661:E661"/>
    <mergeCell ref="A632:C632"/>
    <mergeCell ref="D632:E632"/>
    <mergeCell ref="A633:C633"/>
    <mergeCell ref="D633:E633"/>
    <mergeCell ref="A644:C644"/>
    <mergeCell ref="D644:E644"/>
    <mergeCell ref="A645:C645"/>
    <mergeCell ref="D645:E645"/>
    <mergeCell ref="A646:C646"/>
    <mergeCell ref="E677:J677"/>
    <mergeCell ref="A647:C647"/>
    <mergeCell ref="D647:E647"/>
    <mergeCell ref="A658:C658"/>
    <mergeCell ref="D658:E658"/>
    <mergeCell ref="A659:C659"/>
    <mergeCell ref="D659:E659"/>
    <mergeCell ref="A660:C660"/>
    <mergeCell ref="D660:E660"/>
    <mergeCell ref="A661:C661"/>
    <mergeCell ref="A688:C688"/>
    <mergeCell ref="D688:E688"/>
    <mergeCell ref="A671:C671"/>
    <mergeCell ref="D671:E671"/>
    <mergeCell ref="A672:C672"/>
    <mergeCell ref="D672:E672"/>
    <mergeCell ref="A673:C673"/>
    <mergeCell ref="D673:E673"/>
    <mergeCell ref="A674:C674"/>
    <mergeCell ref="D674:E674"/>
    <mergeCell ref="A678:I678"/>
    <mergeCell ref="A685:C685"/>
    <mergeCell ref="D685:E685"/>
    <mergeCell ref="A686:C686"/>
    <mergeCell ref="D686:E686"/>
    <mergeCell ref="A687:C687"/>
    <mergeCell ref="D687:E687"/>
    <mergeCell ref="A716:C716"/>
    <mergeCell ref="D716:E716"/>
    <mergeCell ref="A699:C699"/>
    <mergeCell ref="D699:E699"/>
    <mergeCell ref="A700:C700"/>
    <mergeCell ref="D700:E700"/>
    <mergeCell ref="A701:C701"/>
    <mergeCell ref="D701:E701"/>
    <mergeCell ref="A702:C702"/>
    <mergeCell ref="D702:E702"/>
    <mergeCell ref="A729:C729"/>
    <mergeCell ref="D729:E729"/>
    <mergeCell ref="A730:C730"/>
    <mergeCell ref="D730:E730"/>
    <mergeCell ref="A713:C713"/>
    <mergeCell ref="D713:E713"/>
    <mergeCell ref="A714:C714"/>
    <mergeCell ref="D714:E714"/>
    <mergeCell ref="A715:C715"/>
    <mergeCell ref="D715:E715"/>
    <mergeCell ref="A265:C265"/>
    <mergeCell ref="D265:E265"/>
    <mergeCell ref="C738:H738"/>
    <mergeCell ref="A741:C741"/>
    <mergeCell ref="D741:E741"/>
    <mergeCell ref="A248:C248"/>
    <mergeCell ref="A727:C727"/>
    <mergeCell ref="D727:E727"/>
    <mergeCell ref="A728:C728"/>
    <mergeCell ref="D728:E728"/>
    <mergeCell ref="A81:C81"/>
    <mergeCell ref="D81:E81"/>
    <mergeCell ref="A263:C263"/>
    <mergeCell ref="D263:E263"/>
    <mergeCell ref="A264:C264"/>
    <mergeCell ref="D264:E264"/>
    <mergeCell ref="A193:C193"/>
    <mergeCell ref="D193:E193"/>
    <mergeCell ref="A194:C194"/>
    <mergeCell ref="D194:E194"/>
    <mergeCell ref="A78:C78"/>
    <mergeCell ref="D78:E78"/>
    <mergeCell ref="A79:C79"/>
    <mergeCell ref="D79:E79"/>
    <mergeCell ref="A80:C80"/>
    <mergeCell ref="D80:E80"/>
    <mergeCell ref="A742:C742"/>
    <mergeCell ref="D742:E742"/>
    <mergeCell ref="A743:C743"/>
    <mergeCell ref="D743:E743"/>
    <mergeCell ref="A744:C744"/>
    <mergeCell ref="D744:E744"/>
    <mergeCell ref="D249:E249"/>
    <mergeCell ref="A250:C250"/>
    <mergeCell ref="D250:E250"/>
    <mergeCell ref="A251:C251"/>
    <mergeCell ref="D251:E251"/>
    <mergeCell ref="A262:C262"/>
    <mergeCell ref="D262:E262"/>
    <mergeCell ref="A279:C279"/>
    <mergeCell ref="D279:E279"/>
    <mergeCell ref="A220:C220"/>
    <mergeCell ref="D220:E220"/>
    <mergeCell ref="A221:C221"/>
    <mergeCell ref="D221:E221"/>
    <mergeCell ref="A222:C222"/>
    <mergeCell ref="D222:E222"/>
    <mergeCell ref="A223:C223"/>
    <mergeCell ref="D223:E223"/>
    <mergeCell ref="A209:C209"/>
    <mergeCell ref="D209:E209"/>
    <mergeCell ref="A277:C277"/>
    <mergeCell ref="D277:E277"/>
    <mergeCell ref="A278:C278"/>
    <mergeCell ref="D278:E278"/>
    <mergeCell ref="A276:C276"/>
    <mergeCell ref="D276:E276"/>
    <mergeCell ref="D248:E248"/>
    <mergeCell ref="A249:C249"/>
    <mergeCell ref="A206:C206"/>
    <mergeCell ref="D206:E206"/>
    <mergeCell ref="A207:C207"/>
    <mergeCell ref="D207:E207"/>
    <mergeCell ref="A208:C208"/>
    <mergeCell ref="D208:E20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78452-4D78-4BF8-B635-43906A920D5D}">
  <dimension ref="A2:H1086"/>
  <sheetViews>
    <sheetView workbookViewId="0">
      <selection activeCell="C1086" sqref="C1086"/>
    </sheetView>
  </sheetViews>
  <sheetFormatPr defaultRowHeight="14.5" x14ac:dyDescent="0.35"/>
  <cols>
    <col min="1" max="1" width="3.7265625" customWidth="1"/>
    <col min="2" max="8" width="22.1796875" customWidth="1"/>
  </cols>
  <sheetData>
    <row r="2" spans="1:8" ht="16.5" x14ac:dyDescent="0.35">
      <c r="F2" s="3"/>
      <c r="G2" s="3" t="s">
        <v>619</v>
      </c>
    </row>
    <row r="3" spans="1:8" ht="16.5" x14ac:dyDescent="0.35">
      <c r="F3" s="4"/>
      <c r="G3" s="4" t="s">
        <v>0</v>
      </c>
    </row>
    <row r="4" spans="1:8" ht="16.5" x14ac:dyDescent="0.35">
      <c r="F4" s="4"/>
      <c r="G4" s="4"/>
    </row>
    <row r="5" spans="1:8" ht="18.5" x14ac:dyDescent="0.45">
      <c r="A5" s="443" t="s">
        <v>618</v>
      </c>
      <c r="B5" s="272"/>
      <c r="C5" s="272"/>
      <c r="D5" s="272"/>
      <c r="E5" s="272"/>
      <c r="F5" s="272"/>
      <c r="G5" s="272"/>
      <c r="H5" s="272"/>
    </row>
    <row r="6" spans="1:8" ht="18.5" x14ac:dyDescent="0.45">
      <c r="A6" s="443" t="s">
        <v>617</v>
      </c>
      <c r="B6" s="272"/>
      <c r="C6" s="272"/>
      <c r="D6" s="272"/>
      <c r="E6" s="272"/>
      <c r="F6" s="272"/>
      <c r="G6" s="272"/>
      <c r="H6" s="272"/>
    </row>
    <row r="7" spans="1:8" ht="18.5" x14ac:dyDescent="0.45">
      <c r="A7" s="272"/>
      <c r="B7" s="443"/>
      <c r="C7" s="443" t="s">
        <v>616</v>
      </c>
      <c r="D7" s="443"/>
      <c r="E7" s="272"/>
      <c r="F7" s="272"/>
      <c r="G7" s="272"/>
      <c r="H7" s="272"/>
    </row>
    <row r="9" spans="1:8" ht="16.5" x14ac:dyDescent="0.35">
      <c r="A9" s="271" t="s">
        <v>1</v>
      </c>
    </row>
    <row r="10" spans="1:8" ht="16.5" x14ac:dyDescent="0.35">
      <c r="A10" s="271" t="s">
        <v>2</v>
      </c>
    </row>
    <row r="11" spans="1:8" ht="15" thickBot="1" x14ac:dyDescent="0.4">
      <c r="A11" s="250"/>
      <c r="B11" s="250"/>
      <c r="C11" s="250"/>
      <c r="D11" s="250"/>
      <c r="E11" s="250"/>
      <c r="F11" s="250"/>
      <c r="G11" s="250"/>
      <c r="H11" s="250"/>
    </row>
    <row r="12" spans="1:8" ht="25.5" thickBot="1" x14ac:dyDescent="0.4">
      <c r="A12" s="267" t="s">
        <v>3</v>
      </c>
      <c r="B12" s="442" t="s">
        <v>439</v>
      </c>
      <c r="C12" s="266" t="s">
        <v>447</v>
      </c>
      <c r="D12" s="266" t="s">
        <v>446</v>
      </c>
      <c r="E12" s="266" t="s">
        <v>476</v>
      </c>
      <c r="F12" s="441" t="s">
        <v>615</v>
      </c>
      <c r="G12" s="267" t="s">
        <v>474</v>
      </c>
      <c r="H12" s="266" t="s">
        <v>436</v>
      </c>
    </row>
    <row r="13" spans="1:8" ht="15" thickBot="1" x14ac:dyDescent="0.4">
      <c r="A13" s="439">
        <v>1</v>
      </c>
      <c r="B13" s="438" t="s">
        <v>4</v>
      </c>
      <c r="C13" s="500" t="s">
        <v>150</v>
      </c>
      <c r="D13" s="500"/>
      <c r="E13" s="500"/>
      <c r="F13" s="441"/>
      <c r="G13" s="267"/>
      <c r="H13" s="500"/>
    </row>
    <row r="14" spans="1:8" ht="15" thickBot="1" x14ac:dyDescent="0.4">
      <c r="A14" s="439">
        <f>A13+1</f>
        <v>2</v>
      </c>
      <c r="B14" s="438" t="s">
        <v>5</v>
      </c>
      <c r="C14" s="500" t="s">
        <v>150</v>
      </c>
      <c r="D14" s="500"/>
      <c r="E14" s="500"/>
      <c r="F14" s="441"/>
      <c r="G14" s="267"/>
      <c r="H14" s="500"/>
    </row>
    <row r="15" spans="1:8" ht="15" thickBot="1" x14ac:dyDescent="0.4">
      <c r="A15" s="439">
        <f>A14+1</f>
        <v>3</v>
      </c>
      <c r="B15" s="438" t="s">
        <v>6</v>
      </c>
      <c r="C15" s="500" t="s">
        <v>150</v>
      </c>
      <c r="D15" s="500"/>
      <c r="E15" s="500"/>
      <c r="F15" s="441"/>
      <c r="G15" s="267"/>
      <c r="H15" s="500"/>
    </row>
    <row r="16" spans="1:8" ht="15" thickBot="1" x14ac:dyDescent="0.4">
      <c r="A16" s="439">
        <f>A15+1</f>
        <v>4</v>
      </c>
      <c r="B16" s="438" t="s">
        <v>7</v>
      </c>
      <c r="C16" s="500" t="s">
        <v>150</v>
      </c>
      <c r="D16" s="500"/>
      <c r="E16" s="500"/>
      <c r="F16" s="441"/>
      <c r="G16" s="267"/>
      <c r="H16" s="500"/>
    </row>
    <row r="17" spans="1:8" ht="15" thickBot="1" x14ac:dyDescent="0.4">
      <c r="A17" s="439">
        <f>A16+1</f>
        <v>5</v>
      </c>
      <c r="B17" s="438" t="s">
        <v>8</v>
      </c>
      <c r="C17" s="500" t="s">
        <v>150</v>
      </c>
      <c r="D17" s="500"/>
      <c r="E17" s="500"/>
      <c r="F17" s="441"/>
      <c r="G17" s="267"/>
      <c r="H17" s="500"/>
    </row>
    <row r="18" spans="1:8" ht="15" thickBot="1" x14ac:dyDescent="0.4">
      <c r="A18" s="439">
        <f>A17+1</f>
        <v>6</v>
      </c>
      <c r="B18" s="438" t="s">
        <v>9</v>
      </c>
      <c r="C18" s="500" t="s">
        <v>150</v>
      </c>
      <c r="D18" s="500"/>
      <c r="E18" s="500"/>
      <c r="F18" s="441"/>
      <c r="G18" s="267"/>
      <c r="H18" s="500"/>
    </row>
    <row r="19" spans="1:8" ht="15" thickBot="1" x14ac:dyDescent="0.4">
      <c r="A19" s="439">
        <f>A18+1</f>
        <v>7</v>
      </c>
      <c r="B19" s="438" t="s">
        <v>10</v>
      </c>
      <c r="C19" s="500" t="s">
        <v>150</v>
      </c>
      <c r="D19" s="500"/>
      <c r="E19" s="500"/>
      <c r="F19" s="441"/>
      <c r="G19" s="267"/>
      <c r="H19" s="500"/>
    </row>
    <row r="20" spans="1:8" ht="15" thickBot="1" x14ac:dyDescent="0.4">
      <c r="A20" s="439">
        <f>A19+1</f>
        <v>8</v>
      </c>
      <c r="B20" s="438" t="s">
        <v>11</v>
      </c>
      <c r="C20" s="500" t="s">
        <v>150</v>
      </c>
      <c r="D20" s="500"/>
      <c r="E20" s="500"/>
      <c r="F20" s="441"/>
      <c r="G20" s="267"/>
      <c r="H20" s="500"/>
    </row>
    <row r="21" spans="1:8" ht="15" thickBot="1" x14ac:dyDescent="0.4">
      <c r="A21" s="439">
        <f>A20+1</f>
        <v>9</v>
      </c>
      <c r="B21" s="438" t="s">
        <v>12</v>
      </c>
      <c r="C21" s="500" t="s">
        <v>150</v>
      </c>
      <c r="D21" s="500"/>
      <c r="E21" s="500"/>
      <c r="F21" s="441"/>
      <c r="G21" s="267"/>
      <c r="H21" s="500"/>
    </row>
    <row r="22" spans="1:8" ht="15" thickBot="1" x14ac:dyDescent="0.4">
      <c r="A22" s="439">
        <f>A21+1</f>
        <v>10</v>
      </c>
      <c r="B22" s="438" t="s">
        <v>13</v>
      </c>
      <c r="C22" s="500" t="s">
        <v>150</v>
      </c>
      <c r="D22" s="500"/>
      <c r="E22" s="500"/>
      <c r="F22" s="441"/>
      <c r="G22" s="267"/>
      <c r="H22" s="500"/>
    </row>
    <row r="23" spans="1:8" ht="15" thickBot="1" x14ac:dyDescent="0.4">
      <c r="A23" s="439">
        <f>A22+1</f>
        <v>11</v>
      </c>
      <c r="B23" s="438" t="s">
        <v>14</v>
      </c>
      <c r="C23" s="500" t="s">
        <v>150</v>
      </c>
      <c r="D23" s="500"/>
      <c r="E23" s="500"/>
      <c r="F23" s="441"/>
      <c r="G23" s="267"/>
      <c r="H23" s="500"/>
    </row>
    <row r="24" spans="1:8" ht="15" thickBot="1" x14ac:dyDescent="0.4">
      <c r="A24" s="439">
        <f>A23+1</f>
        <v>12</v>
      </c>
      <c r="B24" s="438" t="s">
        <v>15</v>
      </c>
      <c r="C24" s="500" t="s">
        <v>150</v>
      </c>
      <c r="D24" s="500"/>
      <c r="E24" s="500"/>
      <c r="F24" s="441"/>
      <c r="G24" s="267"/>
      <c r="H24" s="500"/>
    </row>
    <row r="25" spans="1:8" ht="15" thickBot="1" x14ac:dyDescent="0.4">
      <c r="A25" s="439">
        <f>A24+1</f>
        <v>13</v>
      </c>
      <c r="B25" s="438" t="s">
        <v>16</v>
      </c>
      <c r="C25" s="500" t="s">
        <v>150</v>
      </c>
      <c r="D25" s="500"/>
      <c r="E25" s="500"/>
      <c r="F25" s="441"/>
      <c r="G25" s="267"/>
      <c r="H25" s="500"/>
    </row>
    <row r="26" spans="1:8" ht="15" thickBot="1" x14ac:dyDescent="0.4">
      <c r="A26" s="439">
        <f>A25+1</f>
        <v>14</v>
      </c>
      <c r="B26" s="438" t="s">
        <v>17</v>
      </c>
      <c r="C26" s="500" t="s">
        <v>150</v>
      </c>
      <c r="D26" s="500"/>
      <c r="E26" s="500"/>
      <c r="F26" s="441"/>
      <c r="G26" s="267"/>
      <c r="H26" s="500"/>
    </row>
    <row r="27" spans="1:8" ht="15" thickBot="1" x14ac:dyDescent="0.4">
      <c r="A27" s="439">
        <f>A26+1</f>
        <v>15</v>
      </c>
      <c r="B27" s="438" t="s">
        <v>18</v>
      </c>
      <c r="C27" s="500" t="s">
        <v>150</v>
      </c>
      <c r="D27" s="500"/>
      <c r="E27" s="500"/>
      <c r="F27" s="441"/>
      <c r="G27" s="267"/>
      <c r="H27" s="500"/>
    </row>
    <row r="28" spans="1:8" ht="15" thickBot="1" x14ac:dyDescent="0.4">
      <c r="A28" s="439">
        <f>A27+1</f>
        <v>16</v>
      </c>
      <c r="B28" s="438" t="s">
        <v>19</v>
      </c>
      <c r="C28" s="500" t="s">
        <v>150</v>
      </c>
      <c r="D28" s="500"/>
      <c r="E28" s="500"/>
      <c r="F28" s="441"/>
      <c r="G28" s="267"/>
      <c r="H28" s="500"/>
    </row>
    <row r="29" spans="1:8" ht="15" thickBot="1" x14ac:dyDescent="0.4">
      <c r="A29" s="439">
        <f>A28+1</f>
        <v>17</v>
      </c>
      <c r="B29" s="438" t="s">
        <v>20</v>
      </c>
      <c r="C29" s="500" t="s">
        <v>150</v>
      </c>
      <c r="D29" s="500"/>
      <c r="E29" s="500"/>
      <c r="F29" s="441"/>
      <c r="G29" s="267"/>
      <c r="H29" s="500"/>
    </row>
    <row r="30" spans="1:8" ht="15" thickBot="1" x14ac:dyDescent="0.4">
      <c r="A30" s="439">
        <f>A29+1</f>
        <v>18</v>
      </c>
      <c r="B30" s="438" t="s">
        <v>21</v>
      </c>
      <c r="C30" s="500" t="s">
        <v>150</v>
      </c>
      <c r="D30" s="500"/>
      <c r="E30" s="500"/>
      <c r="F30" s="441"/>
      <c r="G30" s="267"/>
      <c r="H30" s="500"/>
    </row>
    <row r="31" spans="1:8" ht="15" thickBot="1" x14ac:dyDescent="0.4">
      <c r="A31" s="439">
        <f>A30+1</f>
        <v>19</v>
      </c>
      <c r="B31" s="438" t="s">
        <v>22</v>
      </c>
      <c r="C31" s="500" t="s">
        <v>150</v>
      </c>
      <c r="D31" s="500"/>
      <c r="E31" s="500"/>
      <c r="F31" s="441"/>
      <c r="G31" s="267"/>
      <c r="H31" s="500"/>
    </row>
    <row r="32" spans="1:8" ht="15" thickBot="1" x14ac:dyDescent="0.4">
      <c r="A32" s="439">
        <f>A31+1</f>
        <v>20</v>
      </c>
      <c r="B32" s="438" t="s">
        <v>23</v>
      </c>
      <c r="C32" s="500" t="s">
        <v>150</v>
      </c>
      <c r="D32" s="500"/>
      <c r="E32" s="500"/>
      <c r="F32" s="441"/>
      <c r="G32" s="267"/>
      <c r="H32" s="500"/>
    </row>
    <row r="33" spans="1:8" ht="15" thickBot="1" x14ac:dyDescent="0.4">
      <c r="A33" s="439">
        <f>A32+1</f>
        <v>21</v>
      </c>
      <c r="B33" s="438" t="s">
        <v>24</v>
      </c>
      <c r="C33" s="500" t="s">
        <v>150</v>
      </c>
      <c r="D33" s="500"/>
      <c r="E33" s="500"/>
      <c r="F33" s="441"/>
      <c r="G33" s="267"/>
      <c r="H33" s="500"/>
    </row>
    <row r="34" spans="1:8" ht="15" thickBot="1" x14ac:dyDescent="0.4">
      <c r="A34" s="439">
        <f>A33+1</f>
        <v>22</v>
      </c>
      <c r="B34" s="438" t="s">
        <v>25</v>
      </c>
      <c r="C34" s="500" t="s">
        <v>150</v>
      </c>
      <c r="D34" s="500"/>
      <c r="E34" s="500"/>
      <c r="F34" s="441"/>
      <c r="G34" s="267"/>
      <c r="H34" s="500"/>
    </row>
    <row r="35" spans="1:8" ht="15" thickBot="1" x14ac:dyDescent="0.4">
      <c r="A35" s="439">
        <f>A34+1</f>
        <v>23</v>
      </c>
      <c r="B35" s="438" t="s">
        <v>26</v>
      </c>
      <c r="C35" s="500" t="s">
        <v>150</v>
      </c>
      <c r="D35" s="500"/>
      <c r="E35" s="500"/>
      <c r="F35" s="441"/>
      <c r="G35" s="267"/>
      <c r="H35" s="500"/>
    </row>
    <row r="36" spans="1:8" ht="15" thickBot="1" x14ac:dyDescent="0.4">
      <c r="A36" s="439">
        <f>A35+1</f>
        <v>24</v>
      </c>
      <c r="B36" s="438" t="s">
        <v>27</v>
      </c>
      <c r="C36" s="500" t="s">
        <v>150</v>
      </c>
      <c r="D36" s="500"/>
      <c r="E36" s="500"/>
      <c r="F36" s="441"/>
      <c r="G36" s="267"/>
      <c r="H36" s="500"/>
    </row>
    <row r="37" spans="1:8" ht="15" thickBot="1" x14ac:dyDescent="0.4">
      <c r="A37" s="439">
        <f>A36+1</f>
        <v>25</v>
      </c>
      <c r="B37" s="438" t="s">
        <v>28</v>
      </c>
      <c r="C37" s="500" t="s">
        <v>150</v>
      </c>
      <c r="D37" s="500"/>
      <c r="E37" s="500"/>
      <c r="F37" s="441"/>
      <c r="G37" s="267"/>
      <c r="H37" s="500"/>
    </row>
    <row r="38" spans="1:8" ht="15" thickBot="1" x14ac:dyDescent="0.4">
      <c r="A38" s="439">
        <f>A37+1</f>
        <v>26</v>
      </c>
      <c r="B38" s="438" t="s">
        <v>29</v>
      </c>
      <c r="C38" s="500" t="s">
        <v>150</v>
      </c>
      <c r="D38" s="500"/>
      <c r="E38" s="500"/>
      <c r="F38" s="441"/>
      <c r="G38" s="267"/>
      <c r="H38" s="500"/>
    </row>
    <row r="39" spans="1:8" ht="15" thickBot="1" x14ac:dyDescent="0.4">
      <c r="A39" s="439">
        <f>A38+1</f>
        <v>27</v>
      </c>
      <c r="B39" s="438" t="s">
        <v>30</v>
      </c>
      <c r="C39" s="500" t="s">
        <v>150</v>
      </c>
      <c r="D39" s="500"/>
      <c r="E39" s="500"/>
      <c r="F39" s="441"/>
      <c r="G39" s="267"/>
      <c r="H39" s="500"/>
    </row>
    <row r="40" spans="1:8" ht="15" thickBot="1" x14ac:dyDescent="0.4">
      <c r="A40" s="439">
        <f>A39+1</f>
        <v>28</v>
      </c>
      <c r="B40" s="438" t="s">
        <v>31</v>
      </c>
      <c r="C40" s="500" t="s">
        <v>150</v>
      </c>
      <c r="D40" s="500"/>
      <c r="E40" s="500"/>
      <c r="F40" s="441"/>
      <c r="G40" s="267"/>
      <c r="H40" s="500"/>
    </row>
    <row r="41" spans="1:8" ht="15" thickBot="1" x14ac:dyDescent="0.4">
      <c r="A41" s="439">
        <f>A40+1</f>
        <v>29</v>
      </c>
      <c r="B41" s="438" t="s">
        <v>32</v>
      </c>
      <c r="C41" s="500" t="s">
        <v>150</v>
      </c>
      <c r="D41" s="500"/>
      <c r="E41" s="500"/>
      <c r="F41" s="441"/>
      <c r="G41" s="267"/>
      <c r="H41" s="500"/>
    </row>
    <row r="42" spans="1:8" ht="15" thickBot="1" x14ac:dyDescent="0.4">
      <c r="A42" s="439">
        <f>A41+1</f>
        <v>30</v>
      </c>
      <c r="B42" s="438" t="s">
        <v>33</v>
      </c>
      <c r="C42" s="500" t="s">
        <v>150</v>
      </c>
      <c r="D42" s="500"/>
      <c r="E42" s="500"/>
      <c r="F42" s="441"/>
      <c r="G42" s="267"/>
      <c r="H42" s="500"/>
    </row>
    <row r="43" spans="1:8" ht="15" thickBot="1" x14ac:dyDescent="0.4">
      <c r="A43" s="439">
        <f>A42+1</f>
        <v>31</v>
      </c>
      <c r="B43" s="438" t="s">
        <v>34</v>
      </c>
      <c r="C43" s="500" t="s">
        <v>150</v>
      </c>
      <c r="D43" s="500"/>
      <c r="E43" s="500"/>
      <c r="F43" s="441"/>
      <c r="G43" s="267"/>
      <c r="H43" s="500"/>
    </row>
    <row r="44" spans="1:8" ht="15" thickBot="1" x14ac:dyDescent="0.4">
      <c r="A44" s="439">
        <f>A43+1</f>
        <v>32</v>
      </c>
      <c r="B44" s="438" t="s">
        <v>35</v>
      </c>
      <c r="C44" s="500" t="s">
        <v>150</v>
      </c>
      <c r="D44" s="500"/>
      <c r="E44" s="500"/>
      <c r="F44" s="441"/>
      <c r="G44" s="267"/>
      <c r="H44" s="500"/>
    </row>
    <row r="45" spans="1:8" ht="15" thickBot="1" x14ac:dyDescent="0.4">
      <c r="A45" s="439">
        <f>A44+1</f>
        <v>33</v>
      </c>
      <c r="B45" s="438" t="s">
        <v>36</v>
      </c>
      <c r="C45" s="500" t="s">
        <v>150</v>
      </c>
      <c r="D45" s="500"/>
      <c r="E45" s="500"/>
      <c r="F45" s="441"/>
      <c r="G45" s="267"/>
      <c r="H45" s="500"/>
    </row>
    <row r="46" spans="1:8" ht="15" thickBot="1" x14ac:dyDescent="0.4">
      <c r="A46" s="439">
        <f>A45+1</f>
        <v>34</v>
      </c>
      <c r="B46" s="438" t="s">
        <v>37</v>
      </c>
      <c r="C46" s="500" t="s">
        <v>150</v>
      </c>
      <c r="D46" s="500"/>
      <c r="E46" s="500"/>
      <c r="F46" s="441"/>
      <c r="G46" s="267"/>
      <c r="H46" s="500"/>
    </row>
    <row r="47" spans="1:8" ht="15" thickBot="1" x14ac:dyDescent="0.4">
      <c r="A47" s="439">
        <f>A46+1</f>
        <v>35</v>
      </c>
      <c r="B47" s="438" t="s">
        <v>38</v>
      </c>
      <c r="C47" s="500" t="s">
        <v>150</v>
      </c>
      <c r="D47" s="499"/>
      <c r="E47" s="499"/>
      <c r="F47" s="501"/>
      <c r="G47" s="440"/>
      <c r="H47" s="498"/>
    </row>
    <row r="48" spans="1:8" ht="15" thickBot="1" x14ac:dyDescent="0.4">
      <c r="A48" s="439">
        <f>A47+1</f>
        <v>36</v>
      </c>
      <c r="B48" s="438" t="s">
        <v>39</v>
      </c>
      <c r="C48" s="500" t="s">
        <v>150</v>
      </c>
      <c r="D48" s="499"/>
      <c r="E48" s="499"/>
      <c r="F48" s="499"/>
      <c r="G48" s="436"/>
      <c r="H48" s="498"/>
    </row>
    <row r="49" spans="1:8" ht="15" thickBot="1" x14ac:dyDescent="0.4">
      <c r="A49" s="439">
        <f>A48+1</f>
        <v>37</v>
      </c>
      <c r="B49" s="438" t="s">
        <v>40</v>
      </c>
      <c r="C49" s="500" t="s">
        <v>150</v>
      </c>
      <c r="D49" s="499"/>
      <c r="E49" s="499"/>
      <c r="F49" s="499"/>
      <c r="G49" s="436"/>
      <c r="H49" s="498"/>
    </row>
    <row r="50" spans="1:8" ht="15" thickBot="1" x14ac:dyDescent="0.4">
      <c r="A50" s="439">
        <f>A49+1</f>
        <v>38</v>
      </c>
      <c r="B50" s="438" t="s">
        <v>41</v>
      </c>
      <c r="C50" s="500" t="s">
        <v>150</v>
      </c>
      <c r="D50" s="499"/>
      <c r="E50" s="499"/>
      <c r="F50" s="499"/>
      <c r="G50" s="436"/>
      <c r="H50" s="498"/>
    </row>
    <row r="51" spans="1:8" ht="15" thickBot="1" x14ac:dyDescent="0.4">
      <c r="A51" s="439">
        <f>A50+1</f>
        <v>39</v>
      </c>
      <c r="B51" s="438" t="s">
        <v>42</v>
      </c>
      <c r="C51" s="500" t="s">
        <v>150</v>
      </c>
      <c r="D51" s="499"/>
      <c r="E51" s="499"/>
      <c r="F51" s="499"/>
      <c r="G51" s="436"/>
      <c r="H51" s="498"/>
    </row>
    <row r="52" spans="1:8" ht="15" thickBot="1" x14ac:dyDescent="0.4">
      <c r="A52" s="439">
        <f>A51+1</f>
        <v>40</v>
      </c>
      <c r="B52" s="438" t="s">
        <v>43</v>
      </c>
      <c r="C52" s="500" t="s">
        <v>150</v>
      </c>
      <c r="D52" s="499"/>
      <c r="E52" s="499"/>
      <c r="F52" s="499"/>
      <c r="G52" s="436"/>
      <c r="H52" s="498"/>
    </row>
    <row r="53" spans="1:8" ht="15" thickBot="1" x14ac:dyDescent="0.4">
      <c r="A53" s="439">
        <f>A52+1</f>
        <v>41</v>
      </c>
      <c r="B53" s="438" t="s">
        <v>44</v>
      </c>
      <c r="C53" s="500" t="s">
        <v>150</v>
      </c>
      <c r="D53" s="499"/>
      <c r="E53" s="499"/>
      <c r="F53" s="499"/>
      <c r="G53" s="436"/>
      <c r="H53" s="498"/>
    </row>
    <row r="54" spans="1:8" ht="15" thickBot="1" x14ac:dyDescent="0.4">
      <c r="A54" s="439">
        <f>A53+1</f>
        <v>42</v>
      </c>
      <c r="B54" s="438" t="s">
        <v>45</v>
      </c>
      <c r="C54" s="500" t="s">
        <v>150</v>
      </c>
      <c r="D54" s="499"/>
      <c r="E54" s="499"/>
      <c r="F54" s="499"/>
      <c r="G54" s="436"/>
      <c r="H54" s="498"/>
    </row>
    <row r="55" spans="1:8" ht="15" thickBot="1" x14ac:dyDescent="0.4">
      <c r="A55" s="439">
        <f>A54+1</f>
        <v>43</v>
      </c>
      <c r="B55" s="438" t="s">
        <v>46</v>
      </c>
      <c r="C55" s="500" t="s">
        <v>150</v>
      </c>
      <c r="D55" s="499"/>
      <c r="E55" s="499"/>
      <c r="F55" s="499"/>
      <c r="G55" s="436"/>
      <c r="H55" s="498"/>
    </row>
    <row r="56" spans="1:8" ht="15" thickBot="1" x14ac:dyDescent="0.4">
      <c r="A56" s="439">
        <f>A55+1</f>
        <v>44</v>
      </c>
      <c r="B56" s="438" t="s">
        <v>47</v>
      </c>
      <c r="C56" s="500" t="s">
        <v>150</v>
      </c>
      <c r="D56" s="499"/>
      <c r="E56" s="499"/>
      <c r="F56" s="499"/>
      <c r="G56" s="436"/>
      <c r="H56" s="498"/>
    </row>
    <row r="57" spans="1:8" ht="15" thickBot="1" x14ac:dyDescent="0.4">
      <c r="A57" s="439">
        <f>A56+1</f>
        <v>45</v>
      </c>
      <c r="B57" s="438" t="s">
        <v>48</v>
      </c>
      <c r="C57" s="500" t="s">
        <v>150</v>
      </c>
      <c r="D57" s="499"/>
      <c r="E57" s="499"/>
      <c r="F57" s="499"/>
      <c r="G57" s="436"/>
      <c r="H57" s="498"/>
    </row>
    <row r="58" spans="1:8" ht="15" thickBot="1" x14ac:dyDescent="0.4">
      <c r="A58" s="439">
        <f>A57+1</f>
        <v>46</v>
      </c>
      <c r="B58" s="438" t="s">
        <v>49</v>
      </c>
      <c r="C58" s="500" t="s">
        <v>150</v>
      </c>
      <c r="D58" s="499"/>
      <c r="E58" s="499"/>
      <c r="F58" s="499"/>
      <c r="G58" s="436"/>
      <c r="H58" s="498"/>
    </row>
    <row r="59" spans="1:8" ht="15" thickBot="1" x14ac:dyDescent="0.4">
      <c r="A59" s="439">
        <f>A58+1</f>
        <v>47</v>
      </c>
      <c r="B59" s="438" t="s">
        <v>50</v>
      </c>
      <c r="C59" s="500" t="s">
        <v>150</v>
      </c>
      <c r="D59" s="499"/>
      <c r="E59" s="499"/>
      <c r="F59" s="499"/>
      <c r="G59" s="436"/>
      <c r="H59" s="498"/>
    </row>
    <row r="60" spans="1:8" ht="15" thickBot="1" x14ac:dyDescent="0.4">
      <c r="A60" s="439">
        <f>A59+1</f>
        <v>48</v>
      </c>
      <c r="B60" s="438" t="s">
        <v>221</v>
      </c>
      <c r="C60" s="500" t="s">
        <v>150</v>
      </c>
      <c r="D60" s="499"/>
      <c r="E60" s="499"/>
      <c r="F60" s="499"/>
      <c r="G60" s="436"/>
      <c r="H60" s="498"/>
    </row>
    <row r="63" spans="1:8" ht="15" thickBot="1" x14ac:dyDescent="0.4">
      <c r="A63" s="250"/>
      <c r="B63" s="250"/>
      <c r="C63" s="250"/>
    </row>
    <row r="64" spans="1:8" ht="15" thickBot="1" x14ac:dyDescent="0.4">
      <c r="A64" s="250"/>
      <c r="B64" s="435" t="s">
        <v>51</v>
      </c>
      <c r="C64" s="363">
        <f>SUM(G47:G60)</f>
        <v>0</v>
      </c>
      <c r="D64" s="364"/>
    </row>
    <row r="65" spans="1:8" ht="66.75" customHeight="1" thickBot="1" x14ac:dyDescent="0.4">
      <c r="A65" s="250"/>
      <c r="B65" s="5" t="s">
        <v>52</v>
      </c>
      <c r="C65" s="310" t="s">
        <v>373</v>
      </c>
      <c r="D65" s="312"/>
    </row>
    <row r="66" spans="1:8" ht="56.25" customHeight="1" thickBot="1" x14ac:dyDescent="0.4">
      <c r="A66" s="250"/>
      <c r="B66" s="5" t="s">
        <v>53</v>
      </c>
      <c r="C66" s="497"/>
      <c r="D66" s="496"/>
    </row>
    <row r="67" spans="1:8" ht="15" thickBot="1" x14ac:dyDescent="0.4">
      <c r="A67" s="250"/>
      <c r="B67" s="5" t="s">
        <v>54</v>
      </c>
      <c r="C67" s="495" t="s">
        <v>244</v>
      </c>
      <c r="D67" s="494"/>
    </row>
    <row r="70" spans="1:8" ht="75" customHeight="1" x14ac:dyDescent="0.35"/>
    <row r="71" spans="1:8" x14ac:dyDescent="0.35">
      <c r="B71" s="153" t="s">
        <v>4</v>
      </c>
    </row>
    <row r="72" spans="1:8" x14ac:dyDescent="0.35">
      <c r="A72" s="18" t="s">
        <v>69</v>
      </c>
      <c r="B72" s="18"/>
      <c r="C72" s="18"/>
      <c r="D72" s="18"/>
      <c r="E72" s="18" t="s">
        <v>432</v>
      </c>
      <c r="F72" s="18"/>
      <c r="G72" s="18"/>
      <c r="H72" s="18"/>
    </row>
    <row r="73" spans="1:8" x14ac:dyDescent="0.35">
      <c r="A73" s="18" t="s">
        <v>471</v>
      </c>
      <c r="B73" s="18"/>
      <c r="C73" s="18"/>
      <c r="D73" s="18"/>
      <c r="E73" s="18"/>
      <c r="F73" s="18"/>
      <c r="G73" s="18"/>
      <c r="H73" s="18"/>
    </row>
    <row r="74" spans="1:8" x14ac:dyDescent="0.35">
      <c r="A74" s="18"/>
      <c r="B74" s="18"/>
      <c r="C74" s="18"/>
      <c r="D74" s="18"/>
      <c r="E74" s="18"/>
      <c r="F74" s="18"/>
      <c r="G74" s="18"/>
      <c r="H74" s="18"/>
    </row>
    <row r="75" spans="1:8" ht="43.5" x14ac:dyDescent="0.35">
      <c r="A75" s="248" t="s">
        <v>3</v>
      </c>
      <c r="B75" s="248" t="s">
        <v>601</v>
      </c>
      <c r="C75" s="248" t="s">
        <v>447</v>
      </c>
      <c r="D75" s="248" t="s">
        <v>446</v>
      </c>
      <c r="E75" s="248" t="s">
        <v>445</v>
      </c>
      <c r="F75" s="248" t="s">
        <v>600</v>
      </c>
      <c r="G75" s="248" t="s">
        <v>395</v>
      </c>
      <c r="H75" s="248" t="s">
        <v>599</v>
      </c>
    </row>
    <row r="76" spans="1:8" x14ac:dyDescent="0.35">
      <c r="A76" s="17"/>
      <c r="B76" s="17"/>
      <c r="C76" s="17"/>
      <c r="D76" s="17"/>
      <c r="E76" s="17"/>
      <c r="F76" s="17"/>
      <c r="G76" s="17"/>
      <c r="H76" s="17"/>
    </row>
    <row r="77" spans="1:8" x14ac:dyDescent="0.35">
      <c r="A77" s="17"/>
      <c r="B77" s="17"/>
      <c r="C77" s="17"/>
      <c r="D77" s="17"/>
      <c r="E77" s="17"/>
      <c r="F77" s="17"/>
      <c r="G77" s="17"/>
      <c r="H77" s="17"/>
    </row>
    <row r="78" spans="1:8" x14ac:dyDescent="0.35">
      <c r="A78" s="17"/>
      <c r="B78" s="17"/>
      <c r="C78" s="17"/>
      <c r="D78" s="17"/>
      <c r="E78" s="17"/>
      <c r="F78" s="17"/>
      <c r="G78" s="17"/>
      <c r="H78" s="17"/>
    </row>
    <row r="79" spans="1:8" x14ac:dyDescent="0.35">
      <c r="A79" s="17"/>
      <c r="B79" s="17"/>
      <c r="C79" s="17"/>
      <c r="D79" s="17"/>
      <c r="E79" s="17"/>
      <c r="F79" s="17"/>
      <c r="G79" s="17"/>
      <c r="H79" s="17"/>
    </row>
    <row r="80" spans="1:8" x14ac:dyDescent="0.35">
      <c r="A80" s="17"/>
      <c r="B80" s="17"/>
      <c r="C80" s="17"/>
      <c r="D80" s="17"/>
      <c r="E80" s="17"/>
      <c r="F80" s="17"/>
      <c r="G80" s="17"/>
      <c r="H80" s="17"/>
    </row>
    <row r="81" spans="1:8" x14ac:dyDescent="0.35">
      <c r="A81" s="17"/>
      <c r="B81" s="17"/>
      <c r="C81" s="17"/>
      <c r="D81" s="17"/>
      <c r="E81" s="17"/>
      <c r="F81" s="17"/>
      <c r="G81" s="17"/>
      <c r="H81" s="17"/>
    </row>
    <row r="82" spans="1:8" x14ac:dyDescent="0.35">
      <c r="A82" s="18"/>
      <c r="B82" s="18"/>
      <c r="C82" s="18"/>
      <c r="D82" s="18"/>
      <c r="E82" s="18"/>
      <c r="F82" s="18"/>
      <c r="G82" s="18"/>
      <c r="H82" s="18"/>
    </row>
    <row r="83" spans="1:8" x14ac:dyDescent="0.35">
      <c r="A83" s="18"/>
      <c r="B83" s="18"/>
      <c r="C83" s="18"/>
      <c r="D83" s="18"/>
      <c r="E83" s="18"/>
      <c r="F83" s="18"/>
      <c r="G83" s="18"/>
      <c r="H83" s="18"/>
    </row>
    <row r="84" spans="1:8" x14ac:dyDescent="0.35">
      <c r="A84" s="557"/>
      <c r="B84" s="557"/>
      <c r="C84" s="557"/>
      <c r="D84" s="557"/>
      <c r="E84" s="557"/>
      <c r="F84" s="557"/>
      <c r="G84" s="557"/>
      <c r="H84" s="18"/>
    </row>
    <row r="85" spans="1:8" x14ac:dyDescent="0.35">
      <c r="A85" s="18"/>
      <c r="B85" s="18"/>
      <c r="C85" s="18"/>
      <c r="D85" s="18"/>
      <c r="E85" s="18"/>
      <c r="F85" s="18"/>
      <c r="G85" s="18"/>
      <c r="H85" s="18"/>
    </row>
    <row r="86" spans="1:8" x14ac:dyDescent="0.35">
      <c r="A86" s="18"/>
      <c r="B86" s="18"/>
      <c r="C86" s="18"/>
      <c r="D86" s="18"/>
      <c r="E86" s="18"/>
      <c r="F86" s="18"/>
      <c r="G86" s="18"/>
      <c r="H86" s="18"/>
    </row>
    <row r="87" spans="1:8" x14ac:dyDescent="0.35">
      <c r="A87" s="295" t="s">
        <v>51</v>
      </c>
      <c r="B87" s="295"/>
      <c r="C87" s="295"/>
      <c r="D87" s="306">
        <v>0</v>
      </c>
      <c r="E87" s="306"/>
      <c r="F87" s="18"/>
      <c r="G87" s="18"/>
      <c r="H87" s="18"/>
    </row>
    <row r="88" spans="1:8" x14ac:dyDescent="0.35">
      <c r="A88" s="307" t="s">
        <v>212</v>
      </c>
      <c r="B88" s="307"/>
      <c r="C88" s="307"/>
      <c r="D88" s="306" t="s">
        <v>215</v>
      </c>
      <c r="E88" s="306"/>
      <c r="F88" s="18"/>
      <c r="G88" s="18"/>
      <c r="H88" s="18"/>
    </row>
    <row r="89" spans="1:8" ht="15" customHeight="1" x14ac:dyDescent="0.35">
      <c r="A89" s="295" t="s">
        <v>53</v>
      </c>
      <c r="B89" s="295"/>
      <c r="C89" s="295"/>
      <c r="D89" s="296"/>
      <c r="E89" s="296"/>
      <c r="F89" s="18"/>
      <c r="G89" s="18"/>
      <c r="H89" s="18"/>
    </row>
    <row r="90" spans="1:8" x14ac:dyDescent="0.35">
      <c r="A90" s="295" t="s">
        <v>54</v>
      </c>
      <c r="B90" s="295"/>
      <c r="C90" s="295"/>
      <c r="D90" s="297">
        <v>43194</v>
      </c>
      <c r="E90" s="297"/>
      <c r="F90" s="18"/>
      <c r="G90" s="18"/>
      <c r="H90" s="18"/>
    </row>
    <row r="91" spans="1:8" x14ac:dyDescent="0.35">
      <c r="A91" s="18"/>
      <c r="B91" s="18"/>
      <c r="C91" s="18"/>
      <c r="D91" s="18"/>
      <c r="E91" s="18"/>
      <c r="F91" s="18"/>
      <c r="G91" s="18"/>
      <c r="H91" s="18"/>
    </row>
    <row r="92" spans="1:8" ht="16.5" x14ac:dyDescent="0.35">
      <c r="A92" s="271"/>
      <c r="B92" s="153" t="s">
        <v>5</v>
      </c>
    </row>
    <row r="93" spans="1:8" x14ac:dyDescent="0.35">
      <c r="A93" t="s">
        <v>69</v>
      </c>
      <c r="E93" t="s">
        <v>70</v>
      </c>
    </row>
    <row r="94" spans="1:8" x14ac:dyDescent="0.35">
      <c r="A94" t="s">
        <v>71</v>
      </c>
    </row>
    <row r="96" spans="1:8" ht="43.5" x14ac:dyDescent="0.35">
      <c r="A96" s="2" t="s">
        <v>3</v>
      </c>
      <c r="B96" s="2" t="s">
        <v>601</v>
      </c>
      <c r="C96" s="2" t="s">
        <v>447</v>
      </c>
      <c r="D96" s="2" t="s">
        <v>446</v>
      </c>
      <c r="E96" s="2" t="s">
        <v>445</v>
      </c>
      <c r="F96" s="2" t="s">
        <v>600</v>
      </c>
      <c r="G96" s="2" t="s">
        <v>395</v>
      </c>
      <c r="H96" s="2" t="s">
        <v>599</v>
      </c>
    </row>
    <row r="97" spans="1:8" x14ac:dyDescent="0.35">
      <c r="A97" s="141"/>
      <c r="B97" s="141"/>
      <c r="C97" s="141"/>
      <c r="D97" s="141"/>
      <c r="E97" s="141"/>
      <c r="F97" s="141"/>
      <c r="G97" s="141"/>
      <c r="H97" s="141"/>
    </row>
    <row r="98" spans="1:8" x14ac:dyDescent="0.35">
      <c r="A98" s="141"/>
      <c r="B98" s="141"/>
      <c r="C98" s="141"/>
      <c r="D98" s="141"/>
      <c r="E98" s="141"/>
      <c r="F98" s="141"/>
      <c r="G98" s="141"/>
      <c r="H98" s="141"/>
    </row>
    <row r="99" spans="1:8" x14ac:dyDescent="0.35">
      <c r="A99" s="141"/>
      <c r="B99" s="141"/>
      <c r="C99" s="141"/>
      <c r="D99" s="141"/>
      <c r="E99" s="141"/>
      <c r="F99" s="141"/>
      <c r="G99" s="141"/>
      <c r="H99" s="141"/>
    </row>
    <row r="100" spans="1:8" x14ac:dyDescent="0.35">
      <c r="A100" s="141"/>
      <c r="B100" s="141"/>
      <c r="C100" s="141"/>
      <c r="D100" s="141"/>
      <c r="E100" s="141"/>
      <c r="F100" s="141"/>
      <c r="G100" s="141"/>
      <c r="H100" s="141"/>
    </row>
    <row r="101" spans="1:8" x14ac:dyDescent="0.35">
      <c r="A101" s="141"/>
      <c r="B101" s="141"/>
      <c r="C101" s="141"/>
      <c r="D101" s="141"/>
      <c r="E101" s="141"/>
      <c r="F101" s="141"/>
      <c r="G101" s="141"/>
      <c r="H101" s="141"/>
    </row>
    <row r="102" spans="1:8" x14ac:dyDescent="0.35">
      <c r="A102" s="141"/>
      <c r="B102" s="141"/>
      <c r="C102" s="141"/>
      <c r="D102" s="141"/>
      <c r="E102" s="141"/>
      <c r="F102" s="141"/>
      <c r="G102" s="141"/>
      <c r="H102" s="141"/>
    </row>
    <row r="105" spans="1:8" x14ac:dyDescent="0.35">
      <c r="A105" s="449"/>
      <c r="B105" s="449"/>
      <c r="C105" s="449"/>
      <c r="D105" s="449"/>
      <c r="E105" s="449"/>
      <c r="F105" s="449"/>
      <c r="G105" s="449"/>
    </row>
    <row r="108" spans="1:8" x14ac:dyDescent="0.35">
      <c r="A108" s="276" t="s">
        <v>51</v>
      </c>
      <c r="B108" s="276"/>
      <c r="C108" s="276"/>
      <c r="D108" s="275">
        <v>0</v>
      </c>
      <c r="E108" s="275"/>
    </row>
    <row r="109" spans="1:8" x14ac:dyDescent="0.35">
      <c r="A109" s="274" t="s">
        <v>55</v>
      </c>
      <c r="B109" s="274"/>
      <c r="C109" s="274"/>
      <c r="D109" s="275" t="s">
        <v>56</v>
      </c>
      <c r="E109" s="275"/>
    </row>
    <row r="110" spans="1:8" x14ac:dyDescent="0.35">
      <c r="A110" s="276" t="s">
        <v>53</v>
      </c>
      <c r="B110" s="276"/>
      <c r="C110" s="276"/>
      <c r="D110" s="275"/>
      <c r="E110" s="275"/>
    </row>
    <row r="111" spans="1:8" x14ac:dyDescent="0.35">
      <c r="A111" s="276" t="s">
        <v>54</v>
      </c>
      <c r="B111" s="276"/>
      <c r="C111" s="276"/>
      <c r="D111" s="292">
        <v>43185</v>
      </c>
      <c r="E111" s="275"/>
    </row>
    <row r="112" spans="1:8" x14ac:dyDescent="0.35">
      <c r="A112" s="9"/>
      <c r="B112" s="9"/>
      <c r="C112" s="9"/>
      <c r="D112" s="23"/>
      <c r="E112" s="222"/>
    </row>
    <row r="113" spans="1:8" x14ac:dyDescent="0.35">
      <c r="B113" s="153" t="s">
        <v>6</v>
      </c>
    </row>
    <row r="114" spans="1:8" x14ac:dyDescent="0.35">
      <c r="A114" t="s">
        <v>69</v>
      </c>
      <c r="E114" t="s">
        <v>78</v>
      </c>
    </row>
    <row r="115" spans="1:8" x14ac:dyDescent="0.35">
      <c r="A115" t="s">
        <v>79</v>
      </c>
    </row>
    <row r="117" spans="1:8" ht="43.5" x14ac:dyDescent="0.35">
      <c r="A117" s="2" t="s">
        <v>3</v>
      </c>
      <c r="B117" s="2" t="s">
        <v>601</v>
      </c>
      <c r="C117" s="2" t="s">
        <v>447</v>
      </c>
      <c r="D117" s="2" t="s">
        <v>446</v>
      </c>
      <c r="E117" s="2" t="s">
        <v>445</v>
      </c>
      <c r="F117" s="2" t="s">
        <v>600</v>
      </c>
      <c r="G117" s="2" t="s">
        <v>395</v>
      </c>
      <c r="H117" s="2" t="s">
        <v>599</v>
      </c>
    </row>
    <row r="118" spans="1:8" x14ac:dyDescent="0.35">
      <c r="A118" s="141">
        <v>1</v>
      </c>
      <c r="B118" s="141" t="s">
        <v>6</v>
      </c>
      <c r="C118" s="141" t="s">
        <v>80</v>
      </c>
      <c r="D118" s="141" t="s">
        <v>80</v>
      </c>
      <c r="E118" s="141" t="s">
        <v>80</v>
      </c>
      <c r="F118" s="141" t="s">
        <v>80</v>
      </c>
      <c r="G118" s="141">
        <v>0</v>
      </c>
      <c r="H118" s="141" t="s">
        <v>80</v>
      </c>
    </row>
    <row r="119" spans="1:8" x14ac:dyDescent="0.35">
      <c r="A119" s="141"/>
      <c r="B119" s="141"/>
      <c r="C119" s="141"/>
      <c r="D119" s="141"/>
      <c r="E119" s="141"/>
      <c r="F119" s="141"/>
      <c r="G119" s="141"/>
      <c r="H119" s="141"/>
    </row>
    <row r="120" spans="1:8" x14ac:dyDescent="0.35">
      <c r="A120" s="141"/>
      <c r="B120" s="141"/>
      <c r="C120" s="141"/>
      <c r="D120" s="141"/>
      <c r="E120" s="141"/>
      <c r="F120" s="141"/>
      <c r="G120" s="141"/>
      <c r="H120" s="141"/>
    </row>
    <row r="121" spans="1:8" x14ac:dyDescent="0.35">
      <c r="A121" s="141"/>
      <c r="B121" s="141"/>
      <c r="C121" s="141"/>
      <c r="D121" s="141"/>
      <c r="E121" s="141"/>
      <c r="F121" s="141"/>
      <c r="G121" s="141"/>
      <c r="H121" s="141"/>
    </row>
    <row r="122" spans="1:8" x14ac:dyDescent="0.35">
      <c r="A122" s="141"/>
      <c r="B122" s="141"/>
      <c r="C122" s="141"/>
      <c r="D122" s="141"/>
      <c r="E122" s="141"/>
      <c r="F122" s="141"/>
      <c r="G122" s="141"/>
      <c r="H122" s="141"/>
    </row>
    <row r="123" spans="1:8" x14ac:dyDescent="0.35">
      <c r="A123" s="141"/>
      <c r="B123" s="141"/>
      <c r="C123" s="141"/>
      <c r="D123" s="141"/>
      <c r="E123" s="141"/>
      <c r="F123" s="141"/>
      <c r="G123" s="141"/>
      <c r="H123" s="141"/>
    </row>
    <row r="126" spans="1:8" x14ac:dyDescent="0.35">
      <c r="A126" s="449"/>
      <c r="B126" s="449"/>
      <c r="C126" s="449"/>
      <c r="D126" s="449"/>
      <c r="E126" s="449"/>
      <c r="F126" s="449"/>
      <c r="G126" s="449"/>
    </row>
    <row r="129" spans="1:8" x14ac:dyDescent="0.35">
      <c r="A129" s="276" t="s">
        <v>51</v>
      </c>
      <c r="B129" s="276"/>
      <c r="C129" s="276"/>
      <c r="D129" s="275">
        <v>0</v>
      </c>
      <c r="E129" s="275"/>
    </row>
    <row r="130" spans="1:8" x14ac:dyDescent="0.35">
      <c r="A130" s="274" t="s">
        <v>55</v>
      </c>
      <c r="B130" s="274"/>
      <c r="C130" s="274"/>
      <c r="D130" s="275" t="s">
        <v>76</v>
      </c>
      <c r="E130" s="275"/>
    </row>
    <row r="131" spans="1:8" x14ac:dyDescent="0.35">
      <c r="A131" s="276" t="s">
        <v>53</v>
      </c>
      <c r="B131" s="276"/>
      <c r="C131" s="276"/>
      <c r="D131" s="275"/>
      <c r="E131" s="275"/>
    </row>
    <row r="132" spans="1:8" x14ac:dyDescent="0.35">
      <c r="A132" s="276" t="s">
        <v>54</v>
      </c>
      <c r="B132" s="276"/>
      <c r="C132" s="276"/>
      <c r="D132" s="275" t="s">
        <v>77</v>
      </c>
      <c r="E132" s="275"/>
    </row>
    <row r="133" spans="1:8" x14ac:dyDescent="0.35">
      <c r="A133" s="9"/>
      <c r="B133" s="9"/>
      <c r="C133" s="9"/>
      <c r="D133" s="222"/>
      <c r="E133" s="222"/>
    </row>
    <row r="134" spans="1:8" x14ac:dyDescent="0.35">
      <c r="B134" s="153" t="s">
        <v>7</v>
      </c>
    </row>
    <row r="135" spans="1:8" x14ac:dyDescent="0.35">
      <c r="A135" t="s">
        <v>69</v>
      </c>
      <c r="E135" t="s">
        <v>360</v>
      </c>
    </row>
    <row r="136" spans="1:8" x14ac:dyDescent="0.35">
      <c r="A136" t="s">
        <v>84</v>
      </c>
    </row>
    <row r="138" spans="1:8" ht="43.5" x14ac:dyDescent="0.35">
      <c r="A138" s="2" t="s">
        <v>3</v>
      </c>
      <c r="B138" s="2" t="s">
        <v>601</v>
      </c>
      <c r="C138" s="2" t="s">
        <v>447</v>
      </c>
      <c r="D138" s="2" t="s">
        <v>446</v>
      </c>
      <c r="E138" s="2" t="s">
        <v>445</v>
      </c>
      <c r="F138" s="2" t="s">
        <v>600</v>
      </c>
      <c r="G138" s="2" t="s">
        <v>395</v>
      </c>
      <c r="H138" s="2" t="s">
        <v>599</v>
      </c>
    </row>
    <row r="139" spans="1:8" x14ac:dyDescent="0.35">
      <c r="A139" s="141"/>
      <c r="B139" s="141"/>
      <c r="C139" s="141"/>
      <c r="D139" s="141"/>
      <c r="E139" s="141"/>
      <c r="F139" s="141"/>
      <c r="G139" s="141"/>
      <c r="H139" s="141"/>
    </row>
    <row r="140" spans="1:8" x14ac:dyDescent="0.35">
      <c r="A140" s="141"/>
      <c r="B140" s="141"/>
      <c r="C140" s="141"/>
      <c r="D140" s="141"/>
      <c r="E140" s="141"/>
      <c r="F140" s="141"/>
      <c r="G140" s="141"/>
      <c r="H140" s="141"/>
    </row>
    <row r="141" spans="1:8" x14ac:dyDescent="0.35">
      <c r="A141" s="141"/>
      <c r="B141" s="141"/>
      <c r="C141" s="141"/>
      <c r="D141" s="141"/>
      <c r="E141" s="141"/>
      <c r="F141" s="141"/>
      <c r="G141" s="141"/>
      <c r="H141" s="141"/>
    </row>
    <row r="142" spans="1:8" x14ac:dyDescent="0.35">
      <c r="A142" s="141"/>
      <c r="B142" s="141"/>
      <c r="C142" s="141"/>
      <c r="D142" s="141"/>
      <c r="E142" s="141"/>
      <c r="F142" s="141"/>
      <c r="G142" s="141"/>
      <c r="H142" s="141"/>
    </row>
    <row r="143" spans="1:8" x14ac:dyDescent="0.35">
      <c r="A143" s="141"/>
      <c r="B143" s="141"/>
      <c r="C143" s="141"/>
      <c r="D143" s="141"/>
      <c r="E143" s="141"/>
      <c r="F143" s="141"/>
      <c r="G143" s="141"/>
      <c r="H143" s="141"/>
    </row>
    <row r="144" spans="1:8" x14ac:dyDescent="0.35">
      <c r="A144" s="141"/>
      <c r="B144" s="141"/>
      <c r="C144" s="141"/>
      <c r="D144" s="141"/>
      <c r="E144" s="141"/>
      <c r="F144" s="141"/>
      <c r="G144" s="141"/>
      <c r="H144" s="141"/>
    </row>
    <row r="147" spans="1:8" x14ac:dyDescent="0.35">
      <c r="A147" s="449"/>
      <c r="B147" s="449"/>
      <c r="C147" s="449"/>
      <c r="D147" s="449"/>
      <c r="E147" s="449"/>
      <c r="F147" s="449"/>
      <c r="G147" s="449"/>
    </row>
    <row r="150" spans="1:8" x14ac:dyDescent="0.35">
      <c r="A150" s="489" t="s">
        <v>51</v>
      </c>
      <c r="B150" s="488"/>
      <c r="C150" s="487"/>
      <c r="D150" s="354"/>
      <c r="E150" s="355"/>
    </row>
    <row r="151" spans="1:8" x14ac:dyDescent="0.35">
      <c r="A151" s="486" t="s">
        <v>55</v>
      </c>
      <c r="B151" s="485"/>
      <c r="C151" s="484"/>
      <c r="D151" s="354" t="s">
        <v>224</v>
      </c>
      <c r="E151" s="355"/>
    </row>
    <row r="152" spans="1:8" x14ac:dyDescent="0.35">
      <c r="A152" s="276" t="s">
        <v>53</v>
      </c>
      <c r="B152" s="276"/>
      <c r="C152" s="276"/>
      <c r="D152" s="275"/>
      <c r="E152" s="275"/>
    </row>
    <row r="153" spans="1:8" ht="15" customHeight="1" x14ac:dyDescent="0.35">
      <c r="A153" s="276" t="s">
        <v>54</v>
      </c>
      <c r="B153" s="276"/>
      <c r="C153" s="276"/>
      <c r="D153" s="275" t="s">
        <v>83</v>
      </c>
      <c r="E153" s="275"/>
    </row>
    <row r="154" spans="1:8" x14ac:dyDescent="0.35">
      <c r="B154" s="153"/>
    </row>
    <row r="155" spans="1:8" x14ac:dyDescent="0.35">
      <c r="B155" s="153" t="s">
        <v>8</v>
      </c>
    </row>
    <row r="156" spans="1:8" x14ac:dyDescent="0.35">
      <c r="A156" t="s">
        <v>69</v>
      </c>
      <c r="E156" t="s">
        <v>614</v>
      </c>
    </row>
    <row r="157" spans="1:8" x14ac:dyDescent="0.35">
      <c r="A157" t="s">
        <v>84</v>
      </c>
    </row>
    <row r="159" spans="1:8" ht="43.5" x14ac:dyDescent="0.35">
      <c r="A159" s="2" t="s">
        <v>3</v>
      </c>
      <c r="B159" s="2" t="s">
        <v>601</v>
      </c>
      <c r="C159" s="2" t="s">
        <v>447</v>
      </c>
      <c r="D159" s="2" t="s">
        <v>446</v>
      </c>
      <c r="E159" s="2" t="s">
        <v>445</v>
      </c>
      <c r="F159" s="2" t="s">
        <v>600</v>
      </c>
      <c r="G159" s="2" t="s">
        <v>395</v>
      </c>
      <c r="H159" s="2" t="s">
        <v>599</v>
      </c>
    </row>
    <row r="160" spans="1:8" x14ac:dyDescent="0.35">
      <c r="A160" s="141"/>
      <c r="B160" s="141"/>
      <c r="C160" s="141"/>
      <c r="D160" s="141"/>
      <c r="E160" s="141"/>
      <c r="F160" s="141"/>
      <c r="G160" s="141"/>
      <c r="H160" s="141"/>
    </row>
    <row r="161" spans="1:8" x14ac:dyDescent="0.35">
      <c r="A161" s="141"/>
      <c r="B161" s="141"/>
      <c r="C161" s="141"/>
      <c r="D161" s="141"/>
      <c r="E161" s="141"/>
      <c r="F161" s="141"/>
      <c r="G161" s="141"/>
      <c r="H161" s="141"/>
    </row>
    <row r="162" spans="1:8" x14ac:dyDescent="0.35">
      <c r="A162" s="141"/>
      <c r="B162" s="141"/>
      <c r="C162" s="141"/>
      <c r="D162" s="141"/>
      <c r="E162" s="141"/>
      <c r="F162" s="141"/>
      <c r="G162" s="141"/>
      <c r="H162" s="141"/>
    </row>
    <row r="163" spans="1:8" x14ac:dyDescent="0.35">
      <c r="A163" s="141"/>
      <c r="B163" s="141"/>
      <c r="C163" s="141"/>
      <c r="D163" s="141"/>
      <c r="E163" s="141"/>
      <c r="F163" s="141"/>
      <c r="G163" s="141"/>
      <c r="H163" s="141"/>
    </row>
    <row r="164" spans="1:8" x14ac:dyDescent="0.35">
      <c r="A164" s="141"/>
      <c r="B164" s="141"/>
      <c r="C164" s="141"/>
      <c r="D164" s="141"/>
      <c r="E164" s="141"/>
      <c r="F164" s="141"/>
      <c r="G164" s="141"/>
      <c r="H164" s="141"/>
    </row>
    <row r="165" spans="1:8" x14ac:dyDescent="0.35">
      <c r="A165" s="141"/>
      <c r="B165" s="141"/>
      <c r="C165" s="141"/>
      <c r="D165" s="141"/>
      <c r="E165" s="141"/>
      <c r="F165" s="141"/>
      <c r="G165" s="141"/>
      <c r="H165" s="141"/>
    </row>
    <row r="168" spans="1:8" x14ac:dyDescent="0.35">
      <c r="A168" s="449"/>
      <c r="B168" s="449"/>
      <c r="C168" s="449"/>
      <c r="D168" s="449"/>
      <c r="E168" s="449"/>
      <c r="F168" s="449"/>
      <c r="G168" s="449"/>
    </row>
    <row r="171" spans="1:8" x14ac:dyDescent="0.35">
      <c r="A171" s="489" t="s">
        <v>51</v>
      </c>
      <c r="B171" s="488"/>
      <c r="C171" s="487"/>
      <c r="D171" s="354"/>
      <c r="E171" s="355"/>
    </row>
    <row r="172" spans="1:8" x14ac:dyDescent="0.35">
      <c r="A172" s="486" t="s">
        <v>55</v>
      </c>
      <c r="B172" s="485"/>
      <c r="C172" s="484"/>
      <c r="D172" s="354" t="s">
        <v>82</v>
      </c>
      <c r="E172" s="355"/>
    </row>
    <row r="173" spans="1:8" x14ac:dyDescent="0.35">
      <c r="A173" s="276" t="s">
        <v>53</v>
      </c>
      <c r="B173" s="276"/>
      <c r="C173" s="276"/>
      <c r="D173" s="275"/>
      <c r="E173" s="275"/>
    </row>
    <row r="174" spans="1:8" x14ac:dyDescent="0.35">
      <c r="A174" s="276" t="s">
        <v>54</v>
      </c>
      <c r="B174" s="276"/>
      <c r="C174" s="276"/>
      <c r="D174" s="275" t="s">
        <v>83</v>
      </c>
      <c r="E174" s="275"/>
    </row>
    <row r="175" spans="1:8" x14ac:dyDescent="0.35">
      <c r="A175" s="9"/>
      <c r="B175" s="9"/>
      <c r="C175" s="9"/>
      <c r="D175" s="222"/>
      <c r="E175" s="222"/>
    </row>
    <row r="176" spans="1:8" x14ac:dyDescent="0.35">
      <c r="B176" s="153" t="s">
        <v>9</v>
      </c>
    </row>
    <row r="177" spans="1:8" x14ac:dyDescent="0.35">
      <c r="A177" t="s">
        <v>69</v>
      </c>
      <c r="E177" t="s">
        <v>86</v>
      </c>
    </row>
    <row r="178" spans="1:8" x14ac:dyDescent="0.35">
      <c r="A178" t="s">
        <v>87</v>
      </c>
    </row>
    <row r="180" spans="1:8" ht="43.5" x14ac:dyDescent="0.35">
      <c r="A180" s="2" t="s">
        <v>3</v>
      </c>
      <c r="B180" s="2" t="s">
        <v>601</v>
      </c>
      <c r="C180" s="2" t="s">
        <v>447</v>
      </c>
      <c r="D180" s="2" t="s">
        <v>446</v>
      </c>
      <c r="E180" s="2" t="s">
        <v>445</v>
      </c>
      <c r="F180" s="2" t="s">
        <v>600</v>
      </c>
      <c r="G180" s="2" t="s">
        <v>395</v>
      </c>
      <c r="H180" s="2" t="s">
        <v>599</v>
      </c>
    </row>
    <row r="181" spans="1:8" x14ac:dyDescent="0.35">
      <c r="A181" s="141"/>
      <c r="B181" s="141"/>
      <c r="C181" s="141"/>
      <c r="D181" s="141"/>
      <c r="E181" s="141"/>
      <c r="F181" s="141"/>
      <c r="G181" s="141"/>
      <c r="H181" s="141"/>
    </row>
    <row r="182" spans="1:8" x14ac:dyDescent="0.35">
      <c r="A182" s="141"/>
      <c r="B182" s="141"/>
      <c r="C182" s="141"/>
      <c r="D182" s="141"/>
      <c r="E182" s="141"/>
      <c r="F182" s="141"/>
      <c r="G182" s="141"/>
      <c r="H182" s="141"/>
    </row>
    <row r="183" spans="1:8" x14ac:dyDescent="0.35">
      <c r="A183" s="141"/>
      <c r="B183" s="141"/>
      <c r="C183" s="141"/>
      <c r="D183" s="141"/>
      <c r="E183" s="141"/>
      <c r="F183" s="141"/>
      <c r="G183" s="141"/>
      <c r="H183" s="141"/>
    </row>
    <row r="184" spans="1:8" x14ac:dyDescent="0.35">
      <c r="A184" s="141"/>
      <c r="B184" s="141"/>
      <c r="C184" s="141"/>
      <c r="D184" s="141"/>
      <c r="E184" s="141"/>
      <c r="F184" s="141"/>
      <c r="G184" s="141"/>
      <c r="H184" s="141"/>
    </row>
    <row r="185" spans="1:8" x14ac:dyDescent="0.35">
      <c r="A185" s="141"/>
      <c r="B185" s="141"/>
      <c r="C185" s="141"/>
      <c r="D185" s="141"/>
      <c r="E185" s="141"/>
      <c r="F185" s="141"/>
      <c r="G185" s="141"/>
      <c r="H185" s="141"/>
    </row>
    <row r="186" spans="1:8" x14ac:dyDescent="0.35">
      <c r="A186" s="141"/>
      <c r="B186" s="141"/>
      <c r="C186" s="141"/>
      <c r="D186" s="141"/>
      <c r="E186" s="141"/>
      <c r="F186" s="141"/>
      <c r="G186" s="141"/>
      <c r="H186" s="141"/>
    </row>
    <row r="189" spans="1:8" x14ac:dyDescent="0.35">
      <c r="A189" s="449"/>
      <c r="B189" s="449"/>
      <c r="C189" s="449"/>
      <c r="D189" s="449"/>
      <c r="E189" s="449"/>
      <c r="F189" s="449"/>
      <c r="G189" s="449"/>
    </row>
    <row r="192" spans="1:8" x14ac:dyDescent="0.35">
      <c r="A192" s="276" t="s">
        <v>51</v>
      </c>
      <c r="B192" s="276"/>
      <c r="C192" s="276"/>
      <c r="D192" s="275">
        <v>0</v>
      </c>
      <c r="E192" s="275"/>
    </row>
    <row r="193" spans="1:8" x14ac:dyDescent="0.35">
      <c r="A193" s="274" t="s">
        <v>55</v>
      </c>
      <c r="B193" s="274"/>
      <c r="C193" s="274"/>
      <c r="D193" s="275" t="s">
        <v>89</v>
      </c>
      <c r="E193" s="275"/>
    </row>
    <row r="194" spans="1:8" x14ac:dyDescent="0.35">
      <c r="A194" s="276" t="s">
        <v>53</v>
      </c>
      <c r="B194" s="276"/>
      <c r="C194" s="276"/>
      <c r="D194" s="275"/>
      <c r="E194" s="275"/>
    </row>
    <row r="195" spans="1:8" x14ac:dyDescent="0.35">
      <c r="A195" s="276" t="s">
        <v>54</v>
      </c>
      <c r="B195" s="276"/>
      <c r="C195" s="276"/>
      <c r="D195" s="275" t="s">
        <v>85</v>
      </c>
      <c r="E195" s="275"/>
    </row>
    <row r="196" spans="1:8" x14ac:dyDescent="0.35">
      <c r="A196" s="9"/>
      <c r="B196" s="9"/>
      <c r="C196" s="9"/>
      <c r="D196" s="222"/>
      <c r="E196" s="222"/>
    </row>
    <row r="197" spans="1:8" x14ac:dyDescent="0.35">
      <c r="B197" s="153" t="s">
        <v>10</v>
      </c>
    </row>
    <row r="198" spans="1:8" x14ac:dyDescent="0.35">
      <c r="A198" t="s">
        <v>69</v>
      </c>
      <c r="E198" t="s">
        <v>92</v>
      </c>
    </row>
    <row r="199" spans="1:8" x14ac:dyDescent="0.35">
      <c r="A199" t="s">
        <v>93</v>
      </c>
    </row>
    <row r="201" spans="1:8" ht="43.5" x14ac:dyDescent="0.35">
      <c r="A201" s="2" t="s">
        <v>3</v>
      </c>
      <c r="B201" s="2" t="s">
        <v>601</v>
      </c>
      <c r="C201" s="2" t="s">
        <v>447</v>
      </c>
      <c r="D201" s="2" t="s">
        <v>446</v>
      </c>
      <c r="E201" s="2" t="s">
        <v>445</v>
      </c>
      <c r="F201" s="2" t="s">
        <v>600</v>
      </c>
      <c r="G201" s="2" t="s">
        <v>395</v>
      </c>
      <c r="H201" s="2" t="s">
        <v>599</v>
      </c>
    </row>
    <row r="202" spans="1:8" x14ac:dyDescent="0.35">
      <c r="A202" s="141"/>
      <c r="B202" s="141" t="s">
        <v>94</v>
      </c>
      <c r="C202" s="141" t="s">
        <v>94</v>
      </c>
      <c r="D202" s="141" t="s">
        <v>94</v>
      </c>
      <c r="E202" s="141" t="s">
        <v>94</v>
      </c>
      <c r="F202" s="141" t="s">
        <v>94</v>
      </c>
      <c r="G202" s="141">
        <v>0</v>
      </c>
      <c r="H202" s="141" t="s">
        <v>94</v>
      </c>
    </row>
    <row r="203" spans="1:8" x14ac:dyDescent="0.35">
      <c r="A203" s="141"/>
      <c r="B203" s="141"/>
      <c r="C203" s="141"/>
      <c r="D203" s="141"/>
      <c r="E203" s="141"/>
      <c r="F203" s="141"/>
      <c r="G203" s="141"/>
      <c r="H203" s="141"/>
    </row>
    <row r="204" spans="1:8" x14ac:dyDescent="0.35">
      <c r="A204" s="141"/>
      <c r="B204" s="141"/>
      <c r="C204" s="141"/>
      <c r="D204" s="141"/>
      <c r="E204" s="141"/>
      <c r="F204" s="141"/>
      <c r="G204" s="141"/>
      <c r="H204" s="141"/>
    </row>
    <row r="205" spans="1:8" x14ac:dyDescent="0.35">
      <c r="A205" s="141"/>
      <c r="B205" s="141"/>
      <c r="C205" s="141"/>
      <c r="D205" s="141"/>
      <c r="E205" s="141"/>
      <c r="F205" s="141"/>
      <c r="G205" s="141"/>
      <c r="H205" s="141"/>
    </row>
    <row r="206" spans="1:8" x14ac:dyDescent="0.35">
      <c r="A206" s="141"/>
      <c r="B206" s="141"/>
      <c r="C206" s="141"/>
      <c r="D206" s="141"/>
      <c r="E206" s="141"/>
      <c r="F206" s="141"/>
      <c r="G206" s="141"/>
      <c r="H206" s="141"/>
    </row>
    <row r="207" spans="1:8" x14ac:dyDescent="0.35">
      <c r="A207" s="141"/>
      <c r="B207" s="141"/>
      <c r="C207" s="141"/>
      <c r="D207" s="141"/>
      <c r="E207" s="141"/>
      <c r="F207" s="141"/>
      <c r="G207" s="141"/>
      <c r="H207" s="141"/>
    </row>
    <row r="210" spans="1:8" x14ac:dyDescent="0.35">
      <c r="A210" s="449"/>
      <c r="B210" s="449"/>
      <c r="C210" s="449"/>
      <c r="D210" s="449"/>
      <c r="E210" s="449"/>
      <c r="F210" s="449"/>
      <c r="G210" s="449"/>
    </row>
    <row r="213" spans="1:8" x14ac:dyDescent="0.35">
      <c r="A213" s="276" t="s">
        <v>51</v>
      </c>
      <c r="B213" s="276"/>
      <c r="C213" s="276"/>
      <c r="D213" s="275">
        <v>0</v>
      </c>
      <c r="E213" s="275"/>
    </row>
    <row r="214" spans="1:8" x14ac:dyDescent="0.35">
      <c r="A214" s="274" t="s">
        <v>55</v>
      </c>
      <c r="B214" s="274"/>
      <c r="C214" s="274"/>
      <c r="D214" s="275" t="s">
        <v>91</v>
      </c>
      <c r="E214" s="275"/>
    </row>
    <row r="215" spans="1:8" x14ac:dyDescent="0.35">
      <c r="A215" s="276" t="s">
        <v>53</v>
      </c>
      <c r="B215" s="276"/>
      <c r="C215" s="276"/>
      <c r="D215" s="275"/>
      <c r="E215" s="275"/>
    </row>
    <row r="216" spans="1:8" x14ac:dyDescent="0.35">
      <c r="A216" s="276" t="s">
        <v>54</v>
      </c>
      <c r="B216" s="276"/>
      <c r="C216" s="276"/>
      <c r="D216" s="292">
        <v>43214</v>
      </c>
      <c r="E216" s="275"/>
    </row>
    <row r="217" spans="1:8" x14ac:dyDescent="0.35">
      <c r="A217" s="9"/>
      <c r="B217" s="9"/>
      <c r="C217" s="9"/>
      <c r="D217" s="23"/>
      <c r="E217" s="222"/>
    </row>
    <row r="218" spans="1:8" x14ac:dyDescent="0.35">
      <c r="B218" s="153" t="s">
        <v>11</v>
      </c>
    </row>
    <row r="219" spans="1:8" x14ac:dyDescent="0.35">
      <c r="A219" t="s">
        <v>69</v>
      </c>
      <c r="E219" t="s">
        <v>98</v>
      </c>
    </row>
    <row r="220" spans="1:8" x14ac:dyDescent="0.35">
      <c r="A220" t="s">
        <v>99</v>
      </c>
    </row>
    <row r="222" spans="1:8" ht="43.5" x14ac:dyDescent="0.35">
      <c r="A222" s="2" t="s">
        <v>3</v>
      </c>
      <c r="B222" s="2" t="s">
        <v>601</v>
      </c>
      <c r="C222" s="2" t="s">
        <v>447</v>
      </c>
      <c r="D222" s="2" t="s">
        <v>446</v>
      </c>
      <c r="E222" s="2" t="s">
        <v>445</v>
      </c>
      <c r="F222" s="2" t="s">
        <v>600</v>
      </c>
      <c r="G222" s="2" t="s">
        <v>395</v>
      </c>
      <c r="H222" s="2" t="s">
        <v>599</v>
      </c>
    </row>
    <row r="223" spans="1:8" x14ac:dyDescent="0.35">
      <c r="A223" s="141"/>
      <c r="B223" s="141" t="s">
        <v>95</v>
      </c>
      <c r="C223" s="141"/>
      <c r="D223" s="141"/>
      <c r="E223" s="141"/>
      <c r="F223" s="141"/>
      <c r="G223" s="141"/>
      <c r="H223" s="141"/>
    </row>
    <row r="224" spans="1:8" x14ac:dyDescent="0.35">
      <c r="A224" s="141"/>
      <c r="B224" s="141"/>
      <c r="C224" s="141"/>
      <c r="D224" s="141"/>
      <c r="E224" s="141"/>
      <c r="F224" s="141"/>
      <c r="G224" s="141"/>
      <c r="H224" s="141"/>
    </row>
    <row r="225" spans="1:8" x14ac:dyDescent="0.35">
      <c r="A225" s="141"/>
      <c r="B225" s="141"/>
      <c r="C225" s="141"/>
      <c r="D225" s="141"/>
      <c r="E225" s="141"/>
      <c r="F225" s="141"/>
      <c r="G225" s="141"/>
      <c r="H225" s="141"/>
    </row>
    <row r="226" spans="1:8" x14ac:dyDescent="0.35">
      <c r="A226" s="141"/>
      <c r="B226" s="141"/>
      <c r="C226" s="141"/>
      <c r="D226" s="141"/>
      <c r="E226" s="141"/>
      <c r="F226" s="141"/>
      <c r="G226" s="141"/>
      <c r="H226" s="141"/>
    </row>
    <row r="227" spans="1:8" x14ac:dyDescent="0.35">
      <c r="A227" s="141"/>
      <c r="B227" s="141"/>
      <c r="C227" s="141"/>
      <c r="D227" s="141"/>
      <c r="E227" s="141"/>
      <c r="F227" s="141"/>
      <c r="G227" s="141"/>
      <c r="H227" s="141"/>
    </row>
    <row r="228" spans="1:8" x14ac:dyDescent="0.35">
      <c r="A228" s="141"/>
      <c r="B228" s="141"/>
      <c r="C228" s="141"/>
      <c r="D228" s="141"/>
      <c r="E228" s="141"/>
      <c r="F228" s="141"/>
      <c r="G228" s="141"/>
      <c r="H228" s="141"/>
    </row>
    <row r="231" spans="1:8" x14ac:dyDescent="0.35">
      <c r="A231" s="449"/>
      <c r="B231" s="449"/>
      <c r="C231" s="449"/>
      <c r="D231" s="449"/>
      <c r="E231" s="449"/>
      <c r="F231" s="449"/>
      <c r="G231" s="449"/>
    </row>
    <row r="234" spans="1:8" x14ac:dyDescent="0.35">
      <c r="A234" s="276" t="s">
        <v>51</v>
      </c>
      <c r="B234" s="276"/>
      <c r="C234" s="276"/>
      <c r="D234" s="275">
        <v>0</v>
      </c>
      <c r="E234" s="275"/>
    </row>
    <row r="235" spans="1:8" x14ac:dyDescent="0.35">
      <c r="A235" s="274" t="s">
        <v>55</v>
      </c>
      <c r="B235" s="274"/>
      <c r="C235" s="274"/>
      <c r="D235" s="275" t="s">
        <v>96</v>
      </c>
      <c r="E235" s="275"/>
    </row>
    <row r="236" spans="1:8" x14ac:dyDescent="0.35">
      <c r="A236" s="276" t="s">
        <v>53</v>
      </c>
      <c r="B236" s="276"/>
      <c r="C236" s="276"/>
      <c r="D236" s="275"/>
      <c r="E236" s="275"/>
    </row>
    <row r="237" spans="1:8" x14ac:dyDescent="0.35">
      <c r="A237" s="276" t="s">
        <v>54</v>
      </c>
      <c r="B237" s="276"/>
      <c r="C237" s="276"/>
      <c r="D237" s="275" t="s">
        <v>97</v>
      </c>
      <c r="E237" s="275"/>
    </row>
    <row r="238" spans="1:8" x14ac:dyDescent="0.35">
      <c r="A238" s="9"/>
      <c r="B238" s="9"/>
      <c r="C238" s="9"/>
      <c r="D238" s="222"/>
      <c r="E238" s="222"/>
    </row>
    <row r="239" spans="1:8" x14ac:dyDescent="0.35">
      <c r="B239" s="153" t="s">
        <v>12</v>
      </c>
    </row>
    <row r="240" spans="1:8" x14ac:dyDescent="0.35">
      <c r="A240" t="s">
        <v>69</v>
      </c>
      <c r="E240" t="s">
        <v>102</v>
      </c>
    </row>
    <row r="241" spans="1:8" x14ac:dyDescent="0.35">
      <c r="A241" t="s">
        <v>103</v>
      </c>
    </row>
    <row r="243" spans="1:8" ht="43.5" x14ac:dyDescent="0.35">
      <c r="A243" s="2" t="s">
        <v>3</v>
      </c>
      <c r="B243" s="2" t="s">
        <v>601</v>
      </c>
      <c r="C243" s="2" t="s">
        <v>447</v>
      </c>
      <c r="D243" s="2" t="s">
        <v>446</v>
      </c>
      <c r="E243" s="2" t="s">
        <v>445</v>
      </c>
      <c r="F243" s="2" t="s">
        <v>600</v>
      </c>
      <c r="G243" s="2" t="s">
        <v>395</v>
      </c>
      <c r="H243" s="2" t="s">
        <v>599</v>
      </c>
    </row>
    <row r="244" spans="1:8" x14ac:dyDescent="0.35">
      <c r="A244" s="141"/>
      <c r="B244" s="141"/>
      <c r="C244" s="141"/>
      <c r="D244" s="141"/>
      <c r="E244" s="141"/>
      <c r="F244" s="141"/>
      <c r="G244" s="141"/>
      <c r="H244" s="141"/>
    </row>
    <row r="245" spans="1:8" x14ac:dyDescent="0.35">
      <c r="A245" s="141"/>
      <c r="B245" s="141"/>
      <c r="C245" s="141"/>
      <c r="D245" s="141"/>
      <c r="E245" s="141"/>
      <c r="F245" s="141"/>
      <c r="G245" s="141"/>
      <c r="H245" s="141"/>
    </row>
    <row r="246" spans="1:8" x14ac:dyDescent="0.35">
      <c r="A246" s="141"/>
      <c r="B246" s="141"/>
      <c r="C246" s="141"/>
      <c r="D246" s="141"/>
      <c r="E246" s="141"/>
      <c r="F246" s="141"/>
      <c r="G246" s="141"/>
      <c r="H246" s="141"/>
    </row>
    <row r="247" spans="1:8" x14ac:dyDescent="0.35">
      <c r="A247" s="141"/>
      <c r="B247" s="141"/>
      <c r="C247" s="141"/>
      <c r="D247" s="141"/>
      <c r="E247" s="141"/>
      <c r="F247" s="141"/>
      <c r="G247" s="141"/>
      <c r="H247" s="141"/>
    </row>
    <row r="248" spans="1:8" x14ac:dyDescent="0.35">
      <c r="A248" s="141"/>
      <c r="B248" s="141"/>
      <c r="C248" s="141"/>
      <c r="D248" s="141"/>
      <c r="E248" s="141"/>
      <c r="F248" s="141"/>
      <c r="G248" s="141"/>
      <c r="H248" s="141"/>
    </row>
    <row r="249" spans="1:8" x14ac:dyDescent="0.35">
      <c r="A249" s="141"/>
      <c r="B249" s="141"/>
      <c r="C249" s="141"/>
      <c r="D249" s="141"/>
      <c r="E249" s="141"/>
      <c r="F249" s="141"/>
      <c r="G249" s="141"/>
      <c r="H249" s="141"/>
    </row>
    <row r="252" spans="1:8" x14ac:dyDescent="0.35">
      <c r="A252" s="449"/>
      <c r="B252" s="449"/>
      <c r="C252" s="449"/>
      <c r="D252" s="449"/>
      <c r="E252" s="449"/>
      <c r="F252" s="449"/>
      <c r="G252" s="449"/>
    </row>
    <row r="255" spans="1:8" x14ac:dyDescent="0.35">
      <c r="A255" s="276" t="s">
        <v>51</v>
      </c>
      <c r="B255" s="276"/>
      <c r="C255" s="276"/>
      <c r="D255" s="275">
        <v>0</v>
      </c>
      <c r="E255" s="275"/>
    </row>
    <row r="256" spans="1:8" x14ac:dyDescent="0.35">
      <c r="A256" s="274" t="s">
        <v>55</v>
      </c>
      <c r="B256" s="274"/>
      <c r="C256" s="274"/>
      <c r="D256" s="275" t="s">
        <v>101</v>
      </c>
      <c r="E256" s="275"/>
    </row>
    <row r="257" spans="1:8" x14ac:dyDescent="0.35">
      <c r="A257" s="276" t="s">
        <v>53</v>
      </c>
      <c r="B257" s="276"/>
      <c r="C257" s="276"/>
      <c r="D257" s="275"/>
      <c r="E257" s="275"/>
    </row>
    <row r="258" spans="1:8" x14ac:dyDescent="0.35">
      <c r="A258" s="276" t="s">
        <v>54</v>
      </c>
      <c r="B258" s="276"/>
      <c r="C258" s="276"/>
      <c r="D258" s="275" t="s">
        <v>97</v>
      </c>
      <c r="E258" s="275"/>
    </row>
    <row r="259" spans="1:8" x14ac:dyDescent="0.35">
      <c r="A259" s="9"/>
      <c r="B259" s="9"/>
      <c r="C259" s="9"/>
      <c r="D259" s="222"/>
      <c r="E259" s="222"/>
    </row>
    <row r="260" spans="1:8" x14ac:dyDescent="0.35">
      <c r="B260" s="153" t="s">
        <v>13</v>
      </c>
    </row>
    <row r="261" spans="1:8" x14ac:dyDescent="0.35">
      <c r="A261" t="s">
        <v>69</v>
      </c>
      <c r="E261" t="s">
        <v>233</v>
      </c>
    </row>
    <row r="262" spans="1:8" x14ac:dyDescent="0.35">
      <c r="A262" t="s">
        <v>234</v>
      </c>
    </row>
    <row r="264" spans="1:8" ht="43.5" x14ac:dyDescent="0.35">
      <c r="A264" s="2" t="s">
        <v>3</v>
      </c>
      <c r="B264" s="2" t="s">
        <v>601</v>
      </c>
      <c r="C264" s="2" t="s">
        <v>447</v>
      </c>
      <c r="D264" s="2" t="s">
        <v>446</v>
      </c>
      <c r="E264" s="2" t="s">
        <v>445</v>
      </c>
      <c r="F264" s="2" t="s">
        <v>600</v>
      </c>
      <c r="G264" s="2" t="s">
        <v>395</v>
      </c>
      <c r="H264" s="2" t="s">
        <v>599</v>
      </c>
    </row>
    <row r="265" spans="1:8" x14ac:dyDescent="0.35">
      <c r="A265" s="141"/>
      <c r="B265" s="141"/>
      <c r="C265" s="141"/>
      <c r="D265" s="141"/>
      <c r="E265" s="141"/>
      <c r="F265" s="141"/>
      <c r="G265" s="141"/>
      <c r="H265" s="141"/>
    </row>
    <row r="266" spans="1:8" x14ac:dyDescent="0.35">
      <c r="A266" s="141"/>
      <c r="B266" s="141"/>
      <c r="C266" s="141"/>
      <c r="D266" s="141"/>
      <c r="E266" s="141"/>
      <c r="F266" s="141"/>
      <c r="G266" s="141"/>
      <c r="H266" s="141"/>
    </row>
    <row r="267" spans="1:8" x14ac:dyDescent="0.35">
      <c r="A267" s="141"/>
      <c r="B267" s="141"/>
      <c r="C267" s="141"/>
      <c r="D267" s="141"/>
      <c r="E267" s="141"/>
      <c r="F267" s="141"/>
      <c r="G267" s="141"/>
      <c r="H267" s="141"/>
    </row>
    <row r="268" spans="1:8" x14ac:dyDescent="0.35">
      <c r="A268" s="141"/>
      <c r="B268" s="141"/>
      <c r="C268" s="141"/>
      <c r="D268" s="141"/>
      <c r="E268" s="141"/>
      <c r="F268" s="141"/>
      <c r="G268" s="141"/>
      <c r="H268" s="141"/>
    </row>
    <row r="269" spans="1:8" x14ac:dyDescent="0.35">
      <c r="A269" s="141"/>
      <c r="B269" s="141"/>
      <c r="C269" s="141"/>
      <c r="D269" s="141"/>
      <c r="E269" s="141"/>
      <c r="F269" s="141"/>
      <c r="G269" s="141"/>
      <c r="H269" s="141"/>
    </row>
    <row r="270" spans="1:8" x14ac:dyDescent="0.35">
      <c r="A270" s="141"/>
      <c r="B270" s="141"/>
      <c r="C270" s="141"/>
      <c r="D270" s="141"/>
      <c r="E270" s="141"/>
      <c r="F270" s="141"/>
      <c r="G270" s="141">
        <v>0</v>
      </c>
      <c r="H270" s="141"/>
    </row>
    <row r="273" spans="1:8" x14ac:dyDescent="0.35">
      <c r="A273" s="449"/>
      <c r="B273" s="449"/>
      <c r="C273" s="449"/>
      <c r="D273" s="449"/>
      <c r="E273" s="449"/>
      <c r="F273" s="449"/>
      <c r="G273" s="449"/>
    </row>
    <row r="276" spans="1:8" x14ac:dyDescent="0.35">
      <c r="A276" s="276" t="s">
        <v>51</v>
      </c>
      <c r="B276" s="276"/>
      <c r="C276" s="276"/>
      <c r="D276" s="275"/>
      <c r="E276" s="275"/>
    </row>
    <row r="277" spans="1:8" x14ac:dyDescent="0.35">
      <c r="A277" s="274" t="s">
        <v>55</v>
      </c>
      <c r="B277" s="274"/>
      <c r="C277" s="274"/>
      <c r="D277" s="275" t="s">
        <v>231</v>
      </c>
      <c r="E277" s="275"/>
    </row>
    <row r="278" spans="1:8" x14ac:dyDescent="0.35">
      <c r="A278" s="276" t="s">
        <v>53</v>
      </c>
      <c r="B278" s="276"/>
      <c r="C278" s="276"/>
      <c r="D278" s="275"/>
      <c r="E278" s="275"/>
    </row>
    <row r="279" spans="1:8" x14ac:dyDescent="0.35">
      <c r="A279" s="276" t="s">
        <v>54</v>
      </c>
      <c r="B279" s="276"/>
      <c r="C279" s="276"/>
      <c r="D279" s="292" t="s">
        <v>232</v>
      </c>
      <c r="E279" s="275"/>
    </row>
    <row r="280" spans="1:8" x14ac:dyDescent="0.35">
      <c r="B280" s="153"/>
    </row>
    <row r="281" spans="1:8" x14ac:dyDescent="0.35">
      <c r="B281" s="153" t="s">
        <v>14</v>
      </c>
    </row>
    <row r="282" spans="1:8" x14ac:dyDescent="0.35">
      <c r="A282" t="s">
        <v>69</v>
      </c>
      <c r="E282" t="s">
        <v>217</v>
      </c>
    </row>
    <row r="283" spans="1:8" x14ac:dyDescent="0.35">
      <c r="A283" t="s">
        <v>566</v>
      </c>
    </row>
    <row r="285" spans="1:8" ht="43.5" x14ac:dyDescent="0.35">
      <c r="A285" s="2" t="s">
        <v>3</v>
      </c>
      <c r="B285" s="2" t="s">
        <v>601</v>
      </c>
      <c r="C285" s="2" t="s">
        <v>447</v>
      </c>
      <c r="D285" s="2" t="s">
        <v>446</v>
      </c>
      <c r="E285" s="2" t="s">
        <v>445</v>
      </c>
      <c r="F285" s="2" t="s">
        <v>600</v>
      </c>
      <c r="G285" s="2" t="s">
        <v>395</v>
      </c>
      <c r="H285" s="2" t="s">
        <v>599</v>
      </c>
    </row>
    <row r="286" spans="1:8" x14ac:dyDescent="0.35">
      <c r="A286" s="141"/>
      <c r="B286" s="141"/>
      <c r="C286" s="141"/>
      <c r="D286" s="141"/>
      <c r="E286" s="141"/>
      <c r="F286" s="141"/>
      <c r="G286" s="141"/>
      <c r="H286" s="141"/>
    </row>
    <row r="287" spans="1:8" x14ac:dyDescent="0.35">
      <c r="A287" s="141"/>
      <c r="B287" s="141"/>
      <c r="C287" s="141"/>
      <c r="D287" s="141"/>
      <c r="E287" s="141"/>
      <c r="F287" s="141"/>
      <c r="G287" s="141"/>
      <c r="H287" s="141"/>
    </row>
    <row r="288" spans="1:8" x14ac:dyDescent="0.35">
      <c r="A288" s="141"/>
      <c r="B288" s="141"/>
      <c r="C288" s="141"/>
      <c r="D288" s="141"/>
      <c r="E288" s="141"/>
      <c r="F288" s="141"/>
      <c r="G288" s="141"/>
      <c r="H288" s="141"/>
    </row>
    <row r="289" spans="1:8" x14ac:dyDescent="0.35">
      <c r="A289" s="141"/>
      <c r="B289" s="141"/>
      <c r="C289" s="141"/>
      <c r="D289" s="141"/>
      <c r="E289" s="141"/>
      <c r="F289" s="141"/>
      <c r="G289" s="141"/>
      <c r="H289" s="141"/>
    </row>
    <row r="290" spans="1:8" x14ac:dyDescent="0.35">
      <c r="A290" s="141"/>
      <c r="B290" s="141"/>
      <c r="C290" s="141"/>
      <c r="D290" s="141"/>
      <c r="E290" s="141"/>
      <c r="F290" s="141"/>
      <c r="G290" s="141"/>
      <c r="H290" s="141"/>
    </row>
    <row r="291" spans="1:8" x14ac:dyDescent="0.35">
      <c r="A291" s="141"/>
      <c r="B291" s="141"/>
      <c r="C291" s="141"/>
      <c r="D291" s="141"/>
      <c r="E291" s="141"/>
      <c r="F291" s="141"/>
      <c r="G291" s="141">
        <v>0</v>
      </c>
      <c r="H291" s="141"/>
    </row>
    <row r="294" spans="1:8" x14ac:dyDescent="0.35">
      <c r="A294" s="449"/>
      <c r="B294" s="449"/>
      <c r="C294" s="449"/>
      <c r="D294" s="449"/>
      <c r="E294" s="449"/>
      <c r="F294" s="449"/>
      <c r="G294" s="449"/>
    </row>
    <row r="297" spans="1:8" x14ac:dyDescent="0.35">
      <c r="A297" s="276" t="s">
        <v>51</v>
      </c>
      <c r="B297" s="276"/>
      <c r="C297" s="276"/>
      <c r="D297" s="275"/>
      <c r="E297" s="275"/>
    </row>
    <row r="298" spans="1:8" x14ac:dyDescent="0.35">
      <c r="A298" s="274" t="s">
        <v>55</v>
      </c>
      <c r="B298" s="274"/>
      <c r="C298" s="274"/>
      <c r="D298" s="275" t="s">
        <v>216</v>
      </c>
      <c r="E298" s="275"/>
    </row>
    <row r="299" spans="1:8" x14ac:dyDescent="0.35">
      <c r="A299" s="276" t="s">
        <v>53</v>
      </c>
      <c r="B299" s="276"/>
      <c r="C299" s="276"/>
      <c r="D299" s="275"/>
      <c r="E299" s="275"/>
    </row>
    <row r="300" spans="1:8" x14ac:dyDescent="0.35">
      <c r="A300" s="276" t="s">
        <v>54</v>
      </c>
      <c r="B300" s="276"/>
      <c r="C300" s="276"/>
      <c r="D300" s="292">
        <v>43187</v>
      </c>
      <c r="E300" s="275"/>
    </row>
    <row r="301" spans="1:8" x14ac:dyDescent="0.35">
      <c r="A301" s="9"/>
      <c r="B301" s="9"/>
      <c r="C301" s="9"/>
      <c r="D301" s="23"/>
      <c r="E301" s="222"/>
    </row>
    <row r="302" spans="1:8" x14ac:dyDescent="0.35">
      <c r="B302" s="153" t="s">
        <v>15</v>
      </c>
    </row>
    <row r="303" spans="1:8" x14ac:dyDescent="0.35">
      <c r="A303" t="s">
        <v>69</v>
      </c>
      <c r="E303" t="s">
        <v>200</v>
      </c>
    </row>
    <row r="304" spans="1:8" x14ac:dyDescent="0.35">
      <c r="A304" t="s">
        <v>84</v>
      </c>
    </row>
    <row r="306" spans="1:8" ht="43.5" x14ac:dyDescent="0.35">
      <c r="A306" s="2" t="s">
        <v>3</v>
      </c>
      <c r="B306" s="2" t="s">
        <v>601</v>
      </c>
      <c r="C306" s="2" t="s">
        <v>447</v>
      </c>
      <c r="D306" s="2" t="s">
        <v>446</v>
      </c>
      <c r="E306" s="2" t="s">
        <v>445</v>
      </c>
      <c r="F306" s="2" t="s">
        <v>600</v>
      </c>
      <c r="G306" s="2" t="s">
        <v>395</v>
      </c>
      <c r="H306" s="2" t="s">
        <v>599</v>
      </c>
    </row>
    <row r="307" spans="1:8" x14ac:dyDescent="0.35">
      <c r="A307" s="141">
        <v>1</v>
      </c>
      <c r="B307" s="141" t="s">
        <v>198</v>
      </c>
      <c r="C307" s="139" t="s">
        <v>94</v>
      </c>
      <c r="D307" s="139" t="s">
        <v>94</v>
      </c>
      <c r="E307" s="139" t="s">
        <v>94</v>
      </c>
      <c r="F307" s="139" t="s">
        <v>94</v>
      </c>
      <c r="G307" s="139" t="s">
        <v>94</v>
      </c>
      <c r="H307" s="139" t="s">
        <v>94</v>
      </c>
    </row>
    <row r="308" spans="1:8" x14ac:dyDescent="0.35">
      <c r="A308" s="141"/>
      <c r="B308" s="141"/>
      <c r="C308" s="141"/>
      <c r="D308" s="141"/>
      <c r="E308" s="141"/>
      <c r="F308" s="141"/>
      <c r="G308" s="141"/>
      <c r="H308" s="141"/>
    </row>
    <row r="309" spans="1:8" x14ac:dyDescent="0.35">
      <c r="A309" s="141"/>
      <c r="B309" s="141"/>
      <c r="C309" s="141"/>
      <c r="D309" s="141"/>
      <c r="E309" s="141"/>
      <c r="F309" s="141"/>
      <c r="G309" s="141"/>
      <c r="H309" s="141"/>
    </row>
    <row r="310" spans="1:8" x14ac:dyDescent="0.35">
      <c r="A310" s="141"/>
      <c r="B310" s="141"/>
      <c r="C310" s="141"/>
      <c r="D310" s="141"/>
      <c r="E310" s="141"/>
      <c r="F310" s="141"/>
      <c r="G310" s="141"/>
      <c r="H310" s="141"/>
    </row>
    <row r="311" spans="1:8" x14ac:dyDescent="0.35">
      <c r="A311" s="141"/>
      <c r="B311" s="141"/>
      <c r="C311" s="141"/>
      <c r="D311" s="141"/>
      <c r="E311" s="141"/>
      <c r="F311" s="141"/>
      <c r="G311" s="141"/>
      <c r="H311" s="141"/>
    </row>
    <row r="312" spans="1:8" x14ac:dyDescent="0.35">
      <c r="A312" s="141"/>
      <c r="B312" s="141"/>
      <c r="C312" s="141"/>
      <c r="D312" s="141"/>
      <c r="E312" s="141"/>
      <c r="F312" s="141"/>
      <c r="G312" s="141"/>
      <c r="H312" s="141"/>
    </row>
    <row r="315" spans="1:8" x14ac:dyDescent="0.35">
      <c r="A315" s="449"/>
      <c r="B315" s="449"/>
      <c r="C315" s="449"/>
      <c r="D315" s="449"/>
      <c r="E315" s="449"/>
      <c r="F315" s="449"/>
      <c r="G315" s="449"/>
    </row>
    <row r="318" spans="1:8" x14ac:dyDescent="0.35">
      <c r="A318" s="276" t="s">
        <v>51</v>
      </c>
      <c r="B318" s="276"/>
      <c r="C318" s="276"/>
      <c r="D318" s="275">
        <v>0</v>
      </c>
      <c r="E318" s="275"/>
    </row>
    <row r="319" spans="1:8" x14ac:dyDescent="0.35">
      <c r="A319" s="274" t="s">
        <v>55</v>
      </c>
      <c r="B319" s="274"/>
      <c r="C319" s="274"/>
      <c r="D319" s="354" t="s">
        <v>199</v>
      </c>
      <c r="E319" s="355"/>
    </row>
    <row r="320" spans="1:8" x14ac:dyDescent="0.35">
      <c r="A320" s="276" t="s">
        <v>53</v>
      </c>
      <c r="B320" s="276"/>
      <c r="C320" s="276"/>
      <c r="D320" s="275"/>
      <c r="E320" s="275"/>
    </row>
    <row r="321" spans="1:8" x14ac:dyDescent="0.35">
      <c r="A321" s="276" t="s">
        <v>54</v>
      </c>
      <c r="B321" s="276"/>
      <c r="C321" s="276"/>
      <c r="D321" s="292">
        <v>43182</v>
      </c>
      <c r="E321" s="275"/>
    </row>
    <row r="322" spans="1:8" x14ac:dyDescent="0.35">
      <c r="A322" s="9"/>
      <c r="B322" s="9"/>
      <c r="C322" s="9"/>
      <c r="D322" s="23"/>
      <c r="E322" s="222"/>
    </row>
    <row r="323" spans="1:8" x14ac:dyDescent="0.35">
      <c r="B323" s="153" t="s">
        <v>16</v>
      </c>
    </row>
    <row r="324" spans="1:8" x14ac:dyDescent="0.35">
      <c r="A324" t="s">
        <v>69</v>
      </c>
      <c r="E324" t="s">
        <v>204</v>
      </c>
    </row>
    <row r="325" spans="1:8" x14ac:dyDescent="0.35">
      <c r="A325" t="s">
        <v>201</v>
      </c>
    </row>
    <row r="327" spans="1:8" ht="43.5" x14ac:dyDescent="0.35">
      <c r="A327" s="2" t="s">
        <v>3</v>
      </c>
      <c r="B327" s="2" t="s">
        <v>601</v>
      </c>
      <c r="C327" s="2" t="s">
        <v>447</v>
      </c>
      <c r="D327" s="2" t="s">
        <v>446</v>
      </c>
      <c r="E327" s="2" t="s">
        <v>445</v>
      </c>
      <c r="F327" s="2" t="s">
        <v>600</v>
      </c>
      <c r="G327" s="2" t="s">
        <v>395</v>
      </c>
      <c r="H327" s="2" t="s">
        <v>599</v>
      </c>
    </row>
    <row r="328" spans="1:8" x14ac:dyDescent="0.35">
      <c r="A328" s="141">
        <v>1</v>
      </c>
      <c r="B328" s="141" t="s">
        <v>202</v>
      </c>
      <c r="C328" s="139" t="s">
        <v>94</v>
      </c>
      <c r="D328" s="139" t="s">
        <v>94</v>
      </c>
      <c r="E328" s="139" t="s">
        <v>94</v>
      </c>
      <c r="F328" s="139" t="s">
        <v>94</v>
      </c>
      <c r="G328" s="139" t="s">
        <v>94</v>
      </c>
      <c r="H328" s="139" t="s">
        <v>94</v>
      </c>
    </row>
    <row r="329" spans="1:8" x14ac:dyDescent="0.35">
      <c r="A329" s="141"/>
      <c r="B329" s="141"/>
      <c r="C329" s="141"/>
      <c r="D329" s="141"/>
      <c r="E329" s="141"/>
      <c r="F329" s="141"/>
      <c r="G329" s="141"/>
      <c r="H329" s="141"/>
    </row>
    <row r="330" spans="1:8" x14ac:dyDescent="0.35">
      <c r="A330" s="141"/>
      <c r="B330" s="141"/>
      <c r="C330" s="141"/>
      <c r="D330" s="141"/>
      <c r="E330" s="141"/>
      <c r="F330" s="141"/>
      <c r="G330" s="141"/>
      <c r="H330" s="141"/>
    </row>
    <row r="331" spans="1:8" x14ac:dyDescent="0.35">
      <c r="A331" s="141"/>
      <c r="B331" s="141"/>
      <c r="C331" s="141"/>
      <c r="D331" s="141"/>
      <c r="E331" s="141"/>
      <c r="F331" s="141"/>
      <c r="G331" s="141"/>
      <c r="H331" s="141"/>
    </row>
    <row r="332" spans="1:8" x14ac:dyDescent="0.35">
      <c r="A332" s="141"/>
      <c r="B332" s="141"/>
      <c r="C332" s="141"/>
      <c r="D332" s="141"/>
      <c r="E332" s="141"/>
      <c r="F332" s="141"/>
      <c r="G332" s="141"/>
      <c r="H332" s="141"/>
    </row>
    <row r="333" spans="1:8" x14ac:dyDescent="0.35">
      <c r="A333" s="141"/>
      <c r="B333" s="141"/>
      <c r="C333" s="141"/>
      <c r="D333" s="141"/>
      <c r="E333" s="141"/>
      <c r="F333" s="141"/>
      <c r="G333" s="141"/>
      <c r="H333" s="141"/>
    </row>
    <row r="336" spans="1:8" x14ac:dyDescent="0.35">
      <c r="A336" s="449"/>
      <c r="B336" s="449"/>
      <c r="C336" s="449"/>
      <c r="D336" s="449"/>
      <c r="E336" s="449"/>
      <c r="F336" s="449"/>
      <c r="G336" s="449"/>
    </row>
    <row r="339" spans="1:8" x14ac:dyDescent="0.35">
      <c r="A339" s="276" t="s">
        <v>51</v>
      </c>
      <c r="B339" s="276"/>
      <c r="C339" s="276"/>
      <c r="D339" s="275">
        <v>0</v>
      </c>
      <c r="E339" s="275"/>
    </row>
    <row r="340" spans="1:8" x14ac:dyDescent="0.35">
      <c r="A340" s="274" t="s">
        <v>55</v>
      </c>
      <c r="B340" s="274"/>
      <c r="C340" s="274"/>
      <c r="D340" s="354" t="s">
        <v>203</v>
      </c>
      <c r="E340" s="355"/>
    </row>
    <row r="341" spans="1:8" x14ac:dyDescent="0.35">
      <c r="A341" s="276" t="s">
        <v>53</v>
      </c>
      <c r="B341" s="276"/>
      <c r="C341" s="276"/>
      <c r="D341" s="275"/>
      <c r="E341" s="275"/>
    </row>
    <row r="342" spans="1:8" x14ac:dyDescent="0.35">
      <c r="A342" s="276" t="s">
        <v>54</v>
      </c>
      <c r="B342" s="276"/>
      <c r="C342" s="276"/>
      <c r="D342" s="292">
        <v>43220</v>
      </c>
      <c r="E342" s="275"/>
    </row>
    <row r="343" spans="1:8" x14ac:dyDescent="0.35">
      <c r="A343" s="9"/>
      <c r="B343" s="9"/>
      <c r="C343" s="9"/>
      <c r="D343" s="23"/>
      <c r="E343" s="222"/>
    </row>
    <row r="344" spans="1:8" x14ac:dyDescent="0.35">
      <c r="B344" s="153" t="s">
        <v>17</v>
      </c>
    </row>
    <row r="345" spans="1:8" x14ac:dyDescent="0.35">
      <c r="A345" t="s">
        <v>69</v>
      </c>
      <c r="E345" t="s">
        <v>426</v>
      </c>
    </row>
    <row r="346" spans="1:8" x14ac:dyDescent="0.35">
      <c r="A346" t="s">
        <v>425</v>
      </c>
    </row>
    <row r="348" spans="1:8" ht="43.5" x14ac:dyDescent="0.35">
      <c r="A348" s="2" t="s">
        <v>3</v>
      </c>
      <c r="B348" s="2" t="s">
        <v>601</v>
      </c>
      <c r="C348" s="2" t="s">
        <v>447</v>
      </c>
      <c r="D348" s="2" t="s">
        <v>446</v>
      </c>
      <c r="E348" s="2" t="s">
        <v>445</v>
      </c>
      <c r="F348" s="2" t="s">
        <v>600</v>
      </c>
      <c r="G348" s="2" t="s">
        <v>395</v>
      </c>
      <c r="H348" s="2" t="s">
        <v>599</v>
      </c>
    </row>
    <row r="349" spans="1:8" x14ac:dyDescent="0.35">
      <c r="A349" s="141"/>
      <c r="B349" s="141"/>
      <c r="C349" s="141"/>
      <c r="D349" s="141"/>
      <c r="E349" s="141"/>
      <c r="F349" s="141"/>
      <c r="G349" s="141"/>
      <c r="H349" s="141"/>
    </row>
    <row r="350" spans="1:8" x14ac:dyDescent="0.35">
      <c r="A350" s="141"/>
      <c r="B350" s="141"/>
      <c r="C350" s="141"/>
      <c r="D350" s="141"/>
      <c r="E350" s="141"/>
      <c r="F350" s="141"/>
      <c r="G350" s="141"/>
      <c r="H350" s="141"/>
    </row>
    <row r="351" spans="1:8" x14ac:dyDescent="0.35">
      <c r="A351" s="141"/>
      <c r="B351" s="141"/>
      <c r="C351" s="141"/>
      <c r="D351" s="141"/>
      <c r="E351" s="141"/>
      <c r="F351" s="141"/>
      <c r="G351" s="141"/>
      <c r="H351" s="141"/>
    </row>
    <row r="352" spans="1:8" x14ac:dyDescent="0.35">
      <c r="A352" s="141"/>
      <c r="B352" s="141"/>
      <c r="C352" s="141"/>
      <c r="D352" s="141"/>
      <c r="E352" s="141"/>
      <c r="F352" s="141"/>
      <c r="G352" s="141"/>
      <c r="H352" s="141"/>
    </row>
    <row r="353" spans="1:8" x14ac:dyDescent="0.35">
      <c r="A353" s="141"/>
      <c r="B353" s="141"/>
      <c r="C353" s="141"/>
      <c r="D353" s="141"/>
      <c r="E353" s="141"/>
      <c r="F353" s="141"/>
      <c r="G353" s="141"/>
      <c r="H353" s="141"/>
    </row>
    <row r="354" spans="1:8" x14ac:dyDescent="0.35">
      <c r="A354" s="141"/>
      <c r="B354" s="141"/>
      <c r="C354" s="141"/>
      <c r="D354" s="141"/>
      <c r="E354" s="141"/>
      <c r="F354" s="141"/>
      <c r="G354" s="141"/>
      <c r="H354" s="141"/>
    </row>
    <row r="357" spans="1:8" x14ac:dyDescent="0.35">
      <c r="A357" s="449"/>
      <c r="B357" s="449"/>
      <c r="C357" s="449"/>
      <c r="D357" s="449"/>
      <c r="E357" s="449"/>
      <c r="F357" s="449"/>
      <c r="G357" s="449"/>
    </row>
    <row r="360" spans="1:8" x14ac:dyDescent="0.35">
      <c r="A360" s="276" t="s">
        <v>51</v>
      </c>
      <c r="B360" s="276"/>
      <c r="C360" s="276"/>
      <c r="D360" s="275"/>
      <c r="E360" s="275"/>
    </row>
    <row r="361" spans="1:8" ht="15.5" x14ac:dyDescent="0.35">
      <c r="A361" s="274" t="s">
        <v>55</v>
      </c>
      <c r="B361" s="274"/>
      <c r="C361" s="274"/>
      <c r="D361" s="294" t="s">
        <v>206</v>
      </c>
      <c r="E361" s="294"/>
    </row>
    <row r="362" spans="1:8" ht="15.5" x14ac:dyDescent="0.35">
      <c r="A362" s="276" t="s">
        <v>53</v>
      </c>
      <c r="B362" s="276"/>
      <c r="C362" s="276"/>
      <c r="D362" s="294"/>
      <c r="E362" s="294"/>
    </row>
    <row r="363" spans="1:8" ht="15.5" x14ac:dyDescent="0.35">
      <c r="A363" s="276" t="s">
        <v>54</v>
      </c>
      <c r="B363" s="276"/>
      <c r="C363" s="276"/>
      <c r="D363" s="362">
        <v>43187</v>
      </c>
      <c r="E363" s="294"/>
    </row>
    <row r="364" spans="1:8" ht="15.5" x14ac:dyDescent="0.35">
      <c r="A364" s="9"/>
      <c r="B364" s="9"/>
      <c r="C364" s="9"/>
      <c r="D364" s="26"/>
      <c r="E364" s="230"/>
    </row>
    <row r="365" spans="1:8" x14ac:dyDescent="0.35">
      <c r="B365" s="153" t="s">
        <v>18</v>
      </c>
    </row>
    <row r="366" spans="1:8" x14ac:dyDescent="0.35">
      <c r="A366" t="s">
        <v>69</v>
      </c>
      <c r="E366" t="s">
        <v>220</v>
      </c>
    </row>
    <row r="367" spans="1:8" x14ac:dyDescent="0.35">
      <c r="A367" t="s">
        <v>566</v>
      </c>
    </row>
    <row r="369" spans="1:8" ht="43.5" x14ac:dyDescent="0.35">
      <c r="A369" s="2" t="s">
        <v>3</v>
      </c>
      <c r="B369" s="2" t="s">
        <v>601</v>
      </c>
      <c r="C369" s="2" t="s">
        <v>447</v>
      </c>
      <c r="D369" s="2" t="s">
        <v>446</v>
      </c>
      <c r="E369" s="2" t="s">
        <v>445</v>
      </c>
      <c r="F369" s="2" t="s">
        <v>600</v>
      </c>
      <c r="G369" s="2" t="s">
        <v>395</v>
      </c>
      <c r="H369" s="2" t="s">
        <v>599</v>
      </c>
    </row>
    <row r="370" spans="1:8" x14ac:dyDescent="0.35">
      <c r="A370" s="141"/>
      <c r="B370" s="141"/>
      <c r="C370" s="141"/>
      <c r="D370" s="141"/>
      <c r="E370" s="141"/>
      <c r="F370" s="141"/>
      <c r="G370" s="141"/>
      <c r="H370" s="141"/>
    </row>
    <row r="371" spans="1:8" x14ac:dyDescent="0.35">
      <c r="A371" s="141"/>
      <c r="B371" s="141"/>
      <c r="C371" s="141"/>
      <c r="D371" s="141"/>
      <c r="E371" s="141"/>
      <c r="F371" s="141"/>
      <c r="G371" s="141"/>
      <c r="H371" s="141"/>
    </row>
    <row r="372" spans="1:8" x14ac:dyDescent="0.35">
      <c r="A372" s="141"/>
      <c r="B372" s="141"/>
      <c r="C372" s="141"/>
      <c r="D372" s="141"/>
      <c r="E372" s="141"/>
      <c r="F372" s="141"/>
      <c r="G372" s="141"/>
      <c r="H372" s="141"/>
    </row>
    <row r="373" spans="1:8" x14ac:dyDescent="0.35">
      <c r="A373" s="141"/>
      <c r="B373" s="141"/>
      <c r="C373" s="141"/>
      <c r="D373" s="141"/>
      <c r="E373" s="141"/>
      <c r="F373" s="141"/>
      <c r="G373" s="141"/>
      <c r="H373" s="141"/>
    </row>
    <row r="374" spans="1:8" x14ac:dyDescent="0.35">
      <c r="A374" s="141"/>
      <c r="B374" s="141"/>
      <c r="C374" s="141"/>
      <c r="D374" s="141"/>
      <c r="E374" s="141"/>
      <c r="F374" s="141"/>
      <c r="G374" s="141"/>
      <c r="H374" s="141"/>
    </row>
    <row r="375" spans="1:8" x14ac:dyDescent="0.35">
      <c r="A375" s="141"/>
      <c r="B375" s="141"/>
      <c r="C375" s="141"/>
      <c r="D375" s="141"/>
      <c r="E375" s="141"/>
      <c r="F375" s="141"/>
      <c r="G375" s="141">
        <v>0</v>
      </c>
      <c r="H375" s="141"/>
    </row>
    <row r="378" spans="1:8" x14ac:dyDescent="0.35">
      <c r="A378" s="449"/>
      <c r="B378" s="449"/>
      <c r="C378" s="449"/>
      <c r="D378" s="449"/>
      <c r="E378" s="449"/>
      <c r="F378" s="449"/>
      <c r="G378" s="449"/>
    </row>
    <row r="381" spans="1:8" x14ac:dyDescent="0.35">
      <c r="A381" s="276" t="s">
        <v>51</v>
      </c>
      <c r="B381" s="276"/>
      <c r="C381" s="276"/>
      <c r="D381" s="275"/>
      <c r="E381" s="275"/>
    </row>
    <row r="382" spans="1:8" x14ac:dyDescent="0.35">
      <c r="A382" s="274" t="s">
        <v>55</v>
      </c>
      <c r="B382" s="274"/>
      <c r="C382" s="274"/>
      <c r="D382" s="354" t="s">
        <v>219</v>
      </c>
      <c r="E382" s="355"/>
    </row>
    <row r="383" spans="1:8" x14ac:dyDescent="0.35">
      <c r="A383" s="276" t="s">
        <v>53</v>
      </c>
      <c r="B383" s="276"/>
      <c r="C383" s="276"/>
      <c r="D383" s="275"/>
      <c r="E383" s="275"/>
    </row>
    <row r="384" spans="1:8" x14ac:dyDescent="0.35">
      <c r="A384" s="276" t="s">
        <v>54</v>
      </c>
      <c r="B384" s="276"/>
      <c r="C384" s="276"/>
      <c r="D384" s="292">
        <v>43220</v>
      </c>
      <c r="E384" s="275"/>
    </row>
    <row r="385" spans="1:8" x14ac:dyDescent="0.35">
      <c r="A385" s="9"/>
      <c r="B385" s="9"/>
      <c r="C385" s="9"/>
      <c r="D385" s="23"/>
      <c r="E385" s="222"/>
    </row>
    <row r="386" spans="1:8" x14ac:dyDescent="0.35">
      <c r="B386" s="153" t="s">
        <v>19</v>
      </c>
    </row>
    <row r="387" spans="1:8" x14ac:dyDescent="0.35">
      <c r="A387" t="s">
        <v>69</v>
      </c>
      <c r="E387" t="s">
        <v>105</v>
      </c>
      <c r="F387" t="s">
        <v>19</v>
      </c>
    </row>
    <row r="388" spans="1:8" x14ac:dyDescent="0.35">
      <c r="A388" t="s">
        <v>84</v>
      </c>
      <c r="C388" t="s">
        <v>19</v>
      </c>
    </row>
    <row r="390" spans="1:8" ht="43.5" x14ac:dyDescent="0.35">
      <c r="A390" s="2" t="s">
        <v>3</v>
      </c>
      <c r="B390" s="2" t="s">
        <v>601</v>
      </c>
      <c r="C390" s="2" t="s">
        <v>447</v>
      </c>
      <c r="D390" s="2" t="s">
        <v>446</v>
      </c>
      <c r="E390" s="2" t="s">
        <v>445</v>
      </c>
      <c r="F390" s="2" t="s">
        <v>600</v>
      </c>
      <c r="G390" s="2" t="s">
        <v>395</v>
      </c>
      <c r="H390" s="2" t="s">
        <v>599</v>
      </c>
    </row>
    <row r="391" spans="1:8" x14ac:dyDescent="0.35">
      <c r="A391" s="141"/>
      <c r="B391" s="141"/>
      <c r="C391" s="141"/>
      <c r="D391" s="141"/>
      <c r="E391" s="141"/>
      <c r="F391" s="141"/>
      <c r="G391" s="141"/>
      <c r="H391" s="141"/>
    </row>
    <row r="392" spans="1:8" x14ac:dyDescent="0.35">
      <c r="A392" s="141"/>
      <c r="B392" s="141"/>
      <c r="C392" s="141"/>
      <c r="D392" s="141"/>
      <c r="E392" s="141"/>
      <c r="F392" s="141"/>
      <c r="G392" s="141"/>
      <c r="H392" s="141"/>
    </row>
    <row r="393" spans="1:8" x14ac:dyDescent="0.35">
      <c r="A393" s="141"/>
      <c r="B393" s="141"/>
      <c r="C393" s="141"/>
      <c r="D393" s="141"/>
      <c r="E393" s="141"/>
      <c r="F393" s="141"/>
      <c r="G393" s="141"/>
      <c r="H393" s="141"/>
    </row>
    <row r="394" spans="1:8" x14ac:dyDescent="0.35">
      <c r="A394" s="141"/>
      <c r="B394" s="141"/>
      <c r="C394" s="141"/>
      <c r="D394" s="141"/>
      <c r="E394" s="141"/>
      <c r="F394" s="141"/>
      <c r="G394" s="141"/>
      <c r="H394" s="141"/>
    </row>
    <row r="395" spans="1:8" x14ac:dyDescent="0.35">
      <c r="A395" s="141"/>
      <c r="B395" s="141"/>
      <c r="C395" s="141"/>
      <c r="D395" s="141"/>
      <c r="E395" s="141"/>
      <c r="F395" s="141"/>
      <c r="G395" s="141"/>
      <c r="H395" s="141"/>
    </row>
    <row r="396" spans="1:8" x14ac:dyDescent="0.35">
      <c r="A396" s="141"/>
      <c r="B396" s="141"/>
      <c r="C396" s="141"/>
      <c r="D396" s="141"/>
      <c r="E396" s="141"/>
      <c r="F396" s="141"/>
      <c r="G396" s="141"/>
      <c r="H396" s="141"/>
    </row>
    <row r="399" spans="1:8" x14ac:dyDescent="0.35">
      <c r="A399" s="449"/>
      <c r="B399" s="449"/>
      <c r="C399" s="449"/>
      <c r="D399" s="449"/>
      <c r="E399" s="449"/>
      <c r="F399" s="449"/>
      <c r="G399" s="449"/>
    </row>
    <row r="402" spans="1:8" x14ac:dyDescent="0.35">
      <c r="A402" s="489" t="s">
        <v>51</v>
      </c>
      <c r="B402" s="488"/>
      <c r="C402" s="487"/>
      <c r="D402" s="354">
        <v>0</v>
      </c>
      <c r="E402" s="355"/>
    </row>
    <row r="403" spans="1:8" x14ac:dyDescent="0.35">
      <c r="A403" s="274" t="s">
        <v>55</v>
      </c>
      <c r="B403" s="274"/>
      <c r="C403" s="274"/>
      <c r="D403" s="275" t="s">
        <v>104</v>
      </c>
      <c r="E403" s="275"/>
    </row>
    <row r="404" spans="1:8" x14ac:dyDescent="0.35">
      <c r="A404" s="276" t="s">
        <v>53</v>
      </c>
      <c r="B404" s="276"/>
      <c r="C404" s="276"/>
      <c r="D404" s="275"/>
      <c r="E404" s="275"/>
    </row>
    <row r="405" spans="1:8" x14ac:dyDescent="0.35">
      <c r="A405" s="276" t="s">
        <v>54</v>
      </c>
      <c r="B405" s="276"/>
      <c r="C405" s="276"/>
      <c r="D405" s="292">
        <v>43185</v>
      </c>
      <c r="E405" s="275"/>
    </row>
    <row r="406" spans="1:8" x14ac:dyDescent="0.35">
      <c r="A406" s="9"/>
      <c r="B406" s="9"/>
      <c r="C406" s="9"/>
      <c r="D406" s="23"/>
      <c r="E406" s="222"/>
    </row>
    <row r="407" spans="1:8" x14ac:dyDescent="0.35">
      <c r="B407" s="153" t="s">
        <v>20</v>
      </c>
    </row>
    <row r="408" spans="1:8" x14ac:dyDescent="0.35">
      <c r="A408" t="s">
        <v>69</v>
      </c>
      <c r="E408" t="s">
        <v>107</v>
      </c>
    </row>
    <row r="409" spans="1:8" x14ac:dyDescent="0.35">
      <c r="A409" t="s">
        <v>108</v>
      </c>
    </row>
    <row r="411" spans="1:8" ht="43.5" x14ac:dyDescent="0.35">
      <c r="A411" s="2" t="s">
        <v>3</v>
      </c>
      <c r="B411" s="2" t="s">
        <v>601</v>
      </c>
      <c r="C411" s="2" t="s">
        <v>447</v>
      </c>
      <c r="D411" s="2" t="s">
        <v>446</v>
      </c>
      <c r="E411" s="2" t="s">
        <v>445</v>
      </c>
      <c r="F411" s="2" t="s">
        <v>600</v>
      </c>
      <c r="G411" s="2" t="s">
        <v>395</v>
      </c>
      <c r="H411" s="2" t="s">
        <v>599</v>
      </c>
    </row>
    <row r="412" spans="1:8" x14ac:dyDescent="0.35">
      <c r="A412" s="141"/>
      <c r="B412" s="141"/>
      <c r="C412" s="141"/>
      <c r="D412" s="141"/>
      <c r="E412" s="141"/>
      <c r="F412" s="141"/>
      <c r="G412" s="141">
        <v>0</v>
      </c>
      <c r="H412" s="141"/>
    </row>
    <row r="413" spans="1:8" x14ac:dyDescent="0.35">
      <c r="A413" s="141"/>
      <c r="B413" s="141"/>
      <c r="C413" s="141"/>
      <c r="D413" s="141"/>
      <c r="E413" s="141"/>
      <c r="F413" s="141"/>
      <c r="G413" s="141">
        <v>0</v>
      </c>
      <c r="H413" s="141"/>
    </row>
    <row r="414" spans="1:8" x14ac:dyDescent="0.35">
      <c r="A414" s="141"/>
      <c r="B414" s="141"/>
      <c r="C414" s="141"/>
      <c r="D414" s="141"/>
      <c r="E414" s="141"/>
      <c r="F414" s="141"/>
      <c r="G414" s="141">
        <v>0</v>
      </c>
      <c r="H414" s="141"/>
    </row>
    <row r="415" spans="1:8" x14ac:dyDescent="0.35">
      <c r="A415" s="141"/>
      <c r="B415" s="141"/>
      <c r="C415" s="141"/>
      <c r="D415" s="141"/>
      <c r="E415" s="141"/>
      <c r="F415" s="141"/>
      <c r="G415" s="141">
        <v>0</v>
      </c>
      <c r="H415" s="141"/>
    </row>
    <row r="416" spans="1:8" x14ac:dyDescent="0.35">
      <c r="A416" s="141"/>
      <c r="B416" s="141"/>
      <c r="C416" s="141"/>
      <c r="D416" s="141"/>
      <c r="E416" s="141"/>
      <c r="F416" s="141"/>
      <c r="G416" s="141">
        <v>0</v>
      </c>
      <c r="H416" s="141"/>
    </row>
    <row r="417" spans="1:8" x14ac:dyDescent="0.35">
      <c r="A417" s="141"/>
      <c r="B417" s="141"/>
      <c r="C417" s="141"/>
      <c r="D417" s="141"/>
      <c r="E417" s="141"/>
      <c r="F417" s="141"/>
      <c r="G417" s="141">
        <v>0</v>
      </c>
      <c r="H417" s="141"/>
    </row>
    <row r="420" spans="1:8" x14ac:dyDescent="0.35">
      <c r="A420" s="449"/>
      <c r="B420" s="449"/>
      <c r="C420" s="449"/>
      <c r="D420" s="449"/>
      <c r="E420" s="449"/>
      <c r="F420" s="449"/>
      <c r="G420" s="449"/>
    </row>
    <row r="423" spans="1:8" x14ac:dyDescent="0.35">
      <c r="A423" s="276" t="s">
        <v>51</v>
      </c>
      <c r="B423" s="276"/>
      <c r="C423" s="276"/>
      <c r="D423" s="275">
        <v>0</v>
      </c>
      <c r="E423" s="275"/>
    </row>
    <row r="424" spans="1:8" x14ac:dyDescent="0.35">
      <c r="A424" s="274" t="s">
        <v>55</v>
      </c>
      <c r="B424" s="274"/>
      <c r="C424" s="274"/>
      <c r="D424" s="275" t="s">
        <v>106</v>
      </c>
      <c r="E424" s="275"/>
    </row>
    <row r="425" spans="1:8" x14ac:dyDescent="0.35">
      <c r="A425" s="276" t="s">
        <v>53</v>
      </c>
      <c r="B425" s="276"/>
      <c r="C425" s="276"/>
      <c r="D425" s="275"/>
      <c r="E425" s="275"/>
    </row>
    <row r="426" spans="1:8" x14ac:dyDescent="0.35">
      <c r="A426" s="276" t="s">
        <v>54</v>
      </c>
      <c r="B426" s="276"/>
      <c r="C426" s="276"/>
      <c r="D426" s="275" t="s">
        <v>83</v>
      </c>
      <c r="E426" s="275"/>
    </row>
    <row r="427" spans="1:8" x14ac:dyDescent="0.35">
      <c r="A427" s="9"/>
      <c r="B427" s="9"/>
      <c r="C427" s="9"/>
      <c r="D427" s="222"/>
      <c r="E427" s="222"/>
    </row>
    <row r="428" spans="1:8" x14ac:dyDescent="0.35">
      <c r="B428" s="153" t="s">
        <v>21</v>
      </c>
    </row>
    <row r="429" spans="1:8" x14ac:dyDescent="0.35">
      <c r="A429" t="s">
        <v>69</v>
      </c>
      <c r="E429" t="s">
        <v>424</v>
      </c>
    </row>
    <row r="430" spans="1:8" x14ac:dyDescent="0.35">
      <c r="A430" t="s">
        <v>613</v>
      </c>
    </row>
    <row r="432" spans="1:8" ht="43.5" x14ac:dyDescent="0.35">
      <c r="A432" s="2" t="s">
        <v>3</v>
      </c>
      <c r="B432" s="2" t="s">
        <v>601</v>
      </c>
      <c r="C432" s="2" t="s">
        <v>447</v>
      </c>
      <c r="D432" s="2" t="s">
        <v>446</v>
      </c>
      <c r="E432" s="2" t="s">
        <v>445</v>
      </c>
      <c r="F432" s="2" t="s">
        <v>600</v>
      </c>
      <c r="G432" s="2" t="s">
        <v>395</v>
      </c>
      <c r="H432" s="2" t="s">
        <v>599</v>
      </c>
    </row>
    <row r="433" spans="1:8" x14ac:dyDescent="0.35">
      <c r="A433" s="141">
        <v>1</v>
      </c>
      <c r="B433" s="141" t="s">
        <v>21</v>
      </c>
      <c r="C433" s="141"/>
      <c r="D433" s="141"/>
      <c r="E433" s="141"/>
      <c r="F433" s="141"/>
      <c r="G433" s="141">
        <v>0</v>
      </c>
      <c r="H433" s="141"/>
    </row>
    <row r="434" spans="1:8" x14ac:dyDescent="0.35">
      <c r="A434" s="141"/>
      <c r="B434" s="141"/>
      <c r="C434" s="141"/>
      <c r="D434" s="141"/>
      <c r="E434" s="141"/>
      <c r="F434" s="141"/>
      <c r="G434" s="141"/>
      <c r="H434" s="141"/>
    </row>
    <row r="435" spans="1:8" x14ac:dyDescent="0.35">
      <c r="A435" s="141"/>
      <c r="B435" s="141"/>
      <c r="C435" s="141"/>
      <c r="D435" s="141"/>
      <c r="E435" s="141"/>
      <c r="F435" s="141"/>
      <c r="G435" s="141"/>
      <c r="H435" s="141"/>
    </row>
    <row r="436" spans="1:8" x14ac:dyDescent="0.35">
      <c r="A436" s="141"/>
      <c r="B436" s="141"/>
      <c r="C436" s="141"/>
      <c r="D436" s="141"/>
      <c r="E436" s="141"/>
      <c r="F436" s="141"/>
      <c r="G436" s="141"/>
      <c r="H436" s="141"/>
    </row>
    <row r="437" spans="1:8" x14ac:dyDescent="0.35">
      <c r="A437" s="141"/>
      <c r="B437" s="141"/>
      <c r="C437" s="141"/>
      <c r="D437" s="141"/>
      <c r="E437" s="141"/>
      <c r="F437" s="141"/>
      <c r="G437" s="141"/>
      <c r="H437" s="141"/>
    </row>
    <row r="438" spans="1:8" x14ac:dyDescent="0.35">
      <c r="A438" s="141"/>
      <c r="B438" s="141"/>
      <c r="C438" s="141"/>
      <c r="D438" s="141"/>
      <c r="E438" s="141"/>
      <c r="F438" s="141"/>
      <c r="G438" s="141"/>
      <c r="H438" s="141"/>
    </row>
    <row r="441" spans="1:8" x14ac:dyDescent="0.35">
      <c r="A441" s="449"/>
      <c r="B441" s="449"/>
      <c r="C441" s="449"/>
      <c r="D441" s="449"/>
      <c r="E441" s="449"/>
      <c r="F441" s="449"/>
      <c r="G441" s="449"/>
    </row>
    <row r="444" spans="1:8" x14ac:dyDescent="0.35">
      <c r="A444" s="276" t="s">
        <v>51</v>
      </c>
      <c r="B444" s="276"/>
      <c r="C444" s="276"/>
      <c r="D444" s="275">
        <v>0</v>
      </c>
      <c r="E444" s="275"/>
    </row>
    <row r="445" spans="1:8" x14ac:dyDescent="0.35">
      <c r="A445" s="274" t="s">
        <v>55</v>
      </c>
      <c r="B445" s="274"/>
      <c r="C445" s="274"/>
      <c r="D445" s="275" t="s">
        <v>109</v>
      </c>
      <c r="E445" s="275"/>
    </row>
    <row r="446" spans="1:8" x14ac:dyDescent="0.35">
      <c r="A446" s="276" t="s">
        <v>53</v>
      </c>
      <c r="B446" s="276"/>
      <c r="C446" s="276"/>
      <c r="D446" s="275"/>
      <c r="E446" s="275"/>
    </row>
    <row r="447" spans="1:8" x14ac:dyDescent="0.35">
      <c r="A447" s="276" t="s">
        <v>54</v>
      </c>
      <c r="B447" s="276"/>
      <c r="C447" s="276"/>
      <c r="D447" s="275" t="s">
        <v>110</v>
      </c>
      <c r="E447" s="275"/>
    </row>
    <row r="448" spans="1:8" x14ac:dyDescent="0.35">
      <c r="A448" s="9"/>
      <c r="B448" s="9"/>
      <c r="C448" s="9"/>
      <c r="D448" s="222"/>
      <c r="E448" s="222"/>
    </row>
    <row r="449" spans="1:8" x14ac:dyDescent="0.35">
      <c r="B449" s="153" t="s">
        <v>22</v>
      </c>
    </row>
    <row r="450" spans="1:8" x14ac:dyDescent="0.35">
      <c r="A450" t="s">
        <v>69</v>
      </c>
      <c r="E450" t="s">
        <v>111</v>
      </c>
      <c r="F450" t="s">
        <v>22</v>
      </c>
    </row>
    <row r="451" spans="1:8" x14ac:dyDescent="0.35">
      <c r="A451" t="s">
        <v>116</v>
      </c>
      <c r="C451" t="s">
        <v>117</v>
      </c>
    </row>
    <row r="453" spans="1:8" ht="43.5" x14ac:dyDescent="0.35">
      <c r="A453" s="2" t="s">
        <v>3</v>
      </c>
      <c r="B453" s="2" t="s">
        <v>601</v>
      </c>
      <c r="C453" s="2" t="s">
        <v>447</v>
      </c>
      <c r="D453" s="2" t="s">
        <v>446</v>
      </c>
      <c r="E453" s="2" t="s">
        <v>445</v>
      </c>
      <c r="F453" s="2" t="s">
        <v>600</v>
      </c>
      <c r="G453" s="2" t="s">
        <v>395</v>
      </c>
      <c r="H453" s="2" t="s">
        <v>599</v>
      </c>
    </row>
    <row r="454" spans="1:8" x14ac:dyDescent="0.35">
      <c r="A454" s="141"/>
      <c r="B454" s="141"/>
      <c r="C454" s="141"/>
      <c r="D454" s="141"/>
      <c r="E454" s="141"/>
      <c r="F454" s="141"/>
      <c r="G454" s="141"/>
      <c r="H454" s="141"/>
    </row>
    <row r="455" spans="1:8" x14ac:dyDescent="0.35">
      <c r="A455" s="141"/>
      <c r="B455" s="141"/>
      <c r="C455" s="141"/>
      <c r="D455" s="141"/>
      <c r="E455" s="141"/>
      <c r="F455" s="141"/>
      <c r="G455" s="141"/>
      <c r="H455" s="141"/>
    </row>
    <row r="456" spans="1:8" x14ac:dyDescent="0.35">
      <c r="A456" s="141"/>
      <c r="B456" s="141"/>
      <c r="C456" s="141"/>
      <c r="D456" s="141"/>
      <c r="E456" s="141"/>
      <c r="F456" s="141"/>
      <c r="G456" s="141"/>
      <c r="H456" s="141"/>
    </row>
    <row r="457" spans="1:8" x14ac:dyDescent="0.35">
      <c r="A457" s="141"/>
      <c r="B457" s="141"/>
      <c r="C457" s="141"/>
      <c r="D457" s="141"/>
      <c r="E457" s="141"/>
      <c r="F457" s="141"/>
      <c r="G457" s="141"/>
      <c r="H457" s="141"/>
    </row>
    <row r="458" spans="1:8" x14ac:dyDescent="0.35">
      <c r="A458" s="141"/>
      <c r="B458" s="141"/>
      <c r="C458" s="141"/>
      <c r="D458" s="141"/>
      <c r="E458" s="141"/>
      <c r="F458" s="141"/>
      <c r="G458" s="141"/>
      <c r="H458" s="141"/>
    </row>
    <row r="459" spans="1:8" x14ac:dyDescent="0.35">
      <c r="A459" s="141"/>
      <c r="B459" s="141"/>
      <c r="C459" s="141"/>
      <c r="D459" s="141"/>
      <c r="E459" s="141"/>
      <c r="F459" s="141"/>
      <c r="G459" s="141"/>
      <c r="H459" s="141"/>
    </row>
    <row r="462" spans="1:8" x14ac:dyDescent="0.35">
      <c r="A462" s="449"/>
      <c r="B462" s="449"/>
      <c r="C462" s="449"/>
      <c r="D462" s="449"/>
      <c r="E462" s="449"/>
      <c r="F462" s="449"/>
      <c r="G462" s="449"/>
    </row>
    <row r="465" spans="1:8" x14ac:dyDescent="0.35">
      <c r="A465" s="276" t="s">
        <v>51</v>
      </c>
      <c r="B465" s="276"/>
      <c r="C465" s="276"/>
      <c r="D465" s="275">
        <v>0</v>
      </c>
      <c r="E465" s="275"/>
    </row>
    <row r="466" spans="1:8" x14ac:dyDescent="0.35">
      <c r="A466" s="274" t="s">
        <v>55</v>
      </c>
      <c r="B466" s="274"/>
      <c r="C466" s="274"/>
      <c r="D466" s="275" t="s">
        <v>114</v>
      </c>
      <c r="E466" s="275"/>
    </row>
    <row r="467" spans="1:8" x14ac:dyDescent="0.35">
      <c r="A467" s="276" t="s">
        <v>53</v>
      </c>
      <c r="B467" s="276"/>
      <c r="C467" s="276"/>
      <c r="D467" s="275"/>
      <c r="E467" s="275"/>
    </row>
    <row r="468" spans="1:8" x14ac:dyDescent="0.35">
      <c r="A468" s="276" t="s">
        <v>54</v>
      </c>
      <c r="B468" s="276"/>
      <c r="C468" s="276"/>
      <c r="D468" s="275" t="s">
        <v>115</v>
      </c>
      <c r="E468" s="275"/>
    </row>
    <row r="469" spans="1:8" x14ac:dyDescent="0.35">
      <c r="A469" s="9"/>
      <c r="B469" s="9"/>
      <c r="C469" s="9"/>
      <c r="D469" s="222"/>
      <c r="E469" s="222"/>
    </row>
    <row r="470" spans="1:8" ht="15" customHeight="1" x14ac:dyDescent="0.35">
      <c r="B470" s="153" t="s">
        <v>23</v>
      </c>
    </row>
    <row r="471" spans="1:8" x14ac:dyDescent="0.35">
      <c r="A471" t="s">
        <v>69</v>
      </c>
      <c r="E471" t="s">
        <v>119</v>
      </c>
    </row>
    <row r="472" spans="1:8" x14ac:dyDescent="0.35">
      <c r="A472" t="s">
        <v>612</v>
      </c>
    </row>
    <row r="474" spans="1:8" ht="43.5" x14ac:dyDescent="0.35">
      <c r="A474" s="2" t="s">
        <v>3</v>
      </c>
      <c r="B474" s="2" t="s">
        <v>601</v>
      </c>
      <c r="C474" s="2" t="s">
        <v>447</v>
      </c>
      <c r="D474" s="2" t="s">
        <v>446</v>
      </c>
      <c r="E474" s="2" t="s">
        <v>445</v>
      </c>
      <c r="F474" s="2" t="s">
        <v>600</v>
      </c>
      <c r="G474" s="2" t="s">
        <v>395</v>
      </c>
      <c r="H474" s="2" t="s">
        <v>599</v>
      </c>
    </row>
    <row r="475" spans="1:8" x14ac:dyDescent="0.35">
      <c r="A475" s="141">
        <v>1</v>
      </c>
      <c r="B475" s="141" t="s">
        <v>23</v>
      </c>
      <c r="C475" s="141" t="s">
        <v>94</v>
      </c>
      <c r="D475" s="141" t="s">
        <v>94</v>
      </c>
      <c r="E475" s="141" t="s">
        <v>94</v>
      </c>
      <c r="F475" s="141" t="s">
        <v>94</v>
      </c>
      <c r="G475" s="141">
        <v>0</v>
      </c>
      <c r="H475" s="141" t="s">
        <v>94</v>
      </c>
    </row>
    <row r="476" spans="1:8" x14ac:dyDescent="0.35">
      <c r="A476" s="141"/>
      <c r="B476" s="141"/>
      <c r="C476" s="141"/>
      <c r="D476" s="141"/>
      <c r="E476" s="141"/>
      <c r="F476" s="141"/>
      <c r="G476" s="141"/>
      <c r="H476" s="141"/>
    </row>
    <row r="477" spans="1:8" x14ac:dyDescent="0.35">
      <c r="A477" s="141"/>
      <c r="B477" s="141"/>
      <c r="C477" s="141"/>
      <c r="D477" s="141"/>
      <c r="E477" s="141"/>
      <c r="F477" s="141"/>
      <c r="G477" s="141"/>
      <c r="H477" s="141"/>
    </row>
    <row r="478" spans="1:8" x14ac:dyDescent="0.35">
      <c r="A478" s="141"/>
      <c r="B478" s="141"/>
      <c r="C478" s="141"/>
      <c r="D478" s="141"/>
      <c r="E478" s="141"/>
      <c r="F478" s="141"/>
      <c r="G478" s="141"/>
      <c r="H478" s="141"/>
    </row>
    <row r="479" spans="1:8" x14ac:dyDescent="0.35">
      <c r="A479" s="141"/>
      <c r="B479" s="141"/>
      <c r="C479" s="141"/>
      <c r="D479" s="141"/>
      <c r="E479" s="141"/>
      <c r="F479" s="141"/>
      <c r="G479" s="141"/>
      <c r="H479" s="141"/>
    </row>
    <row r="480" spans="1:8" x14ac:dyDescent="0.35">
      <c r="A480" s="141"/>
      <c r="B480" s="141"/>
      <c r="C480" s="141"/>
      <c r="D480" s="141"/>
      <c r="E480" s="141"/>
      <c r="F480" s="141"/>
      <c r="G480" s="141"/>
      <c r="H480" s="141"/>
    </row>
    <row r="483" spans="1:8" x14ac:dyDescent="0.35">
      <c r="A483" s="449"/>
      <c r="B483" s="449"/>
      <c r="C483" s="449"/>
      <c r="D483" s="449"/>
      <c r="E483" s="449"/>
      <c r="F483" s="449"/>
      <c r="G483" s="449"/>
    </row>
    <row r="486" spans="1:8" x14ac:dyDescent="0.35">
      <c r="A486" s="276" t="s">
        <v>51</v>
      </c>
      <c r="B486" s="276"/>
      <c r="C486" s="276"/>
      <c r="D486" s="275">
        <v>0</v>
      </c>
      <c r="E486" s="275"/>
    </row>
    <row r="487" spans="1:8" x14ac:dyDescent="0.35">
      <c r="A487" s="274" t="s">
        <v>55</v>
      </c>
      <c r="B487" s="274"/>
      <c r="C487" s="274"/>
      <c r="D487" s="275" t="s">
        <v>118</v>
      </c>
      <c r="E487" s="275"/>
    </row>
    <row r="488" spans="1:8" x14ac:dyDescent="0.35">
      <c r="A488" s="276" t="s">
        <v>53</v>
      </c>
      <c r="B488" s="276"/>
      <c r="C488" s="276"/>
      <c r="D488" s="275"/>
      <c r="E488" s="275"/>
    </row>
    <row r="489" spans="1:8" x14ac:dyDescent="0.35">
      <c r="A489" s="276" t="s">
        <v>54</v>
      </c>
      <c r="B489" s="276"/>
      <c r="C489" s="276"/>
      <c r="D489" s="275" t="s">
        <v>85</v>
      </c>
      <c r="E489" s="275"/>
    </row>
    <row r="490" spans="1:8" x14ac:dyDescent="0.35">
      <c r="A490" s="9"/>
      <c r="B490" s="9"/>
      <c r="C490" s="9"/>
      <c r="D490" s="222"/>
      <c r="E490" s="222"/>
    </row>
    <row r="491" spans="1:8" x14ac:dyDescent="0.35">
      <c r="B491" s="153" t="s">
        <v>24</v>
      </c>
    </row>
    <row r="492" spans="1:8" x14ac:dyDescent="0.35">
      <c r="A492" t="s">
        <v>69</v>
      </c>
      <c r="E492" t="s">
        <v>105</v>
      </c>
    </row>
    <row r="493" spans="1:8" x14ac:dyDescent="0.35">
      <c r="A493" t="s">
        <v>84</v>
      </c>
    </row>
    <row r="495" spans="1:8" ht="43.5" x14ac:dyDescent="0.35">
      <c r="A495" s="2" t="s">
        <v>3</v>
      </c>
      <c r="B495" s="2" t="s">
        <v>601</v>
      </c>
      <c r="C495" s="2" t="s">
        <v>447</v>
      </c>
      <c r="D495" s="2" t="s">
        <v>446</v>
      </c>
      <c r="E495" s="2" t="s">
        <v>445</v>
      </c>
      <c r="F495" s="2" t="s">
        <v>600</v>
      </c>
      <c r="G495" s="2" t="s">
        <v>395</v>
      </c>
      <c r="H495" s="2" t="s">
        <v>599</v>
      </c>
    </row>
    <row r="496" spans="1:8" x14ac:dyDescent="0.35">
      <c r="A496" s="141">
        <v>1</v>
      </c>
      <c r="B496" s="141"/>
      <c r="C496" s="141"/>
      <c r="D496" s="141"/>
      <c r="E496" s="141"/>
      <c r="F496" s="141"/>
      <c r="G496" s="141">
        <v>0</v>
      </c>
      <c r="H496" s="141"/>
    </row>
    <row r="497" spans="1:8" x14ac:dyDescent="0.35">
      <c r="A497" s="141"/>
      <c r="B497" s="141"/>
      <c r="C497" s="141"/>
      <c r="D497" s="141"/>
      <c r="E497" s="141"/>
      <c r="F497" s="141"/>
      <c r="G497" s="141"/>
      <c r="H497" s="141"/>
    </row>
    <row r="498" spans="1:8" x14ac:dyDescent="0.35">
      <c r="A498" s="141"/>
      <c r="B498" s="141"/>
      <c r="C498" s="141"/>
      <c r="D498" s="141"/>
      <c r="E498" s="141"/>
      <c r="F498" s="141"/>
      <c r="G498" s="141"/>
      <c r="H498" s="141"/>
    </row>
    <row r="499" spans="1:8" x14ac:dyDescent="0.35">
      <c r="A499" s="141"/>
      <c r="B499" s="141"/>
      <c r="C499" s="141"/>
      <c r="D499" s="141"/>
      <c r="E499" s="141"/>
      <c r="F499" s="141"/>
      <c r="G499" s="141"/>
      <c r="H499" s="141"/>
    </row>
    <row r="500" spans="1:8" x14ac:dyDescent="0.35">
      <c r="A500" s="141"/>
      <c r="B500" s="141"/>
      <c r="C500" s="141"/>
      <c r="D500" s="141"/>
      <c r="E500" s="141"/>
      <c r="F500" s="141"/>
      <c r="G500" s="141"/>
      <c r="H500" s="141"/>
    </row>
    <row r="501" spans="1:8" x14ac:dyDescent="0.35">
      <c r="A501" s="141"/>
      <c r="B501" s="141"/>
      <c r="C501" s="141"/>
      <c r="D501" s="141"/>
      <c r="E501" s="141"/>
      <c r="F501" s="141"/>
      <c r="G501" s="141"/>
      <c r="H501" s="141"/>
    </row>
    <row r="504" spans="1:8" x14ac:dyDescent="0.35">
      <c r="A504" s="449"/>
      <c r="B504" s="449"/>
      <c r="C504" s="449"/>
      <c r="D504" s="449"/>
      <c r="E504" s="449"/>
      <c r="F504" s="449"/>
      <c r="G504" s="449"/>
    </row>
    <row r="507" spans="1:8" x14ac:dyDescent="0.35">
      <c r="A507" s="276" t="s">
        <v>51</v>
      </c>
      <c r="B507" s="276"/>
      <c r="C507" s="276"/>
      <c r="D507" s="275">
        <v>0</v>
      </c>
      <c r="E507" s="275"/>
    </row>
    <row r="508" spans="1:8" x14ac:dyDescent="0.35">
      <c r="A508" s="274" t="s">
        <v>55</v>
      </c>
      <c r="B508" s="274"/>
      <c r="C508" s="274"/>
      <c r="D508" s="278"/>
      <c r="E508" s="278"/>
    </row>
    <row r="509" spans="1:8" x14ac:dyDescent="0.35">
      <c r="A509" s="276" t="s">
        <v>53</v>
      </c>
      <c r="B509" s="276"/>
      <c r="C509" s="276"/>
      <c r="D509" s="275"/>
      <c r="E509" s="275"/>
    </row>
    <row r="510" spans="1:8" x14ac:dyDescent="0.35">
      <c r="A510" s="276" t="s">
        <v>54</v>
      </c>
      <c r="B510" s="276"/>
      <c r="C510" s="276"/>
      <c r="D510" s="275"/>
      <c r="E510" s="275"/>
    </row>
    <row r="511" spans="1:8" x14ac:dyDescent="0.35">
      <c r="B511" s="153"/>
    </row>
    <row r="512" spans="1:8" x14ac:dyDescent="0.35">
      <c r="B512" s="153" t="s">
        <v>25</v>
      </c>
    </row>
    <row r="513" spans="1:8" x14ac:dyDescent="0.35">
      <c r="A513" t="s">
        <v>69</v>
      </c>
      <c r="E513" t="s">
        <v>105</v>
      </c>
      <c r="F513" t="s">
        <v>121</v>
      </c>
    </row>
    <row r="514" spans="1:8" x14ac:dyDescent="0.35">
      <c r="A514" t="s">
        <v>84</v>
      </c>
      <c r="C514" t="s">
        <v>123</v>
      </c>
    </row>
    <row r="516" spans="1:8" ht="43.5" x14ac:dyDescent="0.35">
      <c r="A516" s="2" t="s">
        <v>3</v>
      </c>
      <c r="B516" s="2" t="s">
        <v>601</v>
      </c>
      <c r="C516" s="2" t="s">
        <v>447</v>
      </c>
      <c r="D516" s="2" t="s">
        <v>446</v>
      </c>
      <c r="E516" s="2" t="s">
        <v>445</v>
      </c>
      <c r="F516" s="2" t="s">
        <v>600</v>
      </c>
      <c r="G516" s="2" t="s">
        <v>395</v>
      </c>
      <c r="H516" s="2" t="s">
        <v>599</v>
      </c>
    </row>
    <row r="517" spans="1:8" x14ac:dyDescent="0.35">
      <c r="A517" s="141">
        <v>1</v>
      </c>
      <c r="B517" s="141" t="s">
        <v>121</v>
      </c>
      <c r="C517" s="141"/>
      <c r="D517" s="141"/>
      <c r="E517" s="141"/>
      <c r="F517" s="141"/>
      <c r="G517" s="141">
        <v>0</v>
      </c>
      <c r="H517" s="141"/>
    </row>
    <row r="518" spans="1:8" x14ac:dyDescent="0.35">
      <c r="A518" s="141"/>
      <c r="B518" s="141"/>
      <c r="C518" s="141"/>
      <c r="D518" s="141"/>
      <c r="E518" s="141"/>
      <c r="F518" s="141"/>
      <c r="G518" s="141"/>
      <c r="H518" s="141"/>
    </row>
    <row r="519" spans="1:8" x14ac:dyDescent="0.35">
      <c r="A519" s="141"/>
      <c r="B519" s="141"/>
      <c r="C519" s="141"/>
      <c r="D519" s="141"/>
      <c r="E519" s="141"/>
      <c r="F519" s="141"/>
      <c r="G519" s="141"/>
      <c r="H519" s="141"/>
    </row>
    <row r="520" spans="1:8" x14ac:dyDescent="0.35">
      <c r="A520" s="141"/>
      <c r="B520" s="141"/>
      <c r="C520" s="141"/>
      <c r="D520" s="141"/>
      <c r="E520" s="141"/>
      <c r="F520" s="141"/>
      <c r="G520" s="141"/>
      <c r="H520" s="141"/>
    </row>
    <row r="521" spans="1:8" x14ac:dyDescent="0.35">
      <c r="A521" s="141"/>
      <c r="B521" s="141"/>
      <c r="C521" s="141"/>
      <c r="D521" s="141"/>
      <c r="E521" s="141"/>
      <c r="F521" s="141"/>
      <c r="G521" s="141"/>
      <c r="H521" s="141"/>
    </row>
    <row r="522" spans="1:8" x14ac:dyDescent="0.35">
      <c r="A522" s="141"/>
      <c r="B522" s="141"/>
      <c r="C522" s="141"/>
      <c r="D522" s="141"/>
      <c r="E522" s="141"/>
      <c r="F522" s="141"/>
      <c r="G522" s="141"/>
      <c r="H522" s="141"/>
    </row>
    <row r="525" spans="1:8" x14ac:dyDescent="0.35">
      <c r="A525" s="449"/>
      <c r="B525" s="449"/>
      <c r="C525" s="449"/>
      <c r="D525" s="449"/>
      <c r="E525" s="449"/>
      <c r="F525" s="449"/>
      <c r="G525" s="449"/>
    </row>
    <row r="528" spans="1:8" x14ac:dyDescent="0.35">
      <c r="A528" s="276" t="s">
        <v>51</v>
      </c>
      <c r="B528" s="276"/>
      <c r="C528" s="276"/>
      <c r="D528" s="275">
        <v>0</v>
      </c>
      <c r="E528" s="275"/>
    </row>
    <row r="529" spans="1:8" x14ac:dyDescent="0.35">
      <c r="A529" s="274" t="s">
        <v>55</v>
      </c>
      <c r="B529" s="274"/>
      <c r="C529" s="274"/>
      <c r="D529" s="278" t="s">
        <v>122</v>
      </c>
      <c r="E529" s="278"/>
    </row>
    <row r="530" spans="1:8" x14ac:dyDescent="0.35">
      <c r="A530" s="276" t="s">
        <v>53</v>
      </c>
      <c r="B530" s="276"/>
      <c r="C530" s="276"/>
      <c r="D530" s="275"/>
      <c r="E530" s="275"/>
    </row>
    <row r="531" spans="1:8" x14ac:dyDescent="0.35">
      <c r="A531" s="276" t="s">
        <v>54</v>
      </c>
      <c r="B531" s="276"/>
      <c r="C531" s="276"/>
      <c r="D531" s="275" t="s">
        <v>83</v>
      </c>
      <c r="E531" s="275"/>
    </row>
    <row r="532" spans="1:8" x14ac:dyDescent="0.35">
      <c r="A532" s="9"/>
      <c r="B532" s="9"/>
      <c r="C532" s="9"/>
      <c r="D532" s="222"/>
      <c r="E532" s="222"/>
    </row>
    <row r="533" spans="1:8" x14ac:dyDescent="0.35">
      <c r="B533" s="153" t="s">
        <v>26</v>
      </c>
    </row>
    <row r="534" spans="1:8" x14ac:dyDescent="0.35">
      <c r="A534" t="s">
        <v>69</v>
      </c>
      <c r="E534" t="s">
        <v>105</v>
      </c>
      <c r="F534" t="s">
        <v>26</v>
      </c>
    </row>
    <row r="535" spans="1:8" x14ac:dyDescent="0.35">
      <c r="A535" t="s">
        <v>84</v>
      </c>
    </row>
    <row r="537" spans="1:8" ht="43.5" x14ac:dyDescent="0.35">
      <c r="A537" s="2" t="s">
        <v>3</v>
      </c>
      <c r="B537" s="2" t="s">
        <v>601</v>
      </c>
      <c r="C537" s="2" t="s">
        <v>447</v>
      </c>
      <c r="D537" s="2" t="s">
        <v>446</v>
      </c>
      <c r="E537" s="2" t="s">
        <v>445</v>
      </c>
      <c r="F537" s="2" t="s">
        <v>600</v>
      </c>
      <c r="G537" s="2" t="s">
        <v>395</v>
      </c>
      <c r="H537" s="2" t="s">
        <v>599</v>
      </c>
    </row>
    <row r="538" spans="1:8" x14ac:dyDescent="0.35">
      <c r="A538" s="141"/>
      <c r="B538" s="141" t="s">
        <v>26</v>
      </c>
      <c r="C538" s="141"/>
      <c r="D538" s="141"/>
      <c r="E538" s="141"/>
      <c r="F538" s="141"/>
      <c r="G538" s="141">
        <v>0</v>
      </c>
      <c r="H538" s="141"/>
    </row>
    <row r="539" spans="1:8" x14ac:dyDescent="0.35">
      <c r="A539" s="141"/>
      <c r="B539" s="141"/>
      <c r="C539" s="141"/>
      <c r="D539" s="141"/>
      <c r="E539" s="141"/>
      <c r="F539" s="141"/>
      <c r="G539" s="141"/>
      <c r="H539" s="141"/>
    </row>
    <row r="540" spans="1:8" x14ac:dyDescent="0.35">
      <c r="A540" s="141"/>
      <c r="B540" s="141"/>
      <c r="C540" s="141"/>
      <c r="D540" s="141"/>
      <c r="E540" s="141"/>
      <c r="F540" s="141"/>
      <c r="G540" s="141"/>
      <c r="H540" s="141"/>
    </row>
    <row r="541" spans="1:8" x14ac:dyDescent="0.35">
      <c r="A541" s="141"/>
      <c r="B541" s="141"/>
      <c r="C541" s="141"/>
      <c r="D541" s="141"/>
      <c r="E541" s="141"/>
      <c r="F541" s="141"/>
      <c r="G541" s="141"/>
      <c r="H541" s="141"/>
    </row>
    <row r="542" spans="1:8" x14ac:dyDescent="0.35">
      <c r="A542" s="141"/>
      <c r="B542" s="141"/>
      <c r="C542" s="141"/>
      <c r="D542" s="141"/>
      <c r="E542" s="141"/>
      <c r="F542" s="141"/>
      <c r="G542" s="141"/>
      <c r="H542" s="141"/>
    </row>
    <row r="543" spans="1:8" x14ac:dyDescent="0.35">
      <c r="A543" s="141"/>
      <c r="B543" s="141"/>
      <c r="C543" s="141"/>
      <c r="D543" s="141"/>
      <c r="E543" s="141"/>
      <c r="F543" s="141"/>
      <c r="G543" s="141"/>
      <c r="H543" s="141"/>
    </row>
    <row r="546" spans="1:8" x14ac:dyDescent="0.35">
      <c r="A546" s="449"/>
      <c r="B546" s="449"/>
      <c r="C546" s="449"/>
      <c r="D546" s="449"/>
      <c r="E546" s="449"/>
      <c r="F546" s="449"/>
      <c r="G546" s="449"/>
    </row>
    <row r="549" spans="1:8" x14ac:dyDescent="0.35">
      <c r="A549" s="276" t="s">
        <v>51</v>
      </c>
      <c r="B549" s="276"/>
      <c r="C549" s="276"/>
      <c r="D549" s="275">
        <v>0</v>
      </c>
      <c r="E549" s="275"/>
    </row>
    <row r="550" spans="1:8" x14ac:dyDescent="0.35">
      <c r="A550" s="274" t="s">
        <v>55</v>
      </c>
      <c r="B550" s="274"/>
      <c r="C550" s="274"/>
      <c r="D550" s="275" t="s">
        <v>126</v>
      </c>
      <c r="E550" s="275"/>
    </row>
    <row r="551" spans="1:8" x14ac:dyDescent="0.35">
      <c r="A551" s="276" t="s">
        <v>53</v>
      </c>
      <c r="B551" s="276"/>
      <c r="C551" s="276"/>
      <c r="D551" s="275"/>
      <c r="E551" s="275"/>
    </row>
    <row r="552" spans="1:8" x14ac:dyDescent="0.35">
      <c r="A552" s="276" t="s">
        <v>54</v>
      </c>
      <c r="B552" s="276"/>
      <c r="C552" s="276"/>
      <c r="D552" s="275"/>
      <c r="E552" s="275"/>
    </row>
    <row r="553" spans="1:8" x14ac:dyDescent="0.35">
      <c r="A553" s="9"/>
      <c r="B553" s="9"/>
      <c r="C553" s="9"/>
      <c r="D553" s="222"/>
      <c r="E553" s="222"/>
    </row>
    <row r="554" spans="1:8" x14ac:dyDescent="0.35">
      <c r="B554" s="153" t="s">
        <v>27</v>
      </c>
    </row>
    <row r="555" spans="1:8" x14ac:dyDescent="0.35">
      <c r="A555" t="s">
        <v>69</v>
      </c>
      <c r="E555" t="s">
        <v>132</v>
      </c>
    </row>
    <row r="556" spans="1:8" x14ac:dyDescent="0.35">
      <c r="A556" t="s">
        <v>128</v>
      </c>
    </row>
    <row r="558" spans="1:8" ht="29" x14ac:dyDescent="0.35">
      <c r="A558" s="2" t="s">
        <v>3</v>
      </c>
      <c r="B558" s="2" t="s">
        <v>611</v>
      </c>
      <c r="C558" s="2" t="s">
        <v>447</v>
      </c>
      <c r="D558" s="2" t="s">
        <v>446</v>
      </c>
      <c r="E558" s="2" t="s">
        <v>445</v>
      </c>
      <c r="F558" s="2" t="s">
        <v>600</v>
      </c>
      <c r="G558" s="2" t="s">
        <v>395</v>
      </c>
      <c r="H558" s="2" t="s">
        <v>599</v>
      </c>
    </row>
    <row r="559" spans="1:8" x14ac:dyDescent="0.35">
      <c r="A559" s="141">
        <v>1</v>
      </c>
      <c r="B559" s="141" t="s">
        <v>129</v>
      </c>
      <c r="C559" s="141" t="s">
        <v>94</v>
      </c>
      <c r="D559" s="141" t="s">
        <v>94</v>
      </c>
      <c r="E559" s="141" t="s">
        <v>94</v>
      </c>
      <c r="F559" s="141" t="s">
        <v>94</v>
      </c>
      <c r="G559" s="209">
        <v>0</v>
      </c>
      <c r="H559" s="141" t="s">
        <v>94</v>
      </c>
    </row>
    <row r="562" spans="1:8" x14ac:dyDescent="0.35">
      <c r="A562" s="276" t="s">
        <v>51</v>
      </c>
      <c r="B562" s="276"/>
      <c r="C562" s="276"/>
      <c r="D562" s="277">
        <v>0</v>
      </c>
      <c r="E562" s="277"/>
    </row>
    <row r="563" spans="1:8" x14ac:dyDescent="0.35">
      <c r="A563" s="274" t="s">
        <v>55</v>
      </c>
      <c r="B563" s="274"/>
      <c r="C563" s="274"/>
      <c r="D563" s="275" t="s">
        <v>130</v>
      </c>
      <c r="E563" s="275"/>
    </row>
    <row r="564" spans="1:8" x14ac:dyDescent="0.35">
      <c r="A564" s="276" t="s">
        <v>53</v>
      </c>
      <c r="B564" s="276"/>
      <c r="C564" s="276"/>
      <c r="D564" s="275"/>
      <c r="E564" s="275"/>
    </row>
    <row r="565" spans="1:8" x14ac:dyDescent="0.35">
      <c r="A565" s="276" t="s">
        <v>54</v>
      </c>
      <c r="B565" s="276"/>
      <c r="C565" s="276"/>
      <c r="D565" s="275" t="s">
        <v>131</v>
      </c>
      <c r="E565" s="275"/>
    </row>
    <row r="566" spans="1:8" x14ac:dyDescent="0.35">
      <c r="A566" s="9"/>
      <c r="B566" s="9"/>
      <c r="C566" s="9"/>
      <c r="D566" s="222"/>
      <c r="E566" s="222"/>
    </row>
    <row r="567" spans="1:8" x14ac:dyDescent="0.35">
      <c r="B567" s="153" t="s">
        <v>28</v>
      </c>
    </row>
    <row r="568" spans="1:8" x14ac:dyDescent="0.35">
      <c r="A568" t="s">
        <v>69</v>
      </c>
      <c r="E568" t="s">
        <v>105</v>
      </c>
    </row>
    <row r="569" spans="1:8" x14ac:dyDescent="0.35">
      <c r="A569" t="s">
        <v>284</v>
      </c>
    </row>
    <row r="571" spans="1:8" ht="43.5" x14ac:dyDescent="0.35">
      <c r="A571" s="2" t="s">
        <v>3</v>
      </c>
      <c r="B571" s="556" t="s">
        <v>601</v>
      </c>
      <c r="C571" s="556" t="s">
        <v>447</v>
      </c>
      <c r="D571" s="556" t="s">
        <v>446</v>
      </c>
      <c r="E571" s="556" t="s">
        <v>445</v>
      </c>
      <c r="F571" s="556" t="s">
        <v>600</v>
      </c>
      <c r="G571" s="556" t="s">
        <v>395</v>
      </c>
      <c r="H571" s="556" t="s">
        <v>599</v>
      </c>
    </row>
    <row r="572" spans="1:8" x14ac:dyDescent="0.35">
      <c r="A572" s="141">
        <v>1</v>
      </c>
      <c r="B572" s="141">
        <v>0</v>
      </c>
      <c r="C572" s="141">
        <v>0</v>
      </c>
      <c r="D572" s="141">
        <v>0</v>
      </c>
      <c r="E572" s="141">
        <v>0</v>
      </c>
      <c r="F572" s="141">
        <v>0</v>
      </c>
      <c r="G572" s="141">
        <v>0</v>
      </c>
      <c r="H572" s="141">
        <v>0</v>
      </c>
    </row>
    <row r="573" spans="1:8" x14ac:dyDescent="0.35">
      <c r="A573" s="141"/>
      <c r="B573" s="141"/>
      <c r="C573" s="141"/>
      <c r="D573" s="141"/>
      <c r="E573" s="141"/>
      <c r="F573" s="141"/>
      <c r="G573" s="141"/>
      <c r="H573" s="141"/>
    </row>
    <row r="574" spans="1:8" x14ac:dyDescent="0.35">
      <c r="A574" s="141"/>
      <c r="B574" s="141"/>
      <c r="C574" s="141"/>
      <c r="D574" s="141"/>
      <c r="E574" s="141"/>
      <c r="F574" s="141"/>
      <c r="G574" s="141"/>
      <c r="H574" s="141"/>
    </row>
    <row r="575" spans="1:8" x14ac:dyDescent="0.35">
      <c r="A575" s="141"/>
      <c r="B575" s="141"/>
      <c r="C575" s="141"/>
      <c r="D575" s="141"/>
      <c r="E575" s="141"/>
      <c r="F575" s="141"/>
      <c r="G575" s="141"/>
      <c r="H575" s="141"/>
    </row>
    <row r="576" spans="1:8" x14ac:dyDescent="0.35">
      <c r="A576" s="141"/>
      <c r="B576" s="141"/>
      <c r="C576" s="141"/>
      <c r="D576" s="141"/>
      <c r="E576" s="141"/>
      <c r="F576" s="141"/>
      <c r="G576" s="141"/>
      <c r="H576" s="141"/>
    </row>
    <row r="577" spans="1:8" x14ac:dyDescent="0.35">
      <c r="A577" s="141"/>
      <c r="B577" s="141"/>
      <c r="C577" s="141"/>
      <c r="D577" s="141"/>
      <c r="E577" s="141"/>
      <c r="F577" s="141"/>
      <c r="G577" s="141"/>
      <c r="H577" s="141"/>
    </row>
    <row r="580" spans="1:8" x14ac:dyDescent="0.35">
      <c r="A580" s="449"/>
      <c r="B580" s="449"/>
      <c r="C580" s="449"/>
      <c r="D580" s="449"/>
      <c r="E580" s="449"/>
      <c r="F580" s="449"/>
      <c r="G580" s="449"/>
    </row>
    <row r="583" spans="1:8" x14ac:dyDescent="0.35">
      <c r="A583" s="276" t="s">
        <v>51</v>
      </c>
      <c r="B583" s="276"/>
      <c r="C583" s="276"/>
      <c r="D583" s="275" t="s">
        <v>138</v>
      </c>
      <c r="E583" s="275"/>
    </row>
    <row r="584" spans="1:8" x14ac:dyDescent="0.35">
      <c r="A584" s="274" t="s">
        <v>55</v>
      </c>
      <c r="B584" s="274"/>
      <c r="C584" s="274"/>
      <c r="D584" s="275"/>
      <c r="E584" s="275"/>
    </row>
    <row r="585" spans="1:8" x14ac:dyDescent="0.35">
      <c r="A585" s="276" t="s">
        <v>53</v>
      </c>
      <c r="B585" s="276"/>
      <c r="C585" s="276"/>
      <c r="D585" s="275"/>
      <c r="E585" s="275"/>
    </row>
    <row r="586" spans="1:8" x14ac:dyDescent="0.35">
      <c r="A586" s="276" t="s">
        <v>54</v>
      </c>
      <c r="B586" s="276"/>
      <c r="C586" s="276"/>
      <c r="D586" s="275"/>
      <c r="E586" s="275"/>
    </row>
    <row r="587" spans="1:8" x14ac:dyDescent="0.35">
      <c r="B587" s="153"/>
    </row>
    <row r="588" spans="1:8" x14ac:dyDescent="0.35">
      <c r="B588" s="153" t="s">
        <v>29</v>
      </c>
    </row>
    <row r="589" spans="1:8" x14ac:dyDescent="0.35">
      <c r="A589" t="s">
        <v>69</v>
      </c>
      <c r="E589" t="s">
        <v>105</v>
      </c>
      <c r="F589" t="s">
        <v>134</v>
      </c>
    </row>
    <row r="590" spans="1:8" x14ac:dyDescent="0.35">
      <c r="A590" t="s">
        <v>415</v>
      </c>
    </row>
    <row r="592" spans="1:8" ht="43.5" x14ac:dyDescent="0.35">
      <c r="A592" s="2" t="s">
        <v>3</v>
      </c>
      <c r="B592" s="556" t="s">
        <v>601</v>
      </c>
      <c r="C592" s="556" t="s">
        <v>447</v>
      </c>
      <c r="D592" s="556" t="s">
        <v>446</v>
      </c>
      <c r="E592" s="556" t="s">
        <v>445</v>
      </c>
      <c r="F592" s="556" t="s">
        <v>600</v>
      </c>
      <c r="G592" s="556" t="s">
        <v>395</v>
      </c>
      <c r="H592" s="556" t="s">
        <v>599</v>
      </c>
    </row>
    <row r="593" spans="1:8" x14ac:dyDescent="0.35">
      <c r="A593" s="141">
        <v>1</v>
      </c>
      <c r="B593" s="141">
        <v>0</v>
      </c>
      <c r="C593" s="141">
        <v>0</v>
      </c>
      <c r="D593" s="141">
        <v>0</v>
      </c>
      <c r="E593" s="141">
        <v>0</v>
      </c>
      <c r="F593" s="141">
        <v>0</v>
      </c>
      <c r="G593" s="141">
        <v>0</v>
      </c>
      <c r="H593" s="141">
        <v>0</v>
      </c>
    </row>
    <row r="594" spans="1:8" x14ac:dyDescent="0.35">
      <c r="A594" s="141"/>
      <c r="B594" s="141"/>
      <c r="C594" s="141"/>
      <c r="D594" s="141"/>
      <c r="E594" s="141"/>
      <c r="F594" s="141"/>
      <c r="G594" s="141"/>
      <c r="H594" s="141"/>
    </row>
    <row r="595" spans="1:8" x14ac:dyDescent="0.35">
      <c r="A595" s="141"/>
      <c r="B595" s="141"/>
      <c r="C595" s="141"/>
      <c r="D595" s="141"/>
      <c r="E595" s="141"/>
      <c r="F595" s="141"/>
      <c r="G595" s="141"/>
      <c r="H595" s="141"/>
    </row>
    <row r="596" spans="1:8" x14ac:dyDescent="0.35">
      <c r="A596" s="141"/>
      <c r="B596" s="141"/>
      <c r="C596" s="141"/>
      <c r="D596" s="141"/>
      <c r="E596" s="141"/>
      <c r="F596" s="141"/>
      <c r="G596" s="141"/>
      <c r="H596" s="141"/>
    </row>
    <row r="597" spans="1:8" x14ac:dyDescent="0.35">
      <c r="A597" s="141"/>
      <c r="B597" s="141"/>
      <c r="C597" s="141"/>
      <c r="D597" s="141"/>
      <c r="E597" s="141"/>
      <c r="F597" s="141"/>
      <c r="G597" s="141"/>
      <c r="H597" s="141"/>
    </row>
    <row r="598" spans="1:8" x14ac:dyDescent="0.35">
      <c r="A598" s="141"/>
      <c r="B598" s="141"/>
      <c r="C598" s="141"/>
      <c r="D598" s="141"/>
      <c r="E598" s="141"/>
      <c r="F598" s="141"/>
      <c r="G598" s="141"/>
      <c r="H598" s="141"/>
    </row>
    <row r="601" spans="1:8" x14ac:dyDescent="0.35">
      <c r="A601" s="449"/>
      <c r="B601" s="449"/>
      <c r="C601" s="449"/>
      <c r="D601" s="449"/>
      <c r="E601" s="449"/>
      <c r="F601" s="449"/>
      <c r="G601" s="449"/>
    </row>
    <row r="604" spans="1:8" x14ac:dyDescent="0.35">
      <c r="A604" s="276" t="s">
        <v>51</v>
      </c>
      <c r="B604" s="276"/>
      <c r="C604" s="276"/>
      <c r="D604" s="275" t="s">
        <v>138</v>
      </c>
      <c r="E604" s="275"/>
    </row>
    <row r="605" spans="1:8" x14ac:dyDescent="0.35">
      <c r="A605" s="274" t="s">
        <v>55</v>
      </c>
      <c r="B605" s="274"/>
      <c r="C605" s="274"/>
      <c r="D605" s="275" t="s">
        <v>135</v>
      </c>
      <c r="E605" s="275"/>
    </row>
    <row r="606" spans="1:8" x14ac:dyDescent="0.35">
      <c r="A606" s="276" t="s">
        <v>53</v>
      </c>
      <c r="B606" s="276"/>
      <c r="C606" s="276"/>
      <c r="D606" s="275"/>
      <c r="E606" s="275"/>
    </row>
    <row r="607" spans="1:8" x14ac:dyDescent="0.35">
      <c r="A607" s="276" t="s">
        <v>54</v>
      </c>
      <c r="B607" s="276"/>
      <c r="C607" s="276"/>
      <c r="D607" s="275" t="s">
        <v>136</v>
      </c>
      <c r="E607" s="275"/>
    </row>
    <row r="608" spans="1:8" x14ac:dyDescent="0.35">
      <c r="A608" s="9"/>
      <c r="B608" s="9"/>
      <c r="C608" s="9"/>
      <c r="D608" s="222"/>
      <c r="E608" s="222"/>
    </row>
    <row r="609" spans="1:8" x14ac:dyDescent="0.35">
      <c r="B609" s="153" t="s">
        <v>30</v>
      </c>
    </row>
    <row r="610" spans="1:8" x14ac:dyDescent="0.35">
      <c r="A610" t="s">
        <v>69</v>
      </c>
      <c r="E610" t="s">
        <v>105</v>
      </c>
      <c r="F610" t="s">
        <v>30</v>
      </c>
    </row>
    <row r="611" spans="1:8" x14ac:dyDescent="0.35">
      <c r="A611" t="s">
        <v>142</v>
      </c>
    </row>
    <row r="613" spans="1:8" ht="43.5" x14ac:dyDescent="0.35">
      <c r="A613" s="2" t="s">
        <v>3</v>
      </c>
      <c r="B613" s="556" t="s">
        <v>601</v>
      </c>
      <c r="C613" s="556" t="s">
        <v>447</v>
      </c>
      <c r="D613" s="556" t="s">
        <v>446</v>
      </c>
      <c r="E613" s="556" t="s">
        <v>445</v>
      </c>
      <c r="F613" s="556" t="s">
        <v>600</v>
      </c>
      <c r="G613" s="556" t="s">
        <v>395</v>
      </c>
      <c r="H613" s="556" t="s">
        <v>599</v>
      </c>
    </row>
    <row r="614" spans="1:8" x14ac:dyDescent="0.35">
      <c r="A614" s="141">
        <v>1</v>
      </c>
      <c r="B614" s="141" t="s">
        <v>30</v>
      </c>
      <c r="C614" s="141">
        <v>0</v>
      </c>
      <c r="D614" s="141">
        <v>0</v>
      </c>
      <c r="E614" s="141">
        <v>0</v>
      </c>
      <c r="F614" s="141">
        <v>0</v>
      </c>
      <c r="G614" s="141">
        <v>0</v>
      </c>
      <c r="H614" s="141">
        <v>0</v>
      </c>
    </row>
    <row r="615" spans="1:8" x14ac:dyDescent="0.35">
      <c r="A615" s="141"/>
      <c r="B615" s="141"/>
      <c r="C615" s="141"/>
      <c r="D615" s="141"/>
      <c r="E615" s="141"/>
      <c r="F615" s="141"/>
      <c r="G615" s="141"/>
      <c r="H615" s="141"/>
    </row>
    <row r="616" spans="1:8" x14ac:dyDescent="0.35">
      <c r="A616" s="141"/>
      <c r="B616" s="141"/>
      <c r="C616" s="141"/>
      <c r="D616" s="141"/>
      <c r="E616" s="141"/>
      <c r="F616" s="141"/>
      <c r="G616" s="141"/>
      <c r="H616" s="141"/>
    </row>
    <row r="617" spans="1:8" x14ac:dyDescent="0.35">
      <c r="A617" s="141"/>
      <c r="B617" s="141"/>
      <c r="C617" s="141"/>
      <c r="D617" s="141"/>
      <c r="E617" s="141"/>
      <c r="F617" s="141"/>
      <c r="G617" s="141"/>
      <c r="H617" s="141"/>
    </row>
    <row r="618" spans="1:8" x14ac:dyDescent="0.35">
      <c r="A618" s="141"/>
      <c r="B618" s="141"/>
      <c r="C618" s="141"/>
      <c r="D618" s="141"/>
      <c r="E618" s="141"/>
      <c r="F618" s="141"/>
      <c r="G618" s="141"/>
      <c r="H618" s="141"/>
    </row>
    <row r="619" spans="1:8" x14ac:dyDescent="0.35">
      <c r="A619" s="141"/>
      <c r="B619" s="141"/>
      <c r="C619" s="141"/>
      <c r="D619" s="141"/>
      <c r="E619" s="141"/>
      <c r="F619" s="141"/>
      <c r="G619" s="141"/>
      <c r="H619" s="141"/>
    </row>
    <row r="622" spans="1:8" x14ac:dyDescent="0.35">
      <c r="A622" s="449"/>
      <c r="B622" s="449"/>
      <c r="C622" s="449"/>
      <c r="D622" s="449"/>
      <c r="E622" s="449"/>
      <c r="F622" s="449"/>
      <c r="G622" s="449"/>
    </row>
    <row r="625" spans="1:8" x14ac:dyDescent="0.35">
      <c r="A625" s="276" t="s">
        <v>51</v>
      </c>
      <c r="B625" s="276"/>
      <c r="C625" s="276"/>
      <c r="D625" s="275" t="s">
        <v>138</v>
      </c>
      <c r="E625" s="275"/>
    </row>
    <row r="626" spans="1:8" x14ac:dyDescent="0.35">
      <c r="A626" s="274" t="s">
        <v>55</v>
      </c>
      <c r="B626" s="274"/>
      <c r="C626" s="274"/>
      <c r="D626" s="275" t="s">
        <v>141</v>
      </c>
      <c r="E626" s="275"/>
    </row>
    <row r="627" spans="1:8" x14ac:dyDescent="0.35">
      <c r="A627" s="276" t="s">
        <v>53</v>
      </c>
      <c r="B627" s="276"/>
      <c r="C627" s="276"/>
      <c r="D627" s="275"/>
      <c r="E627" s="275"/>
    </row>
    <row r="628" spans="1:8" x14ac:dyDescent="0.35">
      <c r="A628" s="276" t="s">
        <v>54</v>
      </c>
      <c r="B628" s="276"/>
      <c r="C628" s="276"/>
      <c r="D628" s="292">
        <v>43187</v>
      </c>
      <c r="E628" s="275"/>
    </row>
    <row r="629" spans="1:8" x14ac:dyDescent="0.35">
      <c r="A629" s="9"/>
      <c r="B629" s="9"/>
      <c r="C629" s="9"/>
      <c r="D629" s="23"/>
      <c r="E629" s="222"/>
    </row>
    <row r="630" spans="1:8" x14ac:dyDescent="0.35">
      <c r="B630" s="153" t="s">
        <v>31</v>
      </c>
    </row>
    <row r="631" spans="1:8" x14ac:dyDescent="0.35">
      <c r="A631" t="s">
        <v>69</v>
      </c>
      <c r="E631" t="s">
        <v>145</v>
      </c>
    </row>
    <row r="632" spans="1:8" x14ac:dyDescent="0.35">
      <c r="A632" t="s">
        <v>84</v>
      </c>
    </row>
    <row r="634" spans="1:8" ht="43.5" x14ac:dyDescent="0.35">
      <c r="A634" s="2" t="s">
        <v>3</v>
      </c>
      <c r="B634" s="2" t="s">
        <v>601</v>
      </c>
      <c r="C634" s="2" t="s">
        <v>447</v>
      </c>
      <c r="D634" s="2" t="s">
        <v>446</v>
      </c>
      <c r="E634" s="2" t="s">
        <v>445</v>
      </c>
      <c r="F634" s="2" t="s">
        <v>600</v>
      </c>
      <c r="G634" s="2" t="s">
        <v>395</v>
      </c>
      <c r="H634" s="2" t="s">
        <v>599</v>
      </c>
    </row>
    <row r="635" spans="1:8" x14ac:dyDescent="0.35">
      <c r="A635" s="141">
        <v>1</v>
      </c>
      <c r="B635" s="141" t="s">
        <v>143</v>
      </c>
      <c r="C635" s="141"/>
      <c r="D635" s="141"/>
      <c r="E635" s="141"/>
      <c r="F635" s="141"/>
      <c r="G635" s="141">
        <v>0</v>
      </c>
      <c r="H635" s="141"/>
    </row>
    <row r="636" spans="1:8" x14ac:dyDescent="0.35">
      <c r="A636" s="141"/>
      <c r="B636" s="141"/>
      <c r="C636" s="141"/>
      <c r="D636" s="141"/>
      <c r="E636" s="141"/>
      <c r="F636" s="141"/>
      <c r="G636" s="141"/>
      <c r="H636" s="141"/>
    </row>
    <row r="637" spans="1:8" x14ac:dyDescent="0.35">
      <c r="A637" s="141"/>
      <c r="B637" s="141"/>
      <c r="C637" s="141"/>
      <c r="D637" s="141"/>
      <c r="E637" s="141"/>
      <c r="F637" s="141"/>
      <c r="G637" s="141"/>
      <c r="H637" s="141"/>
    </row>
    <row r="638" spans="1:8" x14ac:dyDescent="0.35">
      <c r="A638" s="141"/>
      <c r="B638" s="141"/>
      <c r="C638" s="141"/>
      <c r="D638" s="141"/>
      <c r="E638" s="141"/>
      <c r="F638" s="141"/>
      <c r="G638" s="141"/>
      <c r="H638" s="141"/>
    </row>
    <row r="639" spans="1:8" x14ac:dyDescent="0.35">
      <c r="A639" s="141"/>
      <c r="B639" s="141"/>
      <c r="C639" s="141"/>
      <c r="D639" s="141"/>
      <c r="E639" s="141"/>
      <c r="F639" s="141"/>
      <c r="G639" s="141"/>
      <c r="H639" s="141"/>
    </row>
    <row r="640" spans="1:8" x14ac:dyDescent="0.35">
      <c r="A640" s="141"/>
      <c r="B640" s="141"/>
      <c r="C640" s="141"/>
      <c r="D640" s="141"/>
      <c r="E640" s="141"/>
      <c r="F640" s="141"/>
      <c r="G640" s="141"/>
      <c r="H640" s="141"/>
    </row>
    <row r="643" spans="1:8" x14ac:dyDescent="0.35">
      <c r="A643" s="449"/>
      <c r="B643" s="449"/>
      <c r="C643" s="449"/>
      <c r="D643" s="449"/>
      <c r="E643" s="449"/>
      <c r="F643" s="449"/>
      <c r="G643" s="449"/>
    </row>
    <row r="646" spans="1:8" x14ac:dyDescent="0.35">
      <c r="A646" s="276" t="s">
        <v>51</v>
      </c>
      <c r="B646" s="276"/>
      <c r="C646" s="276"/>
      <c r="D646" s="275">
        <v>0</v>
      </c>
      <c r="E646" s="275"/>
    </row>
    <row r="647" spans="1:8" x14ac:dyDescent="0.35">
      <c r="A647" s="274" t="s">
        <v>55</v>
      </c>
      <c r="B647" s="274"/>
      <c r="C647" s="274"/>
      <c r="D647" s="275" t="s">
        <v>144</v>
      </c>
      <c r="E647" s="275"/>
    </row>
    <row r="648" spans="1:8" x14ac:dyDescent="0.35">
      <c r="A648" s="276" t="s">
        <v>53</v>
      </c>
      <c r="B648" s="276"/>
      <c r="C648" s="276"/>
      <c r="D648" s="275"/>
      <c r="E648" s="275"/>
    </row>
    <row r="649" spans="1:8" x14ac:dyDescent="0.35">
      <c r="A649" s="276" t="s">
        <v>54</v>
      </c>
      <c r="B649" s="276"/>
      <c r="C649" s="276"/>
      <c r="D649" s="275"/>
      <c r="E649" s="275"/>
    </row>
    <row r="650" spans="1:8" x14ac:dyDescent="0.35">
      <c r="A650" s="9"/>
      <c r="B650" s="9"/>
      <c r="C650" s="9"/>
      <c r="D650" s="222"/>
      <c r="E650" s="222"/>
    </row>
    <row r="651" spans="1:8" x14ac:dyDescent="0.35">
      <c r="B651" s="153" t="s">
        <v>32</v>
      </c>
    </row>
    <row r="652" spans="1:8" x14ac:dyDescent="0.35">
      <c r="A652" t="s">
        <v>69</v>
      </c>
      <c r="E652" t="s">
        <v>148</v>
      </c>
    </row>
    <row r="653" spans="1:8" x14ac:dyDescent="0.35">
      <c r="A653" t="s">
        <v>149</v>
      </c>
    </row>
    <row r="655" spans="1:8" ht="43.5" x14ac:dyDescent="0.35">
      <c r="A655" s="2" t="s">
        <v>3</v>
      </c>
      <c r="B655" s="2" t="s">
        <v>601</v>
      </c>
      <c r="C655" s="2" t="s">
        <v>447</v>
      </c>
      <c r="D655" s="2" t="s">
        <v>446</v>
      </c>
      <c r="E655" s="2" t="s">
        <v>445</v>
      </c>
      <c r="F655" s="2" t="s">
        <v>600</v>
      </c>
      <c r="G655" s="2" t="s">
        <v>395</v>
      </c>
      <c r="H655" s="2" t="s">
        <v>599</v>
      </c>
    </row>
    <row r="656" spans="1:8" x14ac:dyDescent="0.35">
      <c r="A656" s="141"/>
      <c r="B656" s="141"/>
      <c r="C656" s="141"/>
      <c r="D656" s="141"/>
      <c r="E656" s="141"/>
      <c r="F656" s="141"/>
      <c r="G656" s="141"/>
      <c r="H656" s="141"/>
    </row>
    <row r="657" spans="1:8" x14ac:dyDescent="0.35">
      <c r="A657" s="141"/>
      <c r="B657" s="141"/>
      <c r="C657" s="141"/>
      <c r="D657" s="141"/>
      <c r="E657" s="141"/>
      <c r="F657" s="141"/>
      <c r="G657" s="141"/>
      <c r="H657" s="141"/>
    </row>
    <row r="658" spans="1:8" x14ac:dyDescent="0.35">
      <c r="A658" s="141"/>
      <c r="B658" s="141"/>
      <c r="C658" s="141"/>
      <c r="D658" s="141"/>
      <c r="E658" s="141"/>
      <c r="F658" s="141"/>
      <c r="G658" s="141"/>
      <c r="H658" s="141"/>
    </row>
    <row r="659" spans="1:8" x14ac:dyDescent="0.35">
      <c r="A659" s="141"/>
      <c r="B659" s="141"/>
      <c r="C659" s="141"/>
      <c r="D659" s="141"/>
      <c r="E659" s="141"/>
      <c r="F659" s="141"/>
      <c r="G659" s="141"/>
      <c r="H659" s="141"/>
    </row>
    <row r="660" spans="1:8" x14ac:dyDescent="0.35">
      <c r="A660" s="141"/>
      <c r="B660" s="141"/>
      <c r="C660" s="141"/>
      <c r="D660" s="141"/>
      <c r="E660" s="141"/>
      <c r="F660" s="141"/>
      <c r="G660" s="141"/>
      <c r="H660" s="141"/>
    </row>
    <row r="661" spans="1:8" x14ac:dyDescent="0.35">
      <c r="A661" s="141"/>
      <c r="B661" s="141"/>
      <c r="C661" s="141"/>
      <c r="D661" s="141"/>
      <c r="E661" s="141"/>
      <c r="F661" s="141"/>
      <c r="G661" s="141"/>
      <c r="H661" s="141"/>
    </row>
    <row r="663" spans="1:8" x14ac:dyDescent="0.35">
      <c r="C663" s="138" t="s">
        <v>150</v>
      </c>
    </row>
    <row r="664" spans="1:8" x14ac:dyDescent="0.35">
      <c r="A664" s="449"/>
      <c r="B664" s="449"/>
      <c r="C664" s="449"/>
      <c r="D664" s="449"/>
      <c r="E664" s="449"/>
      <c r="F664" s="449"/>
      <c r="G664" s="449"/>
    </row>
    <row r="667" spans="1:8" x14ac:dyDescent="0.35">
      <c r="A667" s="276" t="s">
        <v>51</v>
      </c>
      <c r="B667" s="276"/>
      <c r="C667" s="276"/>
      <c r="D667" s="275"/>
      <c r="E667" s="275"/>
    </row>
    <row r="668" spans="1:8" x14ac:dyDescent="0.35">
      <c r="A668" s="274" t="s">
        <v>55</v>
      </c>
      <c r="B668" s="274"/>
      <c r="C668" s="274"/>
      <c r="D668" s="275" t="s">
        <v>146</v>
      </c>
      <c r="E668" s="275"/>
    </row>
    <row r="669" spans="1:8" x14ac:dyDescent="0.35">
      <c r="A669" s="276" t="s">
        <v>53</v>
      </c>
      <c r="B669" s="276"/>
      <c r="C669" s="276"/>
      <c r="D669" s="275"/>
      <c r="E669" s="275"/>
    </row>
    <row r="670" spans="1:8" x14ac:dyDescent="0.35">
      <c r="A670" s="276" t="s">
        <v>54</v>
      </c>
      <c r="B670" s="276"/>
      <c r="C670" s="276"/>
      <c r="D670" s="275" t="s">
        <v>147</v>
      </c>
      <c r="E670" s="275"/>
    </row>
    <row r="671" spans="1:8" x14ac:dyDescent="0.35">
      <c r="A671" s="9"/>
      <c r="B671" s="9"/>
      <c r="C671" s="9"/>
      <c r="D671" s="222"/>
      <c r="E671" s="222"/>
    </row>
    <row r="672" spans="1:8" x14ac:dyDescent="0.35">
      <c r="B672" s="153" t="s">
        <v>33</v>
      </c>
    </row>
    <row r="673" spans="1:8" x14ac:dyDescent="0.35">
      <c r="A673" t="s">
        <v>69</v>
      </c>
      <c r="E673" t="s">
        <v>105</v>
      </c>
      <c r="F673" t="s">
        <v>33</v>
      </c>
    </row>
    <row r="674" spans="1:8" x14ac:dyDescent="0.35">
      <c r="A674" t="s">
        <v>84</v>
      </c>
    </row>
    <row r="676" spans="1:8" ht="43.5" x14ac:dyDescent="0.35">
      <c r="A676" s="2" t="s">
        <v>3</v>
      </c>
      <c r="B676" s="2" t="s">
        <v>601</v>
      </c>
      <c r="C676" s="2" t="s">
        <v>447</v>
      </c>
      <c r="D676" s="2" t="s">
        <v>446</v>
      </c>
      <c r="E676" s="2" t="s">
        <v>445</v>
      </c>
      <c r="F676" s="2" t="s">
        <v>600</v>
      </c>
      <c r="G676" s="2" t="s">
        <v>395</v>
      </c>
      <c r="H676" s="2" t="s">
        <v>599</v>
      </c>
    </row>
    <row r="677" spans="1:8" x14ac:dyDescent="0.35">
      <c r="A677" s="141"/>
      <c r="B677" s="141"/>
      <c r="C677" s="141"/>
      <c r="D677" s="141"/>
      <c r="E677" s="141"/>
      <c r="F677" s="141"/>
      <c r="G677" s="141"/>
      <c r="H677" s="141"/>
    </row>
    <row r="678" spans="1:8" x14ac:dyDescent="0.35">
      <c r="A678" s="141"/>
      <c r="B678" s="141"/>
      <c r="C678" s="141"/>
      <c r="D678" s="141"/>
      <c r="E678" s="141"/>
      <c r="F678" s="141"/>
      <c r="G678" s="141"/>
      <c r="H678" s="141"/>
    </row>
    <row r="679" spans="1:8" x14ac:dyDescent="0.35">
      <c r="A679" s="141"/>
      <c r="B679" s="141"/>
      <c r="C679" s="141"/>
      <c r="D679" s="141"/>
      <c r="E679" s="141"/>
      <c r="F679" s="141"/>
      <c r="G679" s="141"/>
      <c r="H679" s="141"/>
    </row>
    <row r="680" spans="1:8" x14ac:dyDescent="0.35">
      <c r="A680" s="141"/>
      <c r="B680" s="141"/>
      <c r="C680" s="141"/>
      <c r="D680" s="141"/>
      <c r="E680" s="141"/>
      <c r="F680" s="141"/>
      <c r="G680" s="141"/>
      <c r="H680" s="141"/>
    </row>
    <row r="681" spans="1:8" x14ac:dyDescent="0.35">
      <c r="A681" s="141"/>
      <c r="B681" s="141"/>
      <c r="C681" s="141"/>
      <c r="D681" s="141"/>
      <c r="E681" s="141"/>
      <c r="F681" s="141"/>
      <c r="G681" s="141"/>
      <c r="H681" s="141"/>
    </row>
    <row r="682" spans="1:8" x14ac:dyDescent="0.35">
      <c r="A682" s="141"/>
      <c r="B682" s="141"/>
      <c r="C682" s="141"/>
      <c r="D682" s="141"/>
      <c r="E682" s="141"/>
      <c r="F682" s="141"/>
      <c r="G682" s="141"/>
      <c r="H682" s="141"/>
    </row>
    <row r="685" spans="1:8" x14ac:dyDescent="0.35">
      <c r="A685" s="449"/>
      <c r="B685" s="449"/>
      <c r="C685" s="449"/>
      <c r="D685" s="449"/>
      <c r="E685" s="449"/>
      <c r="F685" s="449"/>
      <c r="G685" s="449"/>
    </row>
    <row r="688" spans="1:8" x14ac:dyDescent="0.35">
      <c r="A688" s="276" t="s">
        <v>51</v>
      </c>
      <c r="B688" s="276"/>
      <c r="C688" s="276"/>
      <c r="D688" s="275">
        <v>0</v>
      </c>
      <c r="E688" s="275"/>
    </row>
    <row r="689" spans="1:8" x14ac:dyDescent="0.35">
      <c r="A689" s="274" t="s">
        <v>55</v>
      </c>
      <c r="B689" s="274"/>
      <c r="C689" s="274"/>
      <c r="D689" s="275" t="s">
        <v>320</v>
      </c>
      <c r="E689" s="275"/>
    </row>
    <row r="690" spans="1:8" x14ac:dyDescent="0.35">
      <c r="A690" s="276" t="s">
        <v>53</v>
      </c>
      <c r="B690" s="276"/>
      <c r="C690" s="276"/>
      <c r="D690" s="275"/>
      <c r="E690" s="275"/>
    </row>
    <row r="691" spans="1:8" x14ac:dyDescent="0.35">
      <c r="A691" s="276" t="s">
        <v>54</v>
      </c>
      <c r="B691" s="276"/>
      <c r="C691" s="276"/>
      <c r="D691" s="275"/>
      <c r="E691" s="275"/>
    </row>
    <row r="692" spans="1:8" x14ac:dyDescent="0.35">
      <c r="A692" s="9"/>
      <c r="B692" s="9"/>
      <c r="C692" s="9"/>
      <c r="D692" s="222"/>
      <c r="E692" s="222"/>
    </row>
    <row r="693" spans="1:8" x14ac:dyDescent="0.35">
      <c r="B693" s="153" t="s">
        <v>34</v>
      </c>
    </row>
    <row r="694" spans="1:8" x14ac:dyDescent="0.35">
      <c r="A694" t="s">
        <v>69</v>
      </c>
      <c r="E694" t="s">
        <v>154</v>
      </c>
    </row>
    <row r="695" spans="1:8" x14ac:dyDescent="0.35">
      <c r="A695" t="s">
        <v>84</v>
      </c>
    </row>
    <row r="697" spans="1:8" ht="43.5" x14ac:dyDescent="0.35">
      <c r="A697" s="2" t="s">
        <v>3</v>
      </c>
      <c r="B697" s="2" t="s">
        <v>601</v>
      </c>
      <c r="C697" s="2" t="s">
        <v>447</v>
      </c>
      <c r="D697" s="2" t="s">
        <v>446</v>
      </c>
      <c r="E697" s="2" t="s">
        <v>445</v>
      </c>
      <c r="F697" s="2" t="s">
        <v>600</v>
      </c>
      <c r="G697" s="2" t="s">
        <v>395</v>
      </c>
      <c r="H697" s="2" t="s">
        <v>599</v>
      </c>
    </row>
    <row r="698" spans="1:8" x14ac:dyDescent="0.35">
      <c r="A698" s="139">
        <v>1</v>
      </c>
      <c r="B698" s="139" t="s">
        <v>34</v>
      </c>
      <c r="C698" s="555" t="s">
        <v>94</v>
      </c>
      <c r="D698" s="555" t="s">
        <v>94</v>
      </c>
      <c r="E698" s="555" t="s">
        <v>94</v>
      </c>
      <c r="F698" s="555" t="s">
        <v>94</v>
      </c>
      <c r="G698" s="555">
        <v>0</v>
      </c>
      <c r="H698" s="555" t="s">
        <v>94</v>
      </c>
    </row>
    <row r="699" spans="1:8" x14ac:dyDescent="0.35">
      <c r="A699" s="139"/>
      <c r="B699" s="139"/>
      <c r="C699" s="139"/>
      <c r="D699" s="139"/>
      <c r="E699" s="139"/>
      <c r="F699" s="139"/>
      <c r="G699" s="139"/>
      <c r="H699" s="139"/>
    </row>
    <row r="700" spans="1:8" x14ac:dyDescent="0.35">
      <c r="A700" s="139"/>
      <c r="B700" s="139"/>
      <c r="C700" s="139"/>
      <c r="D700" s="139"/>
      <c r="E700" s="139"/>
      <c r="F700" s="139"/>
      <c r="G700" s="139"/>
      <c r="H700" s="139"/>
    </row>
    <row r="701" spans="1:8" x14ac:dyDescent="0.35">
      <c r="A701" s="139"/>
      <c r="B701" s="139"/>
      <c r="C701" s="139"/>
      <c r="D701" s="139"/>
      <c r="E701" s="139"/>
      <c r="F701" s="139"/>
      <c r="G701" s="139"/>
      <c r="H701" s="139"/>
    </row>
    <row r="702" spans="1:8" x14ac:dyDescent="0.35">
      <c r="A702" s="139"/>
      <c r="B702" s="139"/>
      <c r="C702" s="139"/>
      <c r="D702" s="139"/>
      <c r="E702" s="139"/>
      <c r="F702" s="139"/>
      <c r="G702" s="139"/>
      <c r="H702" s="139"/>
    </row>
    <row r="703" spans="1:8" x14ac:dyDescent="0.35">
      <c r="A703" s="139"/>
      <c r="B703" s="139"/>
      <c r="C703" s="139"/>
      <c r="D703" s="139"/>
      <c r="E703" s="139"/>
      <c r="F703" s="139"/>
      <c r="G703" s="139"/>
      <c r="H703" s="139"/>
    </row>
    <row r="706" spans="1:8" x14ac:dyDescent="0.35">
      <c r="A706" s="449"/>
      <c r="B706" s="449"/>
      <c r="C706" s="449"/>
      <c r="D706" s="449"/>
      <c r="E706" s="449"/>
      <c r="F706" s="449"/>
      <c r="G706" s="449"/>
    </row>
    <row r="709" spans="1:8" x14ac:dyDescent="0.35">
      <c r="A709" s="276" t="s">
        <v>51</v>
      </c>
      <c r="B709" s="276"/>
      <c r="C709" s="276"/>
      <c r="D709" s="275">
        <v>0</v>
      </c>
      <c r="E709" s="275"/>
    </row>
    <row r="710" spans="1:8" x14ac:dyDescent="0.35">
      <c r="A710" s="274" t="s">
        <v>55</v>
      </c>
      <c r="B710" s="274"/>
      <c r="C710" s="274"/>
      <c r="D710" s="275" t="s">
        <v>153</v>
      </c>
      <c r="E710" s="275"/>
    </row>
    <row r="711" spans="1:8" x14ac:dyDescent="0.35">
      <c r="A711" s="276" t="s">
        <v>53</v>
      </c>
      <c r="B711" s="276"/>
      <c r="C711" s="276"/>
      <c r="D711" s="275"/>
      <c r="E711" s="275"/>
    </row>
    <row r="712" spans="1:8" x14ac:dyDescent="0.35">
      <c r="A712" s="276" t="s">
        <v>54</v>
      </c>
      <c r="B712" s="276"/>
      <c r="C712" s="276"/>
      <c r="D712" s="292">
        <v>43187</v>
      </c>
      <c r="E712" s="275"/>
    </row>
    <row r="713" spans="1:8" x14ac:dyDescent="0.35">
      <c r="A713" s="9"/>
      <c r="B713" s="9"/>
      <c r="C713" s="9"/>
      <c r="D713" s="23"/>
      <c r="E713" s="222"/>
    </row>
    <row r="714" spans="1:8" x14ac:dyDescent="0.35">
      <c r="B714" s="153" t="s">
        <v>35</v>
      </c>
    </row>
    <row r="715" spans="1:8" x14ac:dyDescent="0.35">
      <c r="A715" t="s">
        <v>69</v>
      </c>
      <c r="E715" t="s">
        <v>105</v>
      </c>
      <c r="F715" t="s">
        <v>35</v>
      </c>
    </row>
    <row r="716" spans="1:8" x14ac:dyDescent="0.35">
      <c r="A716" t="s">
        <v>84</v>
      </c>
      <c r="C716" t="s">
        <v>462</v>
      </c>
    </row>
    <row r="718" spans="1:8" ht="43.5" x14ac:dyDescent="0.35">
      <c r="A718" s="2" t="s">
        <v>3</v>
      </c>
      <c r="B718" s="2" t="s">
        <v>601</v>
      </c>
      <c r="C718" s="2" t="s">
        <v>447</v>
      </c>
      <c r="D718" s="2" t="s">
        <v>446</v>
      </c>
      <c r="E718" s="2" t="s">
        <v>445</v>
      </c>
      <c r="F718" s="2" t="s">
        <v>600</v>
      </c>
      <c r="G718" s="2" t="s">
        <v>395</v>
      </c>
      <c r="H718" s="2" t="s">
        <v>599</v>
      </c>
    </row>
    <row r="719" spans="1:8" x14ac:dyDescent="0.35">
      <c r="A719" s="141">
        <v>0</v>
      </c>
      <c r="B719" s="141">
        <v>0</v>
      </c>
      <c r="C719" s="141">
        <v>0</v>
      </c>
      <c r="D719" s="141">
        <v>0</v>
      </c>
      <c r="E719" s="141">
        <v>0</v>
      </c>
      <c r="F719" s="141">
        <v>0</v>
      </c>
      <c r="G719" s="141">
        <v>0</v>
      </c>
      <c r="H719" s="141"/>
    </row>
    <row r="720" spans="1:8" x14ac:dyDescent="0.35">
      <c r="A720" s="141"/>
      <c r="B720" s="141"/>
      <c r="C720" s="141"/>
      <c r="D720" s="141"/>
      <c r="E720" s="141"/>
      <c r="F720" s="141"/>
      <c r="G720" s="141"/>
      <c r="H720" s="141"/>
    </row>
    <row r="721" spans="1:8" x14ac:dyDescent="0.35">
      <c r="A721" s="141"/>
      <c r="B721" s="141"/>
      <c r="C721" s="141"/>
      <c r="D721" s="141"/>
      <c r="E721" s="141"/>
      <c r="F721" s="141"/>
      <c r="G721" s="141"/>
      <c r="H721" s="141"/>
    </row>
    <row r="722" spans="1:8" x14ac:dyDescent="0.35">
      <c r="A722" s="141"/>
      <c r="B722" s="141"/>
      <c r="C722" s="141"/>
      <c r="D722" s="141"/>
      <c r="E722" s="141"/>
      <c r="F722" s="141"/>
      <c r="G722" s="141"/>
      <c r="H722" s="141"/>
    </row>
    <row r="723" spans="1:8" x14ac:dyDescent="0.35">
      <c r="A723" s="141"/>
      <c r="B723" s="141"/>
      <c r="C723" s="141"/>
      <c r="D723" s="141"/>
      <c r="E723" s="141"/>
      <c r="F723" s="141"/>
      <c r="G723" s="141"/>
      <c r="H723" s="141"/>
    </row>
    <row r="724" spans="1:8" x14ac:dyDescent="0.35">
      <c r="A724" s="141"/>
      <c r="B724" s="141"/>
      <c r="C724" s="141"/>
      <c r="D724" s="141"/>
      <c r="E724" s="141"/>
      <c r="F724" s="141"/>
      <c r="G724" s="141"/>
      <c r="H724" s="141"/>
    </row>
    <row r="727" spans="1:8" x14ac:dyDescent="0.35">
      <c r="A727" s="449"/>
      <c r="B727" s="449"/>
      <c r="C727" s="449"/>
      <c r="D727" s="449"/>
      <c r="E727" s="449"/>
      <c r="F727" s="449"/>
      <c r="G727" s="449"/>
    </row>
    <row r="730" spans="1:8" x14ac:dyDescent="0.35">
      <c r="A730" s="276" t="s">
        <v>51</v>
      </c>
      <c r="B730" s="276"/>
      <c r="C730" s="276"/>
      <c r="D730" s="275">
        <v>0</v>
      </c>
      <c r="E730" s="275"/>
    </row>
    <row r="731" spans="1:8" x14ac:dyDescent="0.35">
      <c r="A731" s="274" t="s">
        <v>55</v>
      </c>
      <c r="B731" s="274"/>
      <c r="C731" s="274"/>
      <c r="D731" s="275" t="s">
        <v>156</v>
      </c>
      <c r="E731" s="275"/>
    </row>
    <row r="732" spans="1:8" x14ac:dyDescent="0.35">
      <c r="A732" s="276" t="s">
        <v>53</v>
      </c>
      <c r="B732" s="276"/>
      <c r="C732" s="276"/>
      <c r="D732" s="275"/>
      <c r="E732" s="275"/>
    </row>
    <row r="733" spans="1:8" x14ac:dyDescent="0.35">
      <c r="A733" s="276" t="s">
        <v>54</v>
      </c>
      <c r="B733" s="276"/>
      <c r="C733" s="276"/>
      <c r="D733" s="292">
        <v>43217</v>
      </c>
      <c r="E733" s="275"/>
    </row>
    <row r="734" spans="1:8" x14ac:dyDescent="0.35">
      <c r="A734" s="9"/>
      <c r="B734" s="9"/>
      <c r="C734" s="9"/>
      <c r="D734" s="23"/>
      <c r="E734" s="222"/>
    </row>
    <row r="735" spans="1:8" x14ac:dyDescent="0.35">
      <c r="B735" s="153" t="s">
        <v>36</v>
      </c>
    </row>
    <row r="736" spans="1:8" x14ac:dyDescent="0.35">
      <c r="A736" t="s">
        <v>69</v>
      </c>
      <c r="E736" t="s">
        <v>158</v>
      </c>
    </row>
    <row r="737" spans="1:8" x14ac:dyDescent="0.35">
      <c r="A737" t="s">
        <v>412</v>
      </c>
    </row>
    <row r="739" spans="1:8" ht="43.5" x14ac:dyDescent="0.35">
      <c r="A739" s="2" t="s">
        <v>3</v>
      </c>
      <c r="B739" s="2" t="s">
        <v>601</v>
      </c>
      <c r="C739" s="2" t="s">
        <v>447</v>
      </c>
      <c r="D739" s="2" t="s">
        <v>446</v>
      </c>
      <c r="E739" s="2" t="s">
        <v>445</v>
      </c>
      <c r="F739" s="2" t="s">
        <v>600</v>
      </c>
      <c r="G739" s="2" t="s">
        <v>395</v>
      </c>
      <c r="H739" s="2" t="s">
        <v>599</v>
      </c>
    </row>
    <row r="740" spans="1:8" x14ac:dyDescent="0.35">
      <c r="A740" s="141"/>
      <c r="B740" s="141"/>
      <c r="C740" s="141"/>
      <c r="D740" s="141"/>
      <c r="E740" s="141"/>
      <c r="F740" s="141"/>
      <c r="G740" s="141"/>
      <c r="H740" s="141"/>
    </row>
    <row r="741" spans="1:8" x14ac:dyDescent="0.35">
      <c r="A741" s="141"/>
      <c r="B741" s="141"/>
      <c r="C741" s="141"/>
      <c r="D741" s="141"/>
      <c r="E741" s="141"/>
      <c r="F741" s="141"/>
      <c r="G741" s="141"/>
      <c r="H741" s="141"/>
    </row>
    <row r="742" spans="1:8" x14ac:dyDescent="0.35">
      <c r="A742" s="141"/>
      <c r="B742" s="141"/>
      <c r="C742" s="141"/>
      <c r="D742" s="141"/>
      <c r="E742" s="141"/>
      <c r="F742" s="141"/>
      <c r="G742" s="141"/>
      <c r="H742" s="141"/>
    </row>
    <row r="743" spans="1:8" x14ac:dyDescent="0.35">
      <c r="A743" s="141"/>
      <c r="B743" s="141"/>
      <c r="C743" s="141"/>
      <c r="D743" s="141"/>
      <c r="E743" s="141"/>
      <c r="F743" s="141"/>
      <c r="G743" s="141"/>
      <c r="H743" s="141"/>
    </row>
    <row r="744" spans="1:8" x14ac:dyDescent="0.35">
      <c r="A744" s="141"/>
      <c r="B744" s="141"/>
      <c r="C744" s="141"/>
      <c r="D744" s="141"/>
      <c r="E744" s="141"/>
      <c r="F744" s="141"/>
      <c r="G744" s="141"/>
      <c r="H744" s="141"/>
    </row>
    <row r="745" spans="1:8" x14ac:dyDescent="0.35">
      <c r="A745" s="141"/>
      <c r="B745" s="141"/>
      <c r="C745" s="141"/>
      <c r="D745" s="141"/>
      <c r="E745" s="141"/>
      <c r="F745" s="141"/>
      <c r="G745" s="141"/>
      <c r="H745" s="141"/>
    </row>
    <row r="748" spans="1:8" x14ac:dyDescent="0.35">
      <c r="A748" s="449"/>
      <c r="B748" s="449"/>
      <c r="C748" s="449"/>
      <c r="D748" s="449"/>
      <c r="E748" s="449"/>
      <c r="F748" s="449"/>
      <c r="G748" s="449"/>
    </row>
    <row r="751" spans="1:8" x14ac:dyDescent="0.35">
      <c r="A751" s="276" t="s">
        <v>51</v>
      </c>
      <c r="B751" s="276"/>
      <c r="C751" s="276"/>
      <c r="D751" s="275"/>
      <c r="E751" s="275"/>
    </row>
    <row r="752" spans="1:8" x14ac:dyDescent="0.35">
      <c r="A752" s="274" t="s">
        <v>55</v>
      </c>
      <c r="B752" s="274"/>
      <c r="C752" s="274"/>
      <c r="D752" s="275" t="s">
        <v>157</v>
      </c>
      <c r="E752" s="275"/>
    </row>
    <row r="753" spans="1:8" x14ac:dyDescent="0.35">
      <c r="A753" s="276" t="s">
        <v>53</v>
      </c>
      <c r="B753" s="276"/>
      <c r="C753" s="276"/>
      <c r="D753" s="275"/>
      <c r="E753" s="275"/>
    </row>
    <row r="754" spans="1:8" x14ac:dyDescent="0.35">
      <c r="A754" s="276" t="s">
        <v>54</v>
      </c>
      <c r="B754" s="276"/>
      <c r="C754" s="276"/>
      <c r="D754" s="292">
        <v>43187</v>
      </c>
      <c r="E754" s="275"/>
    </row>
    <row r="755" spans="1:8" x14ac:dyDescent="0.35">
      <c r="A755" s="9"/>
      <c r="B755" s="9"/>
      <c r="C755" s="9"/>
      <c r="D755" s="23"/>
      <c r="E755" s="222"/>
    </row>
    <row r="756" spans="1:8" x14ac:dyDescent="0.35">
      <c r="B756" s="153" t="s">
        <v>37</v>
      </c>
    </row>
    <row r="757" spans="1:8" x14ac:dyDescent="0.35">
      <c r="A757" t="s">
        <v>69</v>
      </c>
      <c r="E757" t="s">
        <v>105</v>
      </c>
      <c r="F757" t="s">
        <v>37</v>
      </c>
    </row>
    <row r="758" spans="1:8" x14ac:dyDescent="0.35">
      <c r="A758" t="s">
        <v>84</v>
      </c>
    </row>
    <row r="760" spans="1:8" ht="43.5" x14ac:dyDescent="0.35">
      <c r="A760" s="2" t="s">
        <v>3</v>
      </c>
      <c r="B760" s="2" t="s">
        <v>601</v>
      </c>
      <c r="C760" s="2" t="s">
        <v>447</v>
      </c>
      <c r="D760" s="2" t="s">
        <v>446</v>
      </c>
      <c r="E760" s="2" t="s">
        <v>445</v>
      </c>
      <c r="F760" s="2" t="s">
        <v>600</v>
      </c>
      <c r="G760" s="2" t="s">
        <v>395</v>
      </c>
      <c r="H760" s="2" t="s">
        <v>599</v>
      </c>
    </row>
    <row r="761" spans="1:8" x14ac:dyDescent="0.35">
      <c r="A761" s="141">
        <v>1</v>
      </c>
      <c r="B761" s="141" t="s">
        <v>37</v>
      </c>
      <c r="C761" s="141"/>
      <c r="D761" s="141"/>
      <c r="E761" s="141"/>
      <c r="F761" s="141"/>
      <c r="G761" s="141">
        <v>0</v>
      </c>
      <c r="H761" s="141"/>
    </row>
    <row r="762" spans="1:8" x14ac:dyDescent="0.35">
      <c r="A762" s="141"/>
      <c r="B762" s="141"/>
      <c r="C762" s="141"/>
      <c r="D762" s="141"/>
      <c r="E762" s="141"/>
      <c r="F762" s="141"/>
      <c r="G762" s="141"/>
      <c r="H762" s="141"/>
    </row>
    <row r="763" spans="1:8" x14ac:dyDescent="0.35">
      <c r="A763" s="141"/>
      <c r="B763" s="141"/>
      <c r="C763" s="141"/>
      <c r="D763" s="141"/>
      <c r="E763" s="141"/>
      <c r="F763" s="141"/>
      <c r="G763" s="141"/>
      <c r="H763" s="141"/>
    </row>
    <row r="764" spans="1:8" x14ac:dyDescent="0.35">
      <c r="A764" s="141"/>
      <c r="B764" s="141"/>
      <c r="C764" s="141"/>
      <c r="D764" s="141"/>
      <c r="E764" s="141"/>
      <c r="F764" s="141"/>
      <c r="G764" s="141"/>
      <c r="H764" s="141"/>
    </row>
    <row r="765" spans="1:8" x14ac:dyDescent="0.35">
      <c r="A765" s="141"/>
      <c r="B765" s="141"/>
      <c r="C765" s="141"/>
      <c r="D765" s="141"/>
      <c r="E765" s="141"/>
      <c r="F765" s="141"/>
      <c r="G765" s="141"/>
      <c r="H765" s="141"/>
    </row>
    <row r="766" spans="1:8" x14ac:dyDescent="0.35">
      <c r="A766" s="141"/>
      <c r="B766" s="141"/>
      <c r="C766" s="141"/>
      <c r="D766" s="141"/>
      <c r="E766" s="141"/>
      <c r="F766" s="141"/>
      <c r="G766" s="141"/>
      <c r="H766" s="141"/>
    </row>
    <row r="769" spans="1:8" x14ac:dyDescent="0.35">
      <c r="A769" s="449"/>
      <c r="B769" s="449"/>
      <c r="C769" s="449"/>
      <c r="D769" s="449"/>
      <c r="E769" s="449"/>
      <c r="F769" s="449"/>
      <c r="G769" s="449"/>
    </row>
    <row r="772" spans="1:8" x14ac:dyDescent="0.35">
      <c r="A772" s="276" t="s">
        <v>51</v>
      </c>
      <c r="B772" s="276"/>
      <c r="C772" s="276"/>
      <c r="D772" s="275">
        <v>0</v>
      </c>
      <c r="E772" s="275"/>
    </row>
    <row r="773" spans="1:8" x14ac:dyDescent="0.35">
      <c r="A773" s="274" t="s">
        <v>55</v>
      </c>
      <c r="B773" s="274"/>
      <c r="C773" s="274"/>
      <c r="D773" s="275" t="s">
        <v>160</v>
      </c>
      <c r="E773" s="275"/>
    </row>
    <row r="774" spans="1:8" x14ac:dyDescent="0.35">
      <c r="A774" s="276" t="s">
        <v>53</v>
      </c>
      <c r="B774" s="276"/>
      <c r="C774" s="276"/>
      <c r="D774" s="275"/>
      <c r="E774" s="275"/>
    </row>
    <row r="775" spans="1:8" x14ac:dyDescent="0.35">
      <c r="A775" s="276" t="s">
        <v>54</v>
      </c>
      <c r="B775" s="276"/>
      <c r="C775" s="276"/>
      <c r="D775" s="275" t="s">
        <v>308</v>
      </c>
      <c r="E775" s="275"/>
    </row>
    <row r="776" spans="1:8" x14ac:dyDescent="0.35">
      <c r="A776" s="9"/>
      <c r="B776" s="9"/>
      <c r="C776" s="9"/>
      <c r="D776" s="222"/>
      <c r="E776" s="222"/>
    </row>
    <row r="777" spans="1:8" x14ac:dyDescent="0.35">
      <c r="B777" s="153" t="s">
        <v>38</v>
      </c>
    </row>
    <row r="778" spans="1:8" x14ac:dyDescent="0.35">
      <c r="A778" t="s">
        <v>69</v>
      </c>
      <c r="E778" t="s">
        <v>163</v>
      </c>
    </row>
    <row r="779" spans="1:8" x14ac:dyDescent="0.35">
      <c r="A779" t="s">
        <v>164</v>
      </c>
    </row>
    <row r="781" spans="1:8" ht="43.5" x14ac:dyDescent="0.35">
      <c r="A781" s="2" t="s">
        <v>3</v>
      </c>
      <c r="B781" s="2" t="s">
        <v>601</v>
      </c>
      <c r="C781" s="2" t="s">
        <v>447</v>
      </c>
      <c r="D781" s="2" t="s">
        <v>446</v>
      </c>
      <c r="E781" s="2" t="s">
        <v>445</v>
      </c>
      <c r="F781" s="2" t="s">
        <v>600</v>
      </c>
      <c r="G781" s="2" t="s">
        <v>395</v>
      </c>
      <c r="H781" s="2" t="s">
        <v>599</v>
      </c>
    </row>
    <row r="782" spans="1:8" x14ac:dyDescent="0.35">
      <c r="A782" s="141">
        <v>1</v>
      </c>
      <c r="B782" s="141" t="s">
        <v>38</v>
      </c>
      <c r="C782" s="139" t="s">
        <v>80</v>
      </c>
      <c r="D782" s="139" t="s">
        <v>80</v>
      </c>
      <c r="E782" s="139" t="s">
        <v>80</v>
      </c>
      <c r="F782" s="139" t="s">
        <v>80</v>
      </c>
      <c r="G782" s="139" t="s">
        <v>80</v>
      </c>
      <c r="H782" s="139" t="s">
        <v>80</v>
      </c>
    </row>
    <row r="783" spans="1:8" x14ac:dyDescent="0.35">
      <c r="A783" s="141"/>
      <c r="B783" s="141"/>
      <c r="C783" s="141"/>
      <c r="D783" s="141"/>
      <c r="E783" s="141"/>
      <c r="F783" s="141"/>
      <c r="G783" s="141"/>
      <c r="H783" s="141"/>
    </row>
    <row r="784" spans="1:8" x14ac:dyDescent="0.35">
      <c r="A784" s="141"/>
      <c r="B784" s="141"/>
      <c r="C784" s="141"/>
      <c r="D784" s="141"/>
      <c r="E784" s="141"/>
      <c r="F784" s="141"/>
      <c r="G784" s="141"/>
      <c r="H784" s="141"/>
    </row>
    <row r="785" spans="1:8" x14ac:dyDescent="0.35">
      <c r="A785" s="141"/>
      <c r="B785" s="141"/>
      <c r="C785" s="141"/>
      <c r="D785" s="141"/>
      <c r="E785" s="141"/>
      <c r="F785" s="141"/>
      <c r="G785" s="141"/>
      <c r="H785" s="141"/>
    </row>
    <row r="786" spans="1:8" x14ac:dyDescent="0.35">
      <c r="A786" s="141"/>
      <c r="B786" s="141"/>
      <c r="C786" s="141"/>
      <c r="D786" s="141"/>
      <c r="E786" s="141"/>
      <c r="F786" s="141"/>
      <c r="G786" s="141"/>
      <c r="H786" s="141"/>
    </row>
    <row r="787" spans="1:8" x14ac:dyDescent="0.35">
      <c r="A787" s="141"/>
      <c r="B787" s="141"/>
      <c r="C787" s="141"/>
      <c r="D787" s="141"/>
      <c r="E787" s="141"/>
      <c r="F787" s="141"/>
      <c r="G787" s="141"/>
      <c r="H787" s="141"/>
    </row>
    <row r="790" spans="1:8" x14ac:dyDescent="0.35">
      <c r="A790" s="449"/>
      <c r="B790" s="449"/>
      <c r="C790" s="449"/>
      <c r="D790" s="449"/>
      <c r="E790" s="449"/>
      <c r="F790" s="449"/>
      <c r="G790" s="449"/>
    </row>
    <row r="793" spans="1:8" x14ac:dyDescent="0.35">
      <c r="A793" s="276" t="s">
        <v>51</v>
      </c>
      <c r="B793" s="276"/>
      <c r="C793" s="276"/>
      <c r="D793" s="275"/>
      <c r="E793" s="275"/>
    </row>
    <row r="794" spans="1:8" x14ac:dyDescent="0.35">
      <c r="A794" s="274" t="s">
        <v>55</v>
      </c>
      <c r="B794" s="274"/>
      <c r="C794" s="274"/>
      <c r="D794" s="275" t="s">
        <v>162</v>
      </c>
      <c r="E794" s="275"/>
    </row>
    <row r="795" spans="1:8" x14ac:dyDescent="0.35">
      <c r="A795" s="276" t="s">
        <v>53</v>
      </c>
      <c r="B795" s="276"/>
      <c r="C795" s="276"/>
      <c r="D795" s="275"/>
      <c r="E795" s="275"/>
    </row>
    <row r="796" spans="1:8" x14ac:dyDescent="0.35">
      <c r="A796" s="276" t="s">
        <v>54</v>
      </c>
      <c r="B796" s="276"/>
      <c r="C796" s="276"/>
      <c r="D796" s="275"/>
      <c r="E796" s="275"/>
    </row>
    <row r="797" spans="1:8" x14ac:dyDescent="0.35">
      <c r="A797" s="9"/>
      <c r="B797" s="9"/>
      <c r="C797" s="9"/>
      <c r="D797" s="222"/>
      <c r="E797" s="222"/>
    </row>
    <row r="798" spans="1:8" x14ac:dyDescent="0.35">
      <c r="B798" s="153" t="s">
        <v>39</v>
      </c>
    </row>
    <row r="799" spans="1:8" x14ac:dyDescent="0.35">
      <c r="A799" t="s">
        <v>69</v>
      </c>
      <c r="E799" t="s">
        <v>105</v>
      </c>
    </row>
    <row r="800" spans="1:8" x14ac:dyDescent="0.35">
      <c r="A800" t="s">
        <v>84</v>
      </c>
    </row>
    <row r="802" spans="1:8" ht="43.5" x14ac:dyDescent="0.35">
      <c r="A802" s="2" t="s">
        <v>3</v>
      </c>
      <c r="B802" s="2" t="s">
        <v>601</v>
      </c>
      <c r="C802" s="2" t="s">
        <v>447</v>
      </c>
      <c r="D802" s="2" t="s">
        <v>446</v>
      </c>
      <c r="E802" s="2" t="s">
        <v>445</v>
      </c>
      <c r="F802" s="2" t="s">
        <v>600</v>
      </c>
      <c r="G802" s="2" t="s">
        <v>395</v>
      </c>
      <c r="H802" s="2" t="s">
        <v>599</v>
      </c>
    </row>
    <row r="803" spans="1:8" x14ac:dyDescent="0.35">
      <c r="A803" s="141">
        <v>0</v>
      </c>
      <c r="B803" s="141">
        <v>0</v>
      </c>
      <c r="C803" s="141">
        <v>0</v>
      </c>
      <c r="D803" s="141">
        <v>0</v>
      </c>
      <c r="E803" s="141">
        <v>0</v>
      </c>
      <c r="F803" s="141">
        <v>0</v>
      </c>
      <c r="G803" s="141">
        <v>0</v>
      </c>
      <c r="H803" s="141">
        <v>0</v>
      </c>
    </row>
    <row r="804" spans="1:8" x14ac:dyDescent="0.35">
      <c r="A804" s="141"/>
      <c r="B804" s="141"/>
      <c r="C804" s="141"/>
      <c r="D804" s="141"/>
      <c r="E804" s="141"/>
      <c r="F804" s="141"/>
      <c r="G804" s="141"/>
      <c r="H804" s="141"/>
    </row>
    <row r="805" spans="1:8" x14ac:dyDescent="0.35">
      <c r="A805" s="141"/>
      <c r="B805" s="141"/>
      <c r="C805" s="141"/>
      <c r="D805" s="141"/>
      <c r="E805" s="141"/>
      <c r="F805" s="141"/>
      <c r="G805" s="141"/>
      <c r="H805" s="141"/>
    </row>
    <row r="806" spans="1:8" x14ac:dyDescent="0.35">
      <c r="A806" s="141"/>
      <c r="B806" s="141"/>
      <c r="C806" s="141"/>
      <c r="D806" s="141"/>
      <c r="E806" s="141"/>
      <c r="F806" s="141"/>
      <c r="G806" s="141"/>
      <c r="H806" s="141"/>
    </row>
    <row r="807" spans="1:8" x14ac:dyDescent="0.35">
      <c r="A807" s="141"/>
      <c r="B807" s="141"/>
      <c r="C807" s="141"/>
      <c r="D807" s="141"/>
      <c r="E807" s="141"/>
      <c r="F807" s="141"/>
      <c r="G807" s="141"/>
      <c r="H807" s="141"/>
    </row>
    <row r="808" spans="1:8" x14ac:dyDescent="0.35">
      <c r="A808" s="141"/>
      <c r="B808" s="141"/>
      <c r="C808" s="141"/>
      <c r="D808" s="141"/>
      <c r="E808" s="141"/>
      <c r="F808" s="141"/>
      <c r="G808" s="141"/>
      <c r="H808" s="141"/>
    </row>
    <row r="811" spans="1:8" x14ac:dyDescent="0.35">
      <c r="A811" s="449"/>
      <c r="B811" s="449"/>
      <c r="C811" s="449"/>
      <c r="D811" s="449"/>
      <c r="E811" s="449"/>
      <c r="F811" s="449"/>
      <c r="G811" s="449"/>
    </row>
    <row r="814" spans="1:8" x14ac:dyDescent="0.35">
      <c r="A814" s="276" t="s">
        <v>51</v>
      </c>
      <c r="B814" s="276"/>
      <c r="C814" s="276"/>
      <c r="D814" s="275"/>
      <c r="E814" s="275"/>
    </row>
    <row r="815" spans="1:8" x14ac:dyDescent="0.35">
      <c r="A815" s="274" t="s">
        <v>55</v>
      </c>
      <c r="B815" s="274"/>
      <c r="C815" s="274"/>
      <c r="D815" s="275" t="s">
        <v>304</v>
      </c>
      <c r="E815" s="275"/>
    </row>
    <row r="816" spans="1:8" x14ac:dyDescent="0.35">
      <c r="A816" s="276" t="s">
        <v>53</v>
      </c>
      <c r="B816" s="276"/>
      <c r="C816" s="276"/>
      <c r="D816" s="275"/>
      <c r="E816" s="275"/>
    </row>
    <row r="817" spans="1:8" x14ac:dyDescent="0.35">
      <c r="A817" s="276" t="s">
        <v>54</v>
      </c>
      <c r="B817" s="276"/>
      <c r="C817" s="276"/>
      <c r="D817" s="275" t="s">
        <v>161</v>
      </c>
      <c r="E817" s="275"/>
    </row>
    <row r="818" spans="1:8" x14ac:dyDescent="0.35">
      <c r="A818" s="9"/>
      <c r="B818" s="9"/>
      <c r="C818" s="9"/>
      <c r="D818" s="222"/>
      <c r="E818" s="222"/>
    </row>
    <row r="819" spans="1:8" x14ac:dyDescent="0.35">
      <c r="B819" s="153" t="s">
        <v>40</v>
      </c>
    </row>
    <row r="820" spans="1:8" x14ac:dyDescent="0.35">
      <c r="A820" t="s">
        <v>69</v>
      </c>
      <c r="E820" t="s">
        <v>167</v>
      </c>
    </row>
    <row r="821" spans="1:8" x14ac:dyDescent="0.35">
      <c r="A821" t="s">
        <v>460</v>
      </c>
    </row>
    <row r="823" spans="1:8" ht="43.5" x14ac:dyDescent="0.35">
      <c r="A823" s="2" t="s">
        <v>3</v>
      </c>
      <c r="B823" s="2" t="s">
        <v>601</v>
      </c>
      <c r="C823" s="2" t="s">
        <v>447</v>
      </c>
      <c r="D823" s="2" t="s">
        <v>446</v>
      </c>
      <c r="E823" s="2" t="s">
        <v>445</v>
      </c>
      <c r="F823" s="2" t="s">
        <v>600</v>
      </c>
      <c r="G823" s="2" t="s">
        <v>395</v>
      </c>
      <c r="H823" s="2" t="s">
        <v>599</v>
      </c>
    </row>
    <row r="824" spans="1:8" x14ac:dyDescent="0.35">
      <c r="A824" s="141"/>
      <c r="B824" s="141"/>
      <c r="C824" s="141"/>
      <c r="D824" s="141"/>
      <c r="E824" s="141"/>
      <c r="F824" s="141"/>
      <c r="G824" s="141"/>
      <c r="H824" s="141"/>
    </row>
    <row r="825" spans="1:8" x14ac:dyDescent="0.35">
      <c r="A825" s="141"/>
      <c r="B825" s="141"/>
      <c r="C825" s="141"/>
      <c r="D825" s="141"/>
      <c r="E825" s="141"/>
      <c r="F825" s="141"/>
      <c r="G825" s="141"/>
      <c r="H825" s="141"/>
    </row>
    <row r="826" spans="1:8" x14ac:dyDescent="0.35">
      <c r="A826" s="141"/>
      <c r="B826" s="141"/>
      <c r="C826" s="141"/>
      <c r="D826" s="141"/>
      <c r="E826" s="141"/>
      <c r="F826" s="141"/>
      <c r="G826" s="141"/>
      <c r="H826" s="141"/>
    </row>
    <row r="827" spans="1:8" x14ac:dyDescent="0.35">
      <c r="A827" s="141"/>
      <c r="B827" s="141"/>
      <c r="C827" s="141"/>
      <c r="D827" s="141"/>
      <c r="E827" s="141"/>
      <c r="F827" s="141"/>
      <c r="G827" s="141"/>
      <c r="H827" s="141"/>
    </row>
    <row r="828" spans="1:8" x14ac:dyDescent="0.35">
      <c r="A828" s="141"/>
      <c r="B828" s="141"/>
      <c r="C828" s="141"/>
      <c r="D828" s="141"/>
      <c r="E828" s="141"/>
      <c r="F828" s="141"/>
      <c r="G828" s="141"/>
      <c r="H828" s="141"/>
    </row>
    <row r="829" spans="1:8" x14ac:dyDescent="0.35">
      <c r="A829" s="141"/>
      <c r="B829" s="141"/>
      <c r="C829" s="141"/>
      <c r="D829" s="141"/>
      <c r="E829" s="141"/>
      <c r="F829" s="141"/>
      <c r="G829" s="141"/>
      <c r="H829" s="141"/>
    </row>
    <row r="832" spans="1:8" x14ac:dyDescent="0.35">
      <c r="A832" s="449"/>
      <c r="B832" s="449"/>
      <c r="C832" s="449"/>
      <c r="D832" s="449"/>
      <c r="E832" s="449"/>
      <c r="F832" s="449"/>
      <c r="G832" s="449"/>
    </row>
    <row r="835" spans="1:8" x14ac:dyDescent="0.35">
      <c r="A835" s="276" t="s">
        <v>51</v>
      </c>
      <c r="B835" s="276"/>
      <c r="C835" s="276"/>
      <c r="D835" s="275"/>
      <c r="E835" s="275"/>
    </row>
    <row r="836" spans="1:8" x14ac:dyDescent="0.35">
      <c r="A836" s="274" t="s">
        <v>55</v>
      </c>
      <c r="B836" s="274"/>
      <c r="C836" s="274"/>
      <c r="D836" s="275" t="s">
        <v>166</v>
      </c>
      <c r="E836" s="275"/>
    </row>
    <row r="837" spans="1:8" x14ac:dyDescent="0.35">
      <c r="A837" s="276" t="s">
        <v>53</v>
      </c>
      <c r="B837" s="276"/>
      <c r="C837" s="276"/>
      <c r="D837" s="275"/>
      <c r="E837" s="275"/>
    </row>
    <row r="838" spans="1:8" x14ac:dyDescent="0.35">
      <c r="A838" s="276" t="s">
        <v>54</v>
      </c>
      <c r="B838" s="276"/>
      <c r="C838" s="276"/>
      <c r="D838" s="292">
        <v>43206</v>
      </c>
      <c r="E838" s="275"/>
    </row>
    <row r="839" spans="1:8" x14ac:dyDescent="0.35">
      <c r="A839" s="9"/>
      <c r="B839" s="9"/>
      <c r="C839" s="9"/>
      <c r="D839" s="23"/>
      <c r="E839" s="222"/>
    </row>
    <row r="840" spans="1:8" x14ac:dyDescent="0.35">
      <c r="B840" s="153" t="s">
        <v>41</v>
      </c>
    </row>
    <row r="841" spans="1:8" x14ac:dyDescent="0.35">
      <c r="A841" t="s">
        <v>69</v>
      </c>
      <c r="E841" t="s">
        <v>171</v>
      </c>
    </row>
    <row r="842" spans="1:8" x14ac:dyDescent="0.35">
      <c r="A842" t="s">
        <v>409</v>
      </c>
    </row>
    <row r="844" spans="1:8" ht="43.5" x14ac:dyDescent="0.35">
      <c r="A844" s="2" t="s">
        <v>3</v>
      </c>
      <c r="B844" s="2" t="s">
        <v>601</v>
      </c>
      <c r="C844" s="2" t="s">
        <v>447</v>
      </c>
      <c r="D844" s="2" t="s">
        <v>446</v>
      </c>
      <c r="E844" s="2" t="s">
        <v>445</v>
      </c>
      <c r="F844" s="2" t="s">
        <v>600</v>
      </c>
      <c r="G844" s="2" t="s">
        <v>395</v>
      </c>
      <c r="H844" s="2" t="s">
        <v>599</v>
      </c>
    </row>
    <row r="845" spans="1:8" x14ac:dyDescent="0.35">
      <c r="A845" s="141">
        <v>1</v>
      </c>
      <c r="B845" s="141" t="s">
        <v>301</v>
      </c>
      <c r="C845" s="141"/>
      <c r="D845" s="141"/>
      <c r="E845" s="141"/>
      <c r="F845" s="141"/>
      <c r="G845" s="141">
        <v>0</v>
      </c>
      <c r="H845" s="141"/>
    </row>
    <row r="846" spans="1:8" x14ac:dyDescent="0.35">
      <c r="A846" s="141"/>
      <c r="B846" s="141"/>
      <c r="C846" s="141"/>
      <c r="D846" s="141"/>
      <c r="E846" s="141"/>
      <c r="F846" s="141"/>
      <c r="G846" s="141"/>
      <c r="H846" s="141"/>
    </row>
    <row r="847" spans="1:8" x14ac:dyDescent="0.35">
      <c r="A847" s="141"/>
      <c r="B847" s="141"/>
      <c r="C847" s="141"/>
      <c r="D847" s="141"/>
      <c r="E847" s="141"/>
      <c r="F847" s="141"/>
      <c r="G847" s="141"/>
      <c r="H847" s="141"/>
    </row>
    <row r="848" spans="1:8" x14ac:dyDescent="0.35">
      <c r="A848" s="141"/>
      <c r="B848" s="141"/>
      <c r="C848" s="141"/>
      <c r="D848" s="141"/>
      <c r="E848" s="141"/>
      <c r="F848" s="141"/>
      <c r="G848" s="141"/>
      <c r="H848" s="141"/>
    </row>
    <row r="849" spans="1:8" x14ac:dyDescent="0.35">
      <c r="A849" s="141"/>
      <c r="B849" s="141"/>
      <c r="C849" s="141"/>
      <c r="D849" s="141"/>
      <c r="E849" s="141"/>
      <c r="F849" s="141"/>
      <c r="G849" s="141"/>
      <c r="H849" s="141"/>
    </row>
    <row r="850" spans="1:8" x14ac:dyDescent="0.35">
      <c r="A850" s="141"/>
      <c r="B850" s="141"/>
      <c r="C850" s="141"/>
      <c r="D850" s="141"/>
      <c r="E850" s="141"/>
      <c r="F850" s="141"/>
      <c r="G850" s="141"/>
      <c r="H850" s="141"/>
    </row>
    <row r="853" spans="1:8" x14ac:dyDescent="0.35">
      <c r="A853" s="449"/>
      <c r="B853" s="449"/>
      <c r="C853" s="449"/>
      <c r="D853" s="449"/>
      <c r="E853" s="449"/>
      <c r="F853" s="449"/>
      <c r="G853" s="449"/>
    </row>
    <row r="856" spans="1:8" x14ac:dyDescent="0.35">
      <c r="A856" s="276" t="s">
        <v>51</v>
      </c>
      <c r="B856" s="276"/>
      <c r="C856" s="276"/>
      <c r="D856" s="275">
        <v>0</v>
      </c>
      <c r="E856" s="275"/>
    </row>
    <row r="857" spans="1:8" x14ac:dyDescent="0.35">
      <c r="A857" s="274" t="s">
        <v>55</v>
      </c>
      <c r="B857" s="274"/>
      <c r="C857" s="274"/>
      <c r="D857" s="275" t="s">
        <v>170</v>
      </c>
      <c r="E857" s="275"/>
    </row>
    <row r="858" spans="1:8" x14ac:dyDescent="0.35">
      <c r="A858" s="276" t="s">
        <v>53</v>
      </c>
      <c r="B858" s="276"/>
      <c r="C858" s="276"/>
      <c r="D858" s="275"/>
      <c r="E858" s="275"/>
    </row>
    <row r="859" spans="1:8" x14ac:dyDescent="0.35">
      <c r="A859" s="276" t="s">
        <v>54</v>
      </c>
      <c r="B859" s="276"/>
      <c r="C859" s="276"/>
      <c r="D859" s="275" t="s">
        <v>83</v>
      </c>
      <c r="E859" s="275"/>
    </row>
    <row r="860" spans="1:8" x14ac:dyDescent="0.35">
      <c r="A860" s="9"/>
      <c r="B860" s="9"/>
      <c r="C860" s="9"/>
      <c r="D860" s="222"/>
      <c r="E860" s="222"/>
    </row>
    <row r="861" spans="1:8" x14ac:dyDescent="0.35">
      <c r="B861" s="153" t="s">
        <v>42</v>
      </c>
    </row>
    <row r="862" spans="1:8" x14ac:dyDescent="0.35">
      <c r="A862" t="s">
        <v>69</v>
      </c>
      <c r="E862" t="s">
        <v>408</v>
      </c>
    </row>
    <row r="863" spans="1:8" x14ac:dyDescent="0.35">
      <c r="A863" t="s">
        <v>610</v>
      </c>
    </row>
    <row r="865" spans="1:8" ht="43.5" x14ac:dyDescent="0.35">
      <c r="A865" s="2" t="s">
        <v>3</v>
      </c>
      <c r="B865" s="2" t="s">
        <v>601</v>
      </c>
      <c r="C865" s="2" t="s">
        <v>447</v>
      </c>
      <c r="D865" s="2" t="s">
        <v>446</v>
      </c>
      <c r="E865" s="2" t="s">
        <v>445</v>
      </c>
      <c r="F865" s="2" t="s">
        <v>600</v>
      </c>
      <c r="G865" s="2" t="s">
        <v>395</v>
      </c>
      <c r="H865" s="2" t="s">
        <v>599</v>
      </c>
    </row>
    <row r="866" spans="1:8" x14ac:dyDescent="0.35">
      <c r="A866" s="141">
        <v>1</v>
      </c>
      <c r="B866" s="141" t="s">
        <v>609</v>
      </c>
      <c r="C866" s="141"/>
      <c r="D866" s="141"/>
      <c r="E866" s="141"/>
      <c r="F866" s="141"/>
      <c r="G866" s="141">
        <v>0</v>
      </c>
      <c r="H866" s="141"/>
    </row>
    <row r="867" spans="1:8" x14ac:dyDescent="0.35">
      <c r="A867" s="141"/>
      <c r="B867" s="141"/>
      <c r="C867" s="141"/>
      <c r="D867" s="141"/>
      <c r="E867" s="141"/>
      <c r="F867" s="141"/>
      <c r="G867" s="141"/>
      <c r="H867" s="141"/>
    </row>
    <row r="868" spans="1:8" x14ac:dyDescent="0.35">
      <c r="A868" s="141"/>
      <c r="B868" s="141"/>
      <c r="C868" s="141"/>
      <c r="D868" s="141"/>
      <c r="E868" s="141"/>
      <c r="F868" s="141"/>
      <c r="G868" s="141"/>
      <c r="H868" s="141"/>
    </row>
    <row r="869" spans="1:8" x14ac:dyDescent="0.35">
      <c r="A869" s="141"/>
      <c r="B869" s="141"/>
      <c r="C869" s="141"/>
      <c r="D869" s="141"/>
      <c r="E869" s="141"/>
      <c r="F869" s="141"/>
      <c r="G869" s="141"/>
      <c r="H869" s="141"/>
    </row>
    <row r="870" spans="1:8" x14ac:dyDescent="0.35">
      <c r="A870" s="141"/>
      <c r="B870" s="141"/>
      <c r="C870" s="141"/>
      <c r="D870" s="141"/>
      <c r="E870" s="141"/>
      <c r="F870" s="141"/>
      <c r="G870" s="141"/>
      <c r="H870" s="141"/>
    </row>
    <row r="871" spans="1:8" x14ac:dyDescent="0.35">
      <c r="A871" s="141"/>
      <c r="B871" s="141"/>
      <c r="C871" s="141"/>
      <c r="D871" s="141"/>
      <c r="E871" s="141"/>
      <c r="F871" s="141"/>
      <c r="G871" s="141"/>
      <c r="H871" s="141"/>
    </row>
    <row r="874" spans="1:8" x14ac:dyDescent="0.35">
      <c r="A874" s="449"/>
      <c r="B874" s="449"/>
      <c r="C874" s="449"/>
      <c r="D874" s="449"/>
      <c r="E874" s="449"/>
      <c r="F874" s="449"/>
      <c r="G874" s="449"/>
    </row>
    <row r="877" spans="1:8" x14ac:dyDescent="0.35">
      <c r="A877" s="276" t="s">
        <v>51</v>
      </c>
      <c r="B877" s="276"/>
      <c r="C877" s="276"/>
      <c r="D877" s="275">
        <v>0</v>
      </c>
      <c r="E877" s="275"/>
    </row>
    <row r="878" spans="1:8" x14ac:dyDescent="0.35">
      <c r="A878" s="274" t="s">
        <v>55</v>
      </c>
      <c r="B878" s="274"/>
      <c r="C878" s="274"/>
      <c r="D878" s="275" t="s">
        <v>457</v>
      </c>
      <c r="E878" s="275"/>
    </row>
    <row r="879" spans="1:8" x14ac:dyDescent="0.35">
      <c r="A879" s="276" t="s">
        <v>53</v>
      </c>
      <c r="B879" s="276"/>
      <c r="C879" s="276"/>
      <c r="D879" s="275"/>
      <c r="E879" s="275"/>
    </row>
    <row r="880" spans="1:8" x14ac:dyDescent="0.35">
      <c r="A880" s="276" t="s">
        <v>54</v>
      </c>
      <c r="B880" s="276"/>
      <c r="C880" s="276"/>
      <c r="D880" s="292">
        <v>43182</v>
      </c>
      <c r="E880" s="275"/>
    </row>
    <row r="881" spans="1:8" x14ac:dyDescent="0.35">
      <c r="A881" s="9"/>
      <c r="B881" s="9"/>
      <c r="C881" s="9"/>
      <c r="D881" s="23"/>
      <c r="E881" s="222"/>
    </row>
    <row r="882" spans="1:8" x14ac:dyDescent="0.35">
      <c r="B882" s="153" t="s">
        <v>43</v>
      </c>
    </row>
    <row r="883" spans="1:8" x14ac:dyDescent="0.35">
      <c r="A883" s="473" t="s">
        <v>69</v>
      </c>
      <c r="B883" s="473"/>
      <c r="C883" s="473"/>
      <c r="D883" s="473"/>
      <c r="E883" s="473" t="s">
        <v>173</v>
      </c>
      <c r="F883" s="473"/>
      <c r="G883" s="473"/>
      <c r="H883" s="179"/>
    </row>
    <row r="884" spans="1:8" x14ac:dyDescent="0.35">
      <c r="A884" s="473" t="s">
        <v>175</v>
      </c>
      <c r="B884" s="473"/>
      <c r="C884" s="473"/>
      <c r="D884" s="473"/>
      <c r="E884" s="473"/>
      <c r="F884" s="473"/>
      <c r="G884" s="473"/>
      <c r="H884" s="179"/>
    </row>
    <row r="885" spans="1:8" ht="15" thickBot="1" x14ac:dyDescent="0.4">
      <c r="A885" s="197"/>
      <c r="B885" s="197"/>
      <c r="C885" s="197"/>
      <c r="D885" s="197"/>
      <c r="E885" s="197"/>
      <c r="F885" s="197"/>
      <c r="G885" s="197"/>
      <c r="H885" s="197"/>
    </row>
    <row r="886" spans="1:8" ht="44" thickBot="1" x14ac:dyDescent="0.4">
      <c r="A886" s="472" t="s">
        <v>3</v>
      </c>
      <c r="B886" s="471" t="s">
        <v>601</v>
      </c>
      <c r="C886" s="471" t="s">
        <v>447</v>
      </c>
      <c r="D886" s="471" t="s">
        <v>446</v>
      </c>
      <c r="E886" s="471" t="s">
        <v>445</v>
      </c>
      <c r="F886" s="471" t="s">
        <v>600</v>
      </c>
      <c r="G886" s="471" t="s">
        <v>395</v>
      </c>
      <c r="H886" s="470" t="s">
        <v>599</v>
      </c>
    </row>
    <row r="887" spans="1:8" x14ac:dyDescent="0.35">
      <c r="A887" s="189"/>
      <c r="B887" s="469"/>
      <c r="C887" s="469"/>
      <c r="D887" s="469"/>
      <c r="E887" s="469"/>
      <c r="F887" s="469"/>
      <c r="G887" s="469"/>
      <c r="H887" s="468"/>
    </row>
    <row r="888" spans="1:8" x14ac:dyDescent="0.35">
      <c r="A888" s="186"/>
      <c r="B888" s="160"/>
      <c r="C888" s="160"/>
      <c r="D888" s="160"/>
      <c r="E888" s="160"/>
      <c r="F888" s="160"/>
      <c r="G888" s="160"/>
      <c r="H888" s="185"/>
    </row>
    <row r="889" spans="1:8" x14ac:dyDescent="0.35">
      <c r="A889" s="186"/>
      <c r="B889" s="160"/>
      <c r="C889" s="160"/>
      <c r="D889" s="160"/>
      <c r="E889" s="160"/>
      <c r="F889" s="160"/>
      <c r="G889" s="160"/>
      <c r="H889" s="185"/>
    </row>
    <row r="890" spans="1:8" x14ac:dyDescent="0.35">
      <c r="A890" s="186"/>
      <c r="B890" s="160"/>
      <c r="C890" s="160"/>
      <c r="D890" s="160"/>
      <c r="E890" s="160"/>
      <c r="F890" s="160"/>
      <c r="G890" s="160"/>
      <c r="H890" s="185"/>
    </row>
    <row r="891" spans="1:8" x14ac:dyDescent="0.35">
      <c r="A891" s="186"/>
      <c r="B891" s="160"/>
      <c r="C891" s="160"/>
      <c r="D891" s="160"/>
      <c r="E891" s="160"/>
      <c r="F891" s="160"/>
      <c r="G891" s="160"/>
      <c r="H891" s="185"/>
    </row>
    <row r="892" spans="1:8" ht="15" thickBot="1" x14ac:dyDescent="0.4">
      <c r="A892" s="554"/>
      <c r="B892" s="553"/>
      <c r="C892" s="553"/>
      <c r="D892" s="553"/>
      <c r="E892" s="553"/>
      <c r="F892" s="553"/>
      <c r="G892" s="553"/>
      <c r="H892" s="552"/>
    </row>
    <row r="893" spans="1:8" x14ac:dyDescent="0.35">
      <c r="A893" s="179"/>
      <c r="B893" s="179"/>
      <c r="C893" s="179"/>
      <c r="D893" s="179"/>
      <c r="E893" s="179"/>
      <c r="F893" s="179"/>
      <c r="G893" s="179"/>
      <c r="H893" s="179"/>
    </row>
    <row r="894" spans="1:8" x14ac:dyDescent="0.35">
      <c r="A894" s="179"/>
      <c r="B894" s="179"/>
      <c r="C894" s="179"/>
      <c r="D894" s="179"/>
      <c r="E894" s="179"/>
      <c r="F894" s="179"/>
      <c r="G894" s="179"/>
      <c r="H894" s="179"/>
    </row>
    <row r="895" spans="1:8" x14ac:dyDescent="0.35">
      <c r="A895" s="179"/>
      <c r="B895" s="179"/>
      <c r="C895" s="179"/>
      <c r="D895" s="179"/>
      <c r="E895" s="179"/>
      <c r="F895" s="179"/>
      <c r="G895" s="179"/>
      <c r="H895" s="179"/>
    </row>
    <row r="896" spans="1:8" ht="15" thickBot="1" x14ac:dyDescent="0.4">
      <c r="A896" s="179"/>
      <c r="B896" s="179"/>
      <c r="C896" s="179"/>
      <c r="D896" s="179"/>
      <c r="E896" s="179"/>
      <c r="F896" s="179"/>
      <c r="G896" s="179"/>
      <c r="H896" s="179"/>
    </row>
    <row r="897" spans="1:8" x14ac:dyDescent="0.35">
      <c r="A897" s="317" t="s">
        <v>51</v>
      </c>
      <c r="B897" s="318"/>
      <c r="C897" s="319"/>
      <c r="D897" s="551">
        <v>0</v>
      </c>
      <c r="E897" s="321"/>
      <c r="F897" s="179"/>
      <c r="G897" s="179"/>
      <c r="H897" s="179"/>
    </row>
    <row r="898" spans="1:8" x14ac:dyDescent="0.35">
      <c r="A898" s="337" t="s">
        <v>55</v>
      </c>
      <c r="B898" s="338"/>
      <c r="C898" s="339"/>
      <c r="D898" s="340" t="s">
        <v>174</v>
      </c>
      <c r="E898" s="341"/>
      <c r="F898" s="179"/>
      <c r="G898" s="179"/>
      <c r="H898" s="179"/>
    </row>
    <row r="899" spans="1:8" x14ac:dyDescent="0.35">
      <c r="A899" s="342" t="s">
        <v>53</v>
      </c>
      <c r="B899" s="343"/>
      <c r="C899" s="344"/>
      <c r="D899" s="464"/>
      <c r="E899" s="463"/>
      <c r="F899" s="179"/>
      <c r="G899" s="179"/>
      <c r="H899" s="179"/>
    </row>
    <row r="900" spans="1:8" ht="15" thickBot="1" x14ac:dyDescent="0.4">
      <c r="A900" s="462" t="s">
        <v>54</v>
      </c>
      <c r="B900" s="461"/>
      <c r="C900" s="550"/>
      <c r="D900" s="460" t="s">
        <v>97</v>
      </c>
      <c r="E900" s="459"/>
      <c r="F900" s="179"/>
      <c r="G900" s="179"/>
      <c r="H900" s="179"/>
    </row>
    <row r="901" spans="1:8" x14ac:dyDescent="0.35">
      <c r="A901" s="181"/>
      <c r="B901" s="181"/>
      <c r="C901" s="181"/>
      <c r="D901" s="180"/>
      <c r="E901" s="180"/>
      <c r="F901" s="179"/>
      <c r="G901" s="179"/>
      <c r="H901" s="179"/>
    </row>
    <row r="902" spans="1:8" x14ac:dyDescent="0.35">
      <c r="B902" s="153" t="s">
        <v>44</v>
      </c>
    </row>
    <row r="903" spans="1:8" x14ac:dyDescent="0.35">
      <c r="A903" t="s">
        <v>69</v>
      </c>
      <c r="E903" t="s">
        <v>176</v>
      </c>
    </row>
    <row r="904" spans="1:8" x14ac:dyDescent="0.35">
      <c r="A904" t="s">
        <v>177</v>
      </c>
    </row>
    <row r="906" spans="1:8" ht="43.5" x14ac:dyDescent="0.35">
      <c r="A906" s="2" t="s">
        <v>3</v>
      </c>
      <c r="B906" s="2" t="s">
        <v>601</v>
      </c>
      <c r="C906" s="2" t="s">
        <v>447</v>
      </c>
      <c r="D906" s="2" t="s">
        <v>446</v>
      </c>
      <c r="E906" s="2" t="s">
        <v>445</v>
      </c>
      <c r="F906" s="2" t="s">
        <v>600</v>
      </c>
      <c r="G906" s="2" t="s">
        <v>395</v>
      </c>
      <c r="H906" s="2" t="s">
        <v>599</v>
      </c>
    </row>
    <row r="907" spans="1:8" x14ac:dyDescent="0.35">
      <c r="A907" s="141">
        <v>1</v>
      </c>
      <c r="B907" s="141" t="s">
        <v>44</v>
      </c>
      <c r="C907" s="141"/>
      <c r="D907" s="141"/>
      <c r="E907" s="141"/>
      <c r="F907" s="141"/>
      <c r="G907" s="141"/>
      <c r="H907" s="141"/>
    </row>
    <row r="908" spans="1:8" x14ac:dyDescent="0.35">
      <c r="A908" s="141"/>
      <c r="B908" s="141"/>
      <c r="C908" s="141"/>
      <c r="D908" s="141"/>
      <c r="E908" s="141"/>
      <c r="F908" s="141"/>
      <c r="G908" s="141"/>
      <c r="H908" s="141"/>
    </row>
    <row r="909" spans="1:8" x14ac:dyDescent="0.35">
      <c r="A909" s="141"/>
      <c r="B909" s="141"/>
      <c r="C909" s="141"/>
      <c r="D909" s="141"/>
      <c r="E909" s="141"/>
      <c r="F909" s="141"/>
      <c r="G909" s="141"/>
      <c r="H909" s="141"/>
    </row>
    <row r="910" spans="1:8" x14ac:dyDescent="0.35">
      <c r="A910" s="141"/>
      <c r="B910" s="141"/>
      <c r="C910" s="141"/>
      <c r="D910" s="141"/>
      <c r="E910" s="141"/>
      <c r="F910" s="141"/>
      <c r="G910" s="141"/>
      <c r="H910" s="141"/>
    </row>
    <row r="911" spans="1:8" x14ac:dyDescent="0.35">
      <c r="A911" s="141"/>
      <c r="B911" s="141"/>
      <c r="C911" s="141"/>
      <c r="D911" s="141"/>
      <c r="E911" s="141"/>
      <c r="F911" s="141"/>
      <c r="G911" s="141"/>
      <c r="H911" s="141"/>
    </row>
    <row r="912" spans="1:8" x14ac:dyDescent="0.35">
      <c r="A912" s="141"/>
      <c r="B912" s="141"/>
      <c r="C912" s="141"/>
      <c r="D912" s="141"/>
      <c r="E912" s="141"/>
      <c r="F912" s="141"/>
      <c r="G912" s="141"/>
      <c r="H912" s="141"/>
    </row>
    <row r="915" spans="1:8" x14ac:dyDescent="0.35">
      <c r="A915" s="449"/>
      <c r="B915" s="449"/>
      <c r="C915" s="449"/>
      <c r="D915" s="449"/>
      <c r="E915" s="449"/>
      <c r="F915" s="449"/>
      <c r="G915" s="449"/>
    </row>
    <row r="918" spans="1:8" x14ac:dyDescent="0.35">
      <c r="A918" s="276" t="s">
        <v>51</v>
      </c>
      <c r="B918" s="276"/>
      <c r="C918" s="276"/>
      <c r="D918" s="275">
        <v>0</v>
      </c>
      <c r="E918" s="275"/>
    </row>
    <row r="919" spans="1:8" x14ac:dyDescent="0.35">
      <c r="A919" s="274" t="s">
        <v>55</v>
      </c>
      <c r="B919" s="274"/>
      <c r="C919" s="274"/>
      <c r="D919" s="275" t="s">
        <v>286</v>
      </c>
      <c r="E919" s="275"/>
    </row>
    <row r="920" spans="1:8" x14ac:dyDescent="0.35">
      <c r="A920" s="276" t="s">
        <v>53</v>
      </c>
      <c r="B920" s="276"/>
      <c r="C920" s="276"/>
      <c r="D920" s="275"/>
      <c r="E920" s="275"/>
    </row>
    <row r="921" spans="1:8" x14ac:dyDescent="0.35">
      <c r="A921" s="276" t="s">
        <v>54</v>
      </c>
      <c r="B921" s="276"/>
      <c r="C921" s="276"/>
      <c r="D921" s="292">
        <v>43189</v>
      </c>
      <c r="E921" s="275"/>
    </row>
    <row r="922" spans="1:8" x14ac:dyDescent="0.35">
      <c r="A922" s="9"/>
      <c r="B922" s="9"/>
      <c r="C922" s="9"/>
      <c r="D922" s="23"/>
      <c r="E922" s="222"/>
    </row>
    <row r="923" spans="1:8" x14ac:dyDescent="0.35">
      <c r="B923" s="153" t="s">
        <v>45</v>
      </c>
    </row>
    <row r="924" spans="1:8" x14ac:dyDescent="0.35">
      <c r="A924" s="172" t="s">
        <v>69</v>
      </c>
      <c r="B924" s="172"/>
      <c r="C924" s="172"/>
      <c r="D924" s="172"/>
      <c r="E924" s="172" t="s">
        <v>105</v>
      </c>
      <c r="F924" s="172" t="s">
        <v>179</v>
      </c>
      <c r="G924" s="172"/>
      <c r="H924" s="172"/>
    </row>
    <row r="925" spans="1:8" x14ac:dyDescent="0.35">
      <c r="A925" s="172" t="s">
        <v>84</v>
      </c>
      <c r="B925" s="172"/>
      <c r="C925" s="172" t="s">
        <v>608</v>
      </c>
      <c r="D925" s="172"/>
      <c r="E925" s="172"/>
      <c r="F925" s="172"/>
      <c r="G925" s="172"/>
      <c r="H925" s="172"/>
    </row>
    <row r="926" spans="1:8" x14ac:dyDescent="0.35">
      <c r="A926" s="172"/>
      <c r="B926" s="172"/>
      <c r="C926" s="172"/>
      <c r="D926" s="172"/>
      <c r="E926" s="172"/>
      <c r="F926" s="172"/>
      <c r="G926" s="172"/>
      <c r="H926" s="172"/>
    </row>
    <row r="927" spans="1:8" ht="21" x14ac:dyDescent="0.35">
      <c r="A927" s="176" t="s">
        <v>3</v>
      </c>
      <c r="B927" s="176" t="s">
        <v>601</v>
      </c>
      <c r="C927" s="176" t="s">
        <v>447</v>
      </c>
      <c r="D927" s="176" t="s">
        <v>446</v>
      </c>
      <c r="E927" s="176" t="s">
        <v>445</v>
      </c>
      <c r="F927" s="176" t="s">
        <v>600</v>
      </c>
      <c r="G927" s="176" t="s">
        <v>395</v>
      </c>
      <c r="H927" s="176" t="s">
        <v>599</v>
      </c>
    </row>
    <row r="928" spans="1:8" x14ac:dyDescent="0.35">
      <c r="A928" s="174">
        <v>1</v>
      </c>
      <c r="B928" s="174" t="s">
        <v>179</v>
      </c>
      <c r="C928" s="174" t="s">
        <v>182</v>
      </c>
      <c r="D928" s="174" t="s">
        <v>182</v>
      </c>
      <c r="E928" s="174" t="s">
        <v>182</v>
      </c>
      <c r="F928" s="174" t="s">
        <v>182</v>
      </c>
      <c r="G928" s="174">
        <v>0</v>
      </c>
      <c r="H928" s="174" t="s">
        <v>182</v>
      </c>
    </row>
    <row r="929" spans="1:8" x14ac:dyDescent="0.35">
      <c r="A929" s="174"/>
      <c r="B929" s="174"/>
      <c r="C929" s="174"/>
      <c r="D929" s="174"/>
      <c r="E929" s="174"/>
      <c r="F929" s="174"/>
      <c r="G929" s="174"/>
      <c r="H929" s="174"/>
    </row>
    <row r="930" spans="1:8" x14ac:dyDescent="0.35">
      <c r="A930" s="174"/>
      <c r="B930" s="174"/>
      <c r="C930" s="174"/>
      <c r="D930" s="174"/>
      <c r="E930" s="174"/>
      <c r="F930" s="174"/>
      <c r="G930" s="174"/>
      <c r="H930" s="174"/>
    </row>
    <row r="931" spans="1:8" x14ac:dyDescent="0.35">
      <c r="A931" s="174"/>
      <c r="B931" s="174"/>
      <c r="C931" s="174"/>
      <c r="D931" s="174"/>
      <c r="E931" s="174"/>
      <c r="F931" s="174"/>
      <c r="G931" s="174"/>
      <c r="H931" s="174"/>
    </row>
    <row r="932" spans="1:8" x14ac:dyDescent="0.35">
      <c r="A932" s="174"/>
      <c r="B932" s="174"/>
      <c r="C932" s="174"/>
      <c r="D932" s="174"/>
      <c r="E932" s="174"/>
      <c r="F932" s="174"/>
      <c r="G932" s="174"/>
      <c r="H932" s="174"/>
    </row>
    <row r="933" spans="1:8" x14ac:dyDescent="0.35">
      <c r="A933" s="174"/>
      <c r="B933" s="174"/>
      <c r="C933" s="174"/>
      <c r="D933" s="174"/>
      <c r="E933" s="174"/>
      <c r="F933" s="174"/>
      <c r="G933" s="174"/>
      <c r="H933" s="174"/>
    </row>
    <row r="934" spans="1:8" x14ac:dyDescent="0.35">
      <c r="A934" s="172"/>
      <c r="B934" s="172"/>
      <c r="C934" s="172"/>
      <c r="D934" s="172"/>
      <c r="E934" s="172"/>
      <c r="F934" s="172"/>
      <c r="G934" s="172"/>
      <c r="H934" s="172"/>
    </row>
    <row r="935" spans="1:8" x14ac:dyDescent="0.35">
      <c r="A935" s="172"/>
      <c r="B935" s="172"/>
      <c r="C935" s="172"/>
      <c r="D935" s="172"/>
      <c r="E935" s="172"/>
      <c r="F935" s="172"/>
      <c r="G935" s="172"/>
      <c r="H935" s="172"/>
    </row>
    <row r="936" spans="1:8" x14ac:dyDescent="0.35">
      <c r="A936" s="549"/>
      <c r="B936" s="549"/>
      <c r="C936" s="549"/>
      <c r="D936" s="549"/>
      <c r="E936" s="549"/>
      <c r="F936" s="549"/>
      <c r="G936" s="549"/>
      <c r="H936" s="172"/>
    </row>
    <row r="937" spans="1:8" x14ac:dyDescent="0.35">
      <c r="A937" s="172"/>
      <c r="B937" s="172"/>
      <c r="C937" s="172"/>
      <c r="D937" s="172"/>
      <c r="E937" s="172"/>
      <c r="F937" s="172"/>
      <c r="G937" s="172"/>
      <c r="H937" s="172"/>
    </row>
    <row r="938" spans="1:8" x14ac:dyDescent="0.35">
      <c r="A938" s="172"/>
      <c r="B938" s="172"/>
      <c r="C938" s="172"/>
      <c r="D938" s="172"/>
      <c r="E938" s="172"/>
      <c r="F938" s="172"/>
      <c r="G938" s="172"/>
      <c r="H938" s="172"/>
    </row>
    <row r="939" spans="1:8" x14ac:dyDescent="0.35">
      <c r="A939" s="334" t="s">
        <v>51</v>
      </c>
      <c r="B939" s="334"/>
      <c r="C939" s="334"/>
      <c r="D939" s="335">
        <v>0</v>
      </c>
      <c r="E939" s="335"/>
      <c r="F939" s="172"/>
      <c r="G939" s="172"/>
      <c r="H939" s="172"/>
    </row>
    <row r="940" spans="1:8" x14ac:dyDescent="0.35">
      <c r="A940" s="352" t="s">
        <v>55</v>
      </c>
      <c r="B940" s="352"/>
      <c r="C940" s="352"/>
      <c r="D940" s="335" t="s">
        <v>180</v>
      </c>
      <c r="E940" s="335"/>
      <c r="F940" s="172"/>
      <c r="G940" s="172"/>
      <c r="H940" s="172"/>
    </row>
    <row r="941" spans="1:8" x14ac:dyDescent="0.35">
      <c r="A941" s="334" t="s">
        <v>53</v>
      </c>
      <c r="B941" s="334"/>
      <c r="C941" s="334"/>
      <c r="D941" s="335"/>
      <c r="E941" s="335"/>
      <c r="F941" s="172"/>
      <c r="G941" s="172"/>
      <c r="H941" s="172"/>
    </row>
    <row r="942" spans="1:8" x14ac:dyDescent="0.35">
      <c r="A942" s="334" t="s">
        <v>54</v>
      </c>
      <c r="B942" s="334"/>
      <c r="C942" s="334"/>
      <c r="D942" s="335" t="s">
        <v>181</v>
      </c>
      <c r="E942" s="335"/>
      <c r="F942" s="172"/>
      <c r="G942" s="172"/>
      <c r="H942" s="172"/>
    </row>
    <row r="943" spans="1:8" x14ac:dyDescent="0.35">
      <c r="A943" s="27"/>
      <c r="B943" s="27"/>
      <c r="C943" s="27"/>
      <c r="D943" s="28"/>
      <c r="E943" s="28"/>
      <c r="F943" s="172"/>
      <c r="G943" s="172"/>
      <c r="H943" s="172"/>
    </row>
    <row r="944" spans="1:8" x14ac:dyDescent="0.35">
      <c r="B944" s="153" t="s">
        <v>46</v>
      </c>
    </row>
    <row r="945" spans="1:8" x14ac:dyDescent="0.35">
      <c r="A945" t="s">
        <v>69</v>
      </c>
      <c r="E945" t="s">
        <v>185</v>
      </c>
    </row>
    <row r="946" spans="1:8" x14ac:dyDescent="0.35">
      <c r="A946" t="s">
        <v>186</v>
      </c>
      <c r="C946" s="161" t="s">
        <v>183</v>
      </c>
      <c r="D946" s="161"/>
      <c r="E946" s="161"/>
      <c r="F946" s="161"/>
    </row>
    <row r="948" spans="1:8" ht="43.5" x14ac:dyDescent="0.35">
      <c r="A948" s="2" t="s">
        <v>3</v>
      </c>
      <c r="B948" s="2" t="s">
        <v>601</v>
      </c>
      <c r="C948" s="2" t="s">
        <v>447</v>
      </c>
      <c r="D948" s="2" t="s">
        <v>446</v>
      </c>
      <c r="E948" s="2" t="s">
        <v>445</v>
      </c>
      <c r="F948" s="2" t="s">
        <v>600</v>
      </c>
      <c r="G948" s="2" t="s">
        <v>395</v>
      </c>
      <c r="H948" s="2" t="s">
        <v>599</v>
      </c>
    </row>
    <row r="949" spans="1:8" x14ac:dyDescent="0.35">
      <c r="A949" s="139" t="s">
        <v>140</v>
      </c>
      <c r="B949" s="139" t="s">
        <v>140</v>
      </c>
      <c r="C949" s="139" t="s">
        <v>140</v>
      </c>
      <c r="D949" s="139" t="s">
        <v>140</v>
      </c>
      <c r="E949" s="139" t="s">
        <v>140</v>
      </c>
      <c r="F949" s="139" t="s">
        <v>140</v>
      </c>
      <c r="G949" s="139">
        <v>0</v>
      </c>
      <c r="H949" s="139" t="s">
        <v>140</v>
      </c>
    </row>
    <row r="950" spans="1:8" x14ac:dyDescent="0.35">
      <c r="A950" s="139" t="s">
        <v>140</v>
      </c>
      <c r="B950" s="139" t="s">
        <v>140</v>
      </c>
      <c r="C950" s="139" t="s">
        <v>140</v>
      </c>
      <c r="D950" s="139" t="s">
        <v>140</v>
      </c>
      <c r="E950" s="139" t="s">
        <v>140</v>
      </c>
      <c r="F950" s="139" t="s">
        <v>140</v>
      </c>
      <c r="G950" s="139">
        <v>0</v>
      </c>
      <c r="H950" s="139" t="s">
        <v>140</v>
      </c>
    </row>
    <row r="951" spans="1:8" x14ac:dyDescent="0.35">
      <c r="A951" s="139" t="s">
        <v>140</v>
      </c>
      <c r="B951" s="139" t="s">
        <v>140</v>
      </c>
      <c r="C951" s="139" t="s">
        <v>140</v>
      </c>
      <c r="D951" s="139" t="s">
        <v>140</v>
      </c>
      <c r="E951" s="139" t="s">
        <v>140</v>
      </c>
      <c r="F951" s="139" t="s">
        <v>140</v>
      </c>
      <c r="G951" s="139">
        <v>0</v>
      </c>
      <c r="H951" s="139" t="s">
        <v>140</v>
      </c>
    </row>
    <row r="952" spans="1:8" x14ac:dyDescent="0.35">
      <c r="A952" s="139" t="s">
        <v>140</v>
      </c>
      <c r="B952" s="139" t="s">
        <v>140</v>
      </c>
      <c r="C952" s="139" t="s">
        <v>140</v>
      </c>
      <c r="D952" s="139" t="s">
        <v>140</v>
      </c>
      <c r="E952" s="139" t="s">
        <v>140</v>
      </c>
      <c r="F952" s="139" t="s">
        <v>140</v>
      </c>
      <c r="G952" s="139">
        <v>0</v>
      </c>
      <c r="H952" s="139" t="s">
        <v>140</v>
      </c>
    </row>
    <row r="953" spans="1:8" x14ac:dyDescent="0.35">
      <c r="A953" s="139" t="s">
        <v>140</v>
      </c>
      <c r="B953" s="139" t="s">
        <v>140</v>
      </c>
      <c r="C953" s="139" t="s">
        <v>140</v>
      </c>
      <c r="D953" s="139" t="s">
        <v>140</v>
      </c>
      <c r="E953" s="139" t="s">
        <v>140</v>
      </c>
      <c r="F953" s="139" t="s">
        <v>140</v>
      </c>
      <c r="G953" s="139">
        <v>0</v>
      </c>
      <c r="H953" s="139" t="s">
        <v>140</v>
      </c>
    </row>
    <row r="954" spans="1:8" x14ac:dyDescent="0.35">
      <c r="A954" s="139" t="s">
        <v>140</v>
      </c>
      <c r="B954" s="139" t="s">
        <v>140</v>
      </c>
      <c r="C954" s="139" t="s">
        <v>140</v>
      </c>
      <c r="D954" s="139" t="s">
        <v>140</v>
      </c>
      <c r="E954" s="139" t="s">
        <v>140</v>
      </c>
      <c r="F954" s="139" t="s">
        <v>140</v>
      </c>
      <c r="G954" s="139">
        <v>0</v>
      </c>
      <c r="H954" s="139" t="s">
        <v>140</v>
      </c>
    </row>
    <row r="957" spans="1:8" x14ac:dyDescent="0.35">
      <c r="A957" s="449"/>
      <c r="B957" s="449"/>
      <c r="C957" s="449"/>
      <c r="D957" s="449"/>
      <c r="E957" s="449"/>
      <c r="F957" s="449"/>
      <c r="G957" s="449"/>
    </row>
    <row r="960" spans="1:8" x14ac:dyDescent="0.35">
      <c r="A960" s="276" t="s">
        <v>51</v>
      </c>
      <c r="B960" s="276"/>
      <c r="C960" s="276"/>
      <c r="D960" s="275">
        <v>0</v>
      </c>
      <c r="E960" s="275"/>
    </row>
    <row r="961" spans="1:8" ht="15.5" x14ac:dyDescent="0.35">
      <c r="A961" s="274" t="s">
        <v>55</v>
      </c>
      <c r="B961" s="274"/>
      <c r="C961" s="274"/>
      <c r="D961" s="457" t="s">
        <v>184</v>
      </c>
      <c r="E961" s="457"/>
    </row>
    <row r="962" spans="1:8" x14ac:dyDescent="0.35">
      <c r="A962" s="276" t="s">
        <v>53</v>
      </c>
      <c r="B962" s="276"/>
      <c r="C962" s="276"/>
      <c r="D962" s="275"/>
      <c r="E962" s="275"/>
    </row>
    <row r="963" spans="1:8" ht="15.5" x14ac:dyDescent="0.35">
      <c r="A963" s="276" t="s">
        <v>54</v>
      </c>
      <c r="B963" s="276"/>
      <c r="C963" s="276"/>
      <c r="D963" s="362">
        <v>43206</v>
      </c>
      <c r="E963" s="294"/>
    </row>
    <row r="964" spans="1:8" ht="15.5" x14ac:dyDescent="0.35">
      <c r="A964" s="9"/>
      <c r="B964" s="9"/>
      <c r="C964" s="9"/>
      <c r="D964" s="26"/>
      <c r="E964" s="230"/>
    </row>
    <row r="965" spans="1:8" x14ac:dyDescent="0.35">
      <c r="B965" s="153" t="s">
        <v>47</v>
      </c>
    </row>
    <row r="966" spans="1:8" x14ac:dyDescent="0.35">
      <c r="A966" t="s">
        <v>69</v>
      </c>
      <c r="E966" s="453" t="s">
        <v>188</v>
      </c>
      <c r="F966" s="453"/>
      <c r="G966" s="453"/>
      <c r="H966" s="453"/>
    </row>
    <row r="967" spans="1:8" x14ac:dyDescent="0.35">
      <c r="A967" s="316" t="s">
        <v>189</v>
      </c>
      <c r="B967" s="316"/>
      <c r="C967" s="316"/>
      <c r="D967" s="316"/>
      <c r="E967" s="316"/>
      <c r="F967" s="316"/>
      <c r="G967" s="316"/>
    </row>
    <row r="969" spans="1:8" ht="43.5" x14ac:dyDescent="0.35">
      <c r="A969" s="2" t="s">
        <v>3</v>
      </c>
      <c r="B969" s="2" t="s">
        <v>601</v>
      </c>
      <c r="C969" s="2" t="s">
        <v>447</v>
      </c>
      <c r="D969" s="2" t="s">
        <v>446</v>
      </c>
      <c r="E969" s="2" t="s">
        <v>445</v>
      </c>
      <c r="F969" s="2" t="s">
        <v>600</v>
      </c>
      <c r="G969" s="2" t="s">
        <v>395</v>
      </c>
      <c r="H969" s="2" t="s">
        <v>599</v>
      </c>
    </row>
    <row r="970" spans="1:8" x14ac:dyDescent="0.35">
      <c r="A970" s="141">
        <v>1</v>
      </c>
      <c r="B970" s="141" t="s">
        <v>47</v>
      </c>
      <c r="C970" s="141">
        <v>0</v>
      </c>
      <c r="D970" s="141">
        <v>0</v>
      </c>
      <c r="E970" s="141">
        <v>0</v>
      </c>
      <c r="F970" s="141">
        <v>0</v>
      </c>
      <c r="G970" s="141">
        <v>0</v>
      </c>
      <c r="H970" s="141">
        <v>0</v>
      </c>
    </row>
    <row r="971" spans="1:8" x14ac:dyDescent="0.35">
      <c r="A971" s="141"/>
      <c r="B971" s="141"/>
      <c r="C971" s="141"/>
      <c r="D971" s="141"/>
      <c r="E971" s="141"/>
      <c r="F971" s="141"/>
      <c r="G971" s="141"/>
      <c r="H971" s="141"/>
    </row>
    <row r="972" spans="1:8" x14ac:dyDescent="0.35">
      <c r="A972" s="141"/>
      <c r="B972" s="141"/>
      <c r="C972" s="141"/>
      <c r="D972" s="141"/>
      <c r="E972" s="141"/>
      <c r="F972" s="141"/>
      <c r="G972" s="141"/>
      <c r="H972" s="141"/>
    </row>
    <row r="973" spans="1:8" x14ac:dyDescent="0.35">
      <c r="A973" s="141"/>
      <c r="B973" s="141"/>
      <c r="C973" s="141"/>
      <c r="D973" s="141"/>
      <c r="E973" s="141"/>
      <c r="F973" s="141"/>
      <c r="G973" s="141"/>
      <c r="H973" s="141"/>
    </row>
    <row r="974" spans="1:8" x14ac:dyDescent="0.35">
      <c r="A974" s="141"/>
      <c r="B974" s="141"/>
      <c r="C974" s="141"/>
      <c r="D974" s="141"/>
      <c r="E974" s="141"/>
      <c r="F974" s="141"/>
      <c r="G974" s="141"/>
      <c r="H974" s="141"/>
    </row>
    <row r="975" spans="1:8" x14ac:dyDescent="0.35">
      <c r="A975" s="141"/>
      <c r="B975" s="141"/>
      <c r="C975" s="141"/>
      <c r="D975" s="141"/>
      <c r="E975" s="141"/>
      <c r="F975" s="141"/>
      <c r="G975" s="141"/>
      <c r="H975" s="141"/>
    </row>
    <row r="978" spans="1:8" x14ac:dyDescent="0.35">
      <c r="A978" s="449"/>
      <c r="B978" s="449"/>
      <c r="C978" s="449"/>
      <c r="D978" s="449"/>
      <c r="E978" s="449"/>
      <c r="F978" s="449"/>
      <c r="G978" s="449"/>
    </row>
    <row r="981" spans="1:8" x14ac:dyDescent="0.35">
      <c r="A981" s="276" t="s">
        <v>51</v>
      </c>
      <c r="B981" s="276"/>
      <c r="C981" s="276"/>
      <c r="D981" s="275">
        <v>0</v>
      </c>
      <c r="E981" s="275"/>
    </row>
    <row r="982" spans="1:8" x14ac:dyDescent="0.35">
      <c r="A982" s="274" t="s">
        <v>55</v>
      </c>
      <c r="B982" s="274"/>
      <c r="C982" s="274"/>
      <c r="D982" s="275" t="s">
        <v>187</v>
      </c>
      <c r="E982" s="275"/>
    </row>
    <row r="983" spans="1:8" x14ac:dyDescent="0.35">
      <c r="A983" s="276" t="s">
        <v>53</v>
      </c>
      <c r="B983" s="276"/>
      <c r="C983" s="276"/>
      <c r="D983" s="275"/>
      <c r="E983" s="275"/>
    </row>
    <row r="984" spans="1:8" x14ac:dyDescent="0.35">
      <c r="A984" s="276" t="s">
        <v>54</v>
      </c>
      <c r="B984" s="276"/>
      <c r="C984" s="276"/>
      <c r="D984" s="275" t="s">
        <v>85</v>
      </c>
      <c r="E984" s="275"/>
    </row>
    <row r="985" spans="1:8" x14ac:dyDescent="0.35">
      <c r="A985" s="9"/>
      <c r="B985" s="9"/>
      <c r="C985" s="9"/>
      <c r="D985" s="222"/>
      <c r="E985" s="222"/>
    </row>
    <row r="986" spans="1:8" x14ac:dyDescent="0.35">
      <c r="B986" s="153" t="s">
        <v>48</v>
      </c>
    </row>
    <row r="987" spans="1:8" x14ac:dyDescent="0.35">
      <c r="A987" t="s">
        <v>69</v>
      </c>
      <c r="E987" t="s">
        <v>607</v>
      </c>
    </row>
    <row r="988" spans="1:8" x14ac:dyDescent="0.35">
      <c r="A988" t="s">
        <v>507</v>
      </c>
    </row>
    <row r="990" spans="1:8" s="22" customFormat="1" ht="43.5" x14ac:dyDescent="0.35">
      <c r="A990" s="2" t="s">
        <v>3</v>
      </c>
      <c r="B990" s="2" t="s">
        <v>601</v>
      </c>
      <c r="C990" s="2" t="s">
        <v>447</v>
      </c>
      <c r="D990" s="2" t="s">
        <v>446</v>
      </c>
      <c r="E990" s="2" t="s">
        <v>445</v>
      </c>
      <c r="F990" s="2" t="s">
        <v>600</v>
      </c>
      <c r="G990" s="2" t="s">
        <v>395</v>
      </c>
      <c r="H990" s="2" t="s">
        <v>599</v>
      </c>
    </row>
    <row r="991" spans="1:8" x14ac:dyDescent="0.35">
      <c r="A991" s="141"/>
      <c r="B991" s="141"/>
      <c r="C991" s="141"/>
      <c r="D991" s="141"/>
      <c r="E991" s="141"/>
      <c r="F991" s="141"/>
      <c r="G991" s="141"/>
      <c r="H991" s="141"/>
    </row>
    <row r="992" spans="1:8" x14ac:dyDescent="0.35">
      <c r="A992" s="141"/>
      <c r="B992" s="141"/>
      <c r="C992" s="141"/>
      <c r="D992" s="141"/>
      <c r="E992" s="141"/>
      <c r="F992" s="141"/>
      <c r="G992" s="141"/>
      <c r="H992" s="141"/>
    </row>
    <row r="993" spans="1:8" x14ac:dyDescent="0.35">
      <c r="A993" s="141"/>
      <c r="B993" s="141"/>
      <c r="C993" s="141"/>
      <c r="D993" s="141"/>
      <c r="E993" s="141"/>
      <c r="F993" s="141"/>
      <c r="G993" s="141"/>
      <c r="H993" s="141"/>
    </row>
    <row r="996" spans="1:8" x14ac:dyDescent="0.35">
      <c r="A996" s="449"/>
      <c r="B996" s="449"/>
      <c r="C996" s="449"/>
      <c r="D996" s="449"/>
      <c r="E996" s="449"/>
      <c r="F996" s="449"/>
      <c r="G996" s="449"/>
    </row>
    <row r="998" spans="1:8" x14ac:dyDescent="0.35">
      <c r="G998" s="365"/>
    </row>
    <row r="999" spans="1:8" x14ac:dyDescent="0.35">
      <c r="A999" s="276" t="s">
        <v>51</v>
      </c>
      <c r="B999" s="276"/>
      <c r="C999" s="276"/>
      <c r="D999" s="275"/>
      <c r="E999" s="275"/>
    </row>
    <row r="1000" spans="1:8" x14ac:dyDescent="0.35">
      <c r="A1000" s="274" t="s">
        <v>55</v>
      </c>
      <c r="B1000" s="274"/>
      <c r="C1000" s="274"/>
      <c r="D1000" s="452" t="s">
        <v>606</v>
      </c>
      <c r="E1000" s="451"/>
    </row>
    <row r="1001" spans="1:8" x14ac:dyDescent="0.35">
      <c r="A1001" s="276" t="s">
        <v>53</v>
      </c>
      <c r="B1001" s="276"/>
      <c r="C1001" s="276"/>
      <c r="D1001" s="275"/>
      <c r="E1001" s="275"/>
      <c r="F1001" s="365"/>
    </row>
    <row r="1002" spans="1:8" x14ac:dyDescent="0.35">
      <c r="A1002" s="276" t="s">
        <v>54</v>
      </c>
      <c r="B1002" s="276"/>
      <c r="C1002" s="276"/>
      <c r="D1002" s="292">
        <v>43186</v>
      </c>
      <c r="E1002" s="275"/>
    </row>
    <row r="1003" spans="1:8" x14ac:dyDescent="0.35">
      <c r="A1003" s="9"/>
      <c r="B1003" s="9"/>
      <c r="C1003" s="9"/>
      <c r="D1003" s="23"/>
      <c r="E1003" s="222"/>
    </row>
    <row r="1004" spans="1:8" x14ac:dyDescent="0.35">
      <c r="B1004" s="153" t="s">
        <v>49</v>
      </c>
    </row>
    <row r="1005" spans="1:8" x14ac:dyDescent="0.35">
      <c r="A1005" t="s">
        <v>69</v>
      </c>
      <c r="E1005" t="s">
        <v>105</v>
      </c>
      <c r="F1005" t="s">
        <v>266</v>
      </c>
    </row>
    <row r="1006" spans="1:8" x14ac:dyDescent="0.35">
      <c r="A1006" t="s">
        <v>190</v>
      </c>
    </row>
    <row r="1008" spans="1:8" ht="43.5" x14ac:dyDescent="0.35">
      <c r="A1008" s="2" t="s">
        <v>3</v>
      </c>
      <c r="B1008" s="2" t="s">
        <v>601</v>
      </c>
      <c r="C1008" s="2" t="s">
        <v>447</v>
      </c>
      <c r="D1008" s="2" t="s">
        <v>446</v>
      </c>
      <c r="E1008" s="2" t="s">
        <v>445</v>
      </c>
      <c r="F1008" s="2" t="s">
        <v>600</v>
      </c>
      <c r="G1008" s="2" t="s">
        <v>395</v>
      </c>
      <c r="H1008" s="2" t="s">
        <v>599</v>
      </c>
    </row>
    <row r="1009" spans="1:8" x14ac:dyDescent="0.35">
      <c r="A1009" s="141">
        <v>1</v>
      </c>
      <c r="B1009" s="141" t="s">
        <v>49</v>
      </c>
      <c r="C1009" s="141"/>
      <c r="D1009" s="141"/>
      <c r="E1009" s="141"/>
      <c r="F1009" s="141"/>
      <c r="G1009" s="141">
        <v>0</v>
      </c>
      <c r="H1009" s="141"/>
    </row>
    <row r="1010" spans="1:8" x14ac:dyDescent="0.35">
      <c r="A1010" s="141"/>
      <c r="B1010" s="141"/>
      <c r="C1010" s="141"/>
      <c r="D1010" s="141"/>
      <c r="E1010" s="141"/>
      <c r="F1010" s="141"/>
      <c r="G1010" s="141"/>
      <c r="H1010" s="141"/>
    </row>
    <row r="1011" spans="1:8" x14ac:dyDescent="0.35">
      <c r="A1011" s="141"/>
      <c r="B1011" s="141"/>
      <c r="C1011" s="141"/>
      <c r="D1011" s="141"/>
      <c r="E1011" s="141"/>
      <c r="F1011" s="141"/>
      <c r="G1011" s="141"/>
      <c r="H1011" s="141"/>
    </row>
    <row r="1012" spans="1:8" x14ac:dyDescent="0.35">
      <c r="A1012" s="141"/>
      <c r="B1012" s="141"/>
      <c r="C1012" s="141"/>
      <c r="D1012" s="141"/>
      <c r="E1012" s="141"/>
      <c r="F1012" s="141"/>
      <c r="G1012" s="141"/>
      <c r="H1012" s="141"/>
    </row>
    <row r="1013" spans="1:8" x14ac:dyDescent="0.35">
      <c r="A1013" s="141"/>
      <c r="B1013" s="141"/>
      <c r="C1013" s="141"/>
      <c r="D1013" s="141"/>
      <c r="E1013" s="141"/>
      <c r="F1013" s="141"/>
      <c r="G1013" s="141"/>
      <c r="H1013" s="141"/>
    </row>
    <row r="1014" spans="1:8" x14ac:dyDescent="0.35">
      <c r="A1014" s="141"/>
      <c r="B1014" s="141"/>
      <c r="C1014" s="141"/>
      <c r="D1014" s="141"/>
      <c r="E1014" s="141"/>
      <c r="F1014" s="141"/>
      <c r="G1014" s="141"/>
      <c r="H1014" s="141"/>
    </row>
    <row r="1017" spans="1:8" x14ac:dyDescent="0.35">
      <c r="A1017" s="449"/>
      <c r="B1017" s="449"/>
      <c r="C1017" s="449"/>
      <c r="D1017" s="449"/>
      <c r="E1017" s="449"/>
      <c r="F1017" s="449"/>
      <c r="G1017" s="449"/>
    </row>
    <row r="1020" spans="1:8" x14ac:dyDescent="0.35">
      <c r="A1020" s="276" t="s">
        <v>51</v>
      </c>
      <c r="B1020" s="276"/>
      <c r="C1020" s="276"/>
      <c r="D1020" s="275">
        <v>0</v>
      </c>
      <c r="E1020" s="275"/>
    </row>
    <row r="1021" spans="1:8" x14ac:dyDescent="0.35">
      <c r="A1021" s="274" t="s">
        <v>55</v>
      </c>
      <c r="B1021" s="274"/>
      <c r="C1021" s="274"/>
      <c r="D1021" s="290" t="s">
        <v>191</v>
      </c>
      <c r="E1021" s="291"/>
    </row>
    <row r="1022" spans="1:8" x14ac:dyDescent="0.35">
      <c r="A1022" s="276" t="s">
        <v>53</v>
      </c>
      <c r="B1022" s="276"/>
      <c r="C1022" s="276"/>
      <c r="D1022" s="275"/>
      <c r="E1022" s="275"/>
    </row>
    <row r="1023" spans="1:8" x14ac:dyDescent="0.35">
      <c r="A1023" s="276" t="s">
        <v>54</v>
      </c>
      <c r="B1023" s="276"/>
      <c r="C1023" s="276"/>
      <c r="D1023" s="275"/>
      <c r="E1023" s="275"/>
    </row>
    <row r="1024" spans="1:8" x14ac:dyDescent="0.35">
      <c r="A1024" s="9"/>
      <c r="B1024" s="9"/>
      <c r="C1024" s="9"/>
      <c r="D1024" s="222"/>
      <c r="E1024" s="222"/>
    </row>
    <row r="1025" spans="1:8" x14ac:dyDescent="0.35">
      <c r="B1025" s="153" t="s">
        <v>50</v>
      </c>
    </row>
    <row r="1026" spans="1:8" x14ac:dyDescent="0.35">
      <c r="A1026" s="145" t="s">
        <v>69</v>
      </c>
      <c r="B1026" s="145"/>
      <c r="C1026" s="145"/>
      <c r="D1026" s="145"/>
      <c r="E1026" s="145" t="s">
        <v>111</v>
      </c>
      <c r="F1026" s="145" t="s">
        <v>196</v>
      </c>
      <c r="G1026" s="145"/>
      <c r="H1026" s="145"/>
    </row>
    <row r="1027" spans="1:8" x14ac:dyDescent="0.35">
      <c r="A1027" s="145" t="s">
        <v>112</v>
      </c>
      <c r="B1027" s="145"/>
      <c r="C1027" s="145"/>
      <c r="D1027" s="145"/>
      <c r="E1027" s="145"/>
      <c r="F1027" s="145"/>
      <c r="G1027" s="145"/>
      <c r="H1027" s="145"/>
    </row>
    <row r="1028" spans="1:8" x14ac:dyDescent="0.35">
      <c r="A1028" s="145"/>
      <c r="B1028" s="145"/>
      <c r="C1028" s="145"/>
      <c r="D1028" s="145"/>
      <c r="E1028" s="145"/>
      <c r="F1028" s="145"/>
      <c r="G1028" s="145"/>
      <c r="H1028" s="145"/>
    </row>
    <row r="1029" spans="1:8" ht="24" x14ac:dyDescent="0.35">
      <c r="A1029" s="151" t="s">
        <v>3</v>
      </c>
      <c r="B1029" s="151" t="s">
        <v>601</v>
      </c>
      <c r="C1029" s="151" t="s">
        <v>447</v>
      </c>
      <c r="D1029" s="151" t="s">
        <v>446</v>
      </c>
      <c r="E1029" s="151" t="s">
        <v>445</v>
      </c>
      <c r="F1029" s="151" t="s">
        <v>600</v>
      </c>
      <c r="G1029" s="151" t="s">
        <v>395</v>
      </c>
      <c r="H1029" s="151" t="s">
        <v>599</v>
      </c>
    </row>
    <row r="1030" spans="1:8" x14ac:dyDescent="0.35">
      <c r="A1030" s="149">
        <v>1</v>
      </c>
      <c r="B1030" s="149" t="s">
        <v>196</v>
      </c>
      <c r="C1030" s="149"/>
      <c r="D1030" s="149"/>
      <c r="E1030" s="149"/>
      <c r="F1030" s="149"/>
      <c r="G1030" s="149">
        <v>0</v>
      </c>
      <c r="H1030" s="149"/>
    </row>
    <row r="1031" spans="1:8" x14ac:dyDescent="0.35">
      <c r="A1031" s="149"/>
      <c r="B1031" s="149"/>
      <c r="C1031" s="149"/>
      <c r="D1031" s="149"/>
      <c r="E1031" s="149"/>
      <c r="F1031" s="149"/>
      <c r="G1031" s="149"/>
      <c r="H1031" s="149"/>
    </row>
    <row r="1032" spans="1:8" x14ac:dyDescent="0.35">
      <c r="A1032" s="149"/>
      <c r="B1032" s="149"/>
      <c r="C1032" s="149"/>
      <c r="D1032" s="149"/>
      <c r="E1032" s="149"/>
      <c r="F1032" s="149"/>
      <c r="G1032" s="149"/>
      <c r="H1032" s="149"/>
    </row>
    <row r="1033" spans="1:8" x14ac:dyDescent="0.35">
      <c r="A1033" s="149"/>
      <c r="B1033" s="149"/>
      <c r="C1033" s="149"/>
      <c r="D1033" s="149"/>
      <c r="E1033" s="149"/>
      <c r="F1033" s="149"/>
      <c r="G1033" s="149"/>
      <c r="H1033" s="149"/>
    </row>
    <row r="1034" spans="1:8" x14ac:dyDescent="0.35">
      <c r="A1034" s="149"/>
      <c r="B1034" s="149"/>
      <c r="C1034" s="149"/>
      <c r="D1034" s="149"/>
      <c r="E1034" s="149"/>
      <c r="F1034" s="149"/>
      <c r="G1034" s="149"/>
      <c r="H1034" s="149"/>
    </row>
    <row r="1035" spans="1:8" x14ac:dyDescent="0.35">
      <c r="A1035" s="149"/>
      <c r="B1035" s="149"/>
      <c r="C1035" s="149"/>
      <c r="D1035" s="149"/>
      <c r="E1035" s="149"/>
      <c r="F1035" s="149"/>
      <c r="G1035" s="149"/>
      <c r="H1035" s="149"/>
    </row>
    <row r="1036" spans="1:8" x14ac:dyDescent="0.35">
      <c r="A1036" s="145"/>
      <c r="B1036" s="145"/>
      <c r="C1036" s="145"/>
      <c r="D1036" s="145"/>
      <c r="E1036" s="145"/>
      <c r="F1036" s="145"/>
      <c r="G1036" s="145"/>
      <c r="H1036" s="145"/>
    </row>
    <row r="1037" spans="1:8" x14ac:dyDescent="0.35">
      <c r="A1037" s="145"/>
      <c r="B1037" s="145"/>
      <c r="C1037" s="145"/>
      <c r="D1037" s="145"/>
      <c r="E1037" s="145"/>
      <c r="F1037" s="145"/>
      <c r="G1037" s="145"/>
      <c r="H1037" s="145"/>
    </row>
    <row r="1038" spans="1:8" x14ac:dyDescent="0.35">
      <c r="A1038" s="359" t="s">
        <v>51</v>
      </c>
      <c r="B1038" s="359"/>
      <c r="C1038" s="359"/>
      <c r="D1038" s="360">
        <v>0</v>
      </c>
      <c r="E1038" s="360"/>
      <c r="F1038" s="145"/>
      <c r="G1038" s="145"/>
      <c r="H1038" s="145"/>
    </row>
    <row r="1039" spans="1:8" x14ac:dyDescent="0.35">
      <c r="A1039" s="502" t="s">
        <v>55</v>
      </c>
      <c r="B1039" s="502"/>
      <c r="C1039" s="502"/>
      <c r="D1039" s="360" t="s">
        <v>197</v>
      </c>
      <c r="E1039" s="360"/>
      <c r="F1039" s="145"/>
      <c r="G1039" s="145"/>
      <c r="H1039" s="145"/>
    </row>
    <row r="1040" spans="1:8" x14ac:dyDescent="0.35">
      <c r="A1040" s="359" t="s">
        <v>53</v>
      </c>
      <c r="B1040" s="359"/>
      <c r="C1040" s="359"/>
      <c r="D1040" s="360"/>
      <c r="E1040" s="360"/>
      <c r="F1040" s="145"/>
      <c r="G1040" s="145"/>
      <c r="H1040" s="145"/>
    </row>
    <row r="1041" spans="1:8" x14ac:dyDescent="0.35">
      <c r="A1041" s="359" t="s">
        <v>54</v>
      </c>
      <c r="B1041" s="359"/>
      <c r="C1041" s="359"/>
      <c r="D1041" s="360"/>
      <c r="E1041" s="360"/>
      <c r="F1041" s="145"/>
      <c r="G1041" s="145"/>
      <c r="H1041" s="145"/>
    </row>
    <row r="1042" spans="1:8" x14ac:dyDescent="0.35">
      <c r="A1042" s="147"/>
      <c r="B1042" s="147"/>
      <c r="C1042" s="147"/>
      <c r="D1042" s="146"/>
      <c r="E1042" s="146"/>
      <c r="F1042" s="145"/>
      <c r="G1042" s="145"/>
      <c r="H1042" s="145"/>
    </row>
    <row r="1043" spans="1:8" x14ac:dyDescent="0.35">
      <c r="B1043" s="138" t="s">
        <v>208</v>
      </c>
    </row>
    <row r="1044" spans="1:8" x14ac:dyDescent="0.35">
      <c r="A1044" t="s">
        <v>69</v>
      </c>
      <c r="E1044" t="s">
        <v>605</v>
      </c>
    </row>
    <row r="1045" spans="1:8" x14ac:dyDescent="0.35">
      <c r="A1045" t="s">
        <v>604</v>
      </c>
    </row>
    <row r="1047" spans="1:8" ht="43.5" x14ac:dyDescent="0.35">
      <c r="A1047" s="2" t="s">
        <v>3</v>
      </c>
      <c r="B1047" s="2" t="s">
        <v>601</v>
      </c>
      <c r="C1047" s="2" t="s">
        <v>447</v>
      </c>
      <c r="D1047" s="2" t="s">
        <v>446</v>
      </c>
      <c r="E1047" s="2" t="s">
        <v>445</v>
      </c>
      <c r="F1047" s="2" t="s">
        <v>600</v>
      </c>
      <c r="G1047" s="2" t="s">
        <v>395</v>
      </c>
      <c r="H1047" s="2" t="s">
        <v>599</v>
      </c>
    </row>
    <row r="1048" spans="1:8" x14ac:dyDescent="0.35">
      <c r="A1048" s="141"/>
      <c r="B1048" s="141"/>
      <c r="C1048" s="141"/>
      <c r="D1048" s="141"/>
      <c r="E1048" s="141"/>
      <c r="F1048" s="141"/>
      <c r="G1048" s="141"/>
      <c r="H1048" s="141"/>
    </row>
    <row r="1049" spans="1:8" x14ac:dyDescent="0.35">
      <c r="A1049" s="141"/>
      <c r="B1049" s="141"/>
      <c r="C1049" s="141"/>
      <c r="D1049" s="141"/>
      <c r="E1049" s="141"/>
      <c r="F1049" s="141"/>
      <c r="G1049" s="141"/>
      <c r="H1049" s="141"/>
    </row>
    <row r="1050" spans="1:8" x14ac:dyDescent="0.35">
      <c r="A1050" s="141"/>
      <c r="B1050" s="354" t="s">
        <v>603</v>
      </c>
      <c r="C1050" s="450"/>
      <c r="D1050" s="450"/>
      <c r="E1050" s="450"/>
      <c r="F1050" s="355"/>
      <c r="G1050" s="141"/>
      <c r="H1050" s="141"/>
    </row>
    <row r="1051" spans="1:8" x14ac:dyDescent="0.35">
      <c r="A1051" s="141"/>
      <c r="B1051" s="141"/>
      <c r="C1051" s="141"/>
      <c r="D1051" s="141"/>
      <c r="E1051" s="141"/>
      <c r="F1051" s="141"/>
      <c r="G1051" s="141"/>
      <c r="H1051" s="141"/>
    </row>
    <row r="1052" spans="1:8" x14ac:dyDescent="0.35">
      <c r="A1052" s="141"/>
      <c r="B1052" s="141"/>
      <c r="C1052" s="141"/>
      <c r="D1052" s="141"/>
      <c r="E1052" s="141"/>
      <c r="F1052" s="141"/>
      <c r="G1052" s="141"/>
      <c r="H1052" s="141"/>
    </row>
    <row r="1053" spans="1:8" x14ac:dyDescent="0.35">
      <c r="A1053" s="141"/>
      <c r="B1053" s="141"/>
      <c r="C1053" s="141"/>
      <c r="D1053" s="141"/>
      <c r="E1053" s="141"/>
      <c r="F1053" s="141"/>
      <c r="G1053" s="141"/>
      <c r="H1053" s="141"/>
    </row>
    <row r="1056" spans="1:8" x14ac:dyDescent="0.35">
      <c r="A1056" s="449"/>
      <c r="B1056" s="449"/>
      <c r="C1056" s="449"/>
      <c r="D1056" s="449"/>
      <c r="E1056" s="449"/>
      <c r="F1056" s="449"/>
      <c r="G1056" s="449"/>
    </row>
    <row r="1059" spans="1:8" x14ac:dyDescent="0.35">
      <c r="A1059" s="276" t="s">
        <v>51</v>
      </c>
      <c r="B1059" s="276"/>
      <c r="C1059" s="276"/>
      <c r="D1059" s="275"/>
      <c r="E1059" s="275"/>
    </row>
    <row r="1060" spans="1:8" x14ac:dyDescent="0.35">
      <c r="A1060" s="274" t="s">
        <v>55</v>
      </c>
      <c r="B1060" s="274"/>
      <c r="C1060" s="274"/>
      <c r="D1060" s="275"/>
      <c r="E1060" s="275"/>
    </row>
    <row r="1061" spans="1:8" x14ac:dyDescent="0.35">
      <c r="A1061" s="276" t="s">
        <v>53</v>
      </c>
      <c r="B1061" s="276"/>
      <c r="C1061" s="276"/>
      <c r="D1061" s="275"/>
      <c r="E1061" s="275"/>
    </row>
    <row r="1062" spans="1:8" x14ac:dyDescent="0.35">
      <c r="A1062" s="276" t="s">
        <v>54</v>
      </c>
      <c r="B1062" s="276"/>
      <c r="C1062" s="276"/>
      <c r="D1062" s="275"/>
      <c r="E1062" s="275"/>
    </row>
    <row r="1063" spans="1:8" x14ac:dyDescent="0.35">
      <c r="A1063" s="9"/>
      <c r="B1063" s="9"/>
      <c r="C1063" s="9"/>
      <c r="D1063" s="222"/>
      <c r="E1063" s="222"/>
    </row>
    <row r="1064" spans="1:8" x14ac:dyDescent="0.35">
      <c r="B1064" s="138" t="s">
        <v>223</v>
      </c>
    </row>
    <row r="1065" spans="1:8" x14ac:dyDescent="0.35">
      <c r="A1065" t="s">
        <v>69</v>
      </c>
      <c r="E1065" t="s">
        <v>602</v>
      </c>
    </row>
    <row r="1066" spans="1:8" x14ac:dyDescent="0.35">
      <c r="A1066" s="369" t="s">
        <v>2</v>
      </c>
      <c r="B1066" s="22"/>
      <c r="C1066" s="22"/>
      <c r="D1066" s="22"/>
      <c r="E1066" s="22"/>
      <c r="F1066" s="22"/>
      <c r="G1066" s="22"/>
      <c r="H1066" s="22"/>
    </row>
    <row r="1068" spans="1:8" ht="43.5" x14ac:dyDescent="0.35">
      <c r="A1068" s="2" t="s">
        <v>3</v>
      </c>
      <c r="B1068" s="2" t="s">
        <v>601</v>
      </c>
      <c r="C1068" s="2" t="s">
        <v>447</v>
      </c>
      <c r="D1068" s="2" t="s">
        <v>446</v>
      </c>
      <c r="E1068" s="2" t="s">
        <v>445</v>
      </c>
      <c r="F1068" s="2" t="s">
        <v>600</v>
      </c>
      <c r="G1068" s="2" t="s">
        <v>395</v>
      </c>
      <c r="H1068" s="2" t="s">
        <v>599</v>
      </c>
    </row>
    <row r="1069" spans="1:8" x14ac:dyDescent="0.35">
      <c r="A1069" s="141"/>
      <c r="B1069" s="141"/>
      <c r="C1069" s="141"/>
      <c r="D1069" s="141"/>
      <c r="E1069" s="141"/>
      <c r="F1069" s="141"/>
      <c r="G1069" s="141"/>
      <c r="H1069" s="141"/>
    </row>
    <row r="1070" spans="1:8" x14ac:dyDescent="0.35">
      <c r="A1070" s="141"/>
      <c r="B1070" s="141"/>
      <c r="C1070" s="141"/>
      <c r="D1070" s="141"/>
      <c r="E1070" s="141"/>
      <c r="F1070" s="141"/>
      <c r="G1070" s="141"/>
      <c r="H1070" s="141"/>
    </row>
    <row r="1071" spans="1:8" x14ac:dyDescent="0.35">
      <c r="A1071" s="141"/>
      <c r="B1071" s="141"/>
      <c r="C1071" s="141"/>
      <c r="D1071" s="141"/>
      <c r="E1071" s="141"/>
      <c r="F1071" s="141"/>
      <c r="G1071" s="141"/>
      <c r="H1071" s="141"/>
    </row>
    <row r="1072" spans="1:8" x14ac:dyDescent="0.35">
      <c r="A1072" s="141"/>
      <c r="B1072" s="141"/>
      <c r="C1072" s="141"/>
      <c r="D1072" s="141"/>
      <c r="E1072" s="141"/>
      <c r="F1072" s="141"/>
      <c r="G1072" s="141"/>
      <c r="H1072" s="141"/>
    </row>
    <row r="1073" spans="1:8" x14ac:dyDescent="0.35">
      <c r="A1073" s="141"/>
      <c r="B1073" s="141"/>
      <c r="C1073" s="141"/>
      <c r="D1073" s="141"/>
      <c r="E1073" s="141"/>
      <c r="F1073" s="141"/>
      <c r="G1073" s="141"/>
      <c r="H1073" s="141"/>
    </row>
    <row r="1076" spans="1:8" x14ac:dyDescent="0.35">
      <c r="A1076" s="276" t="s">
        <v>51</v>
      </c>
      <c r="B1076" s="276"/>
      <c r="C1076" s="276"/>
      <c r="D1076" s="275"/>
      <c r="E1076" s="275"/>
    </row>
    <row r="1077" spans="1:8" x14ac:dyDescent="0.35">
      <c r="A1077" s="274" t="s">
        <v>55</v>
      </c>
      <c r="B1077" s="274"/>
      <c r="C1077" s="274"/>
      <c r="D1077" s="275"/>
      <c r="E1077" s="275"/>
    </row>
    <row r="1078" spans="1:8" x14ac:dyDescent="0.35">
      <c r="A1078" s="276" t="s">
        <v>53</v>
      </c>
      <c r="B1078" s="276"/>
      <c r="C1078" s="276"/>
      <c r="D1078" s="275"/>
      <c r="E1078" s="275"/>
    </row>
    <row r="1079" spans="1:8" x14ac:dyDescent="0.35">
      <c r="A1079" s="276" t="s">
        <v>54</v>
      </c>
      <c r="B1079" s="276"/>
      <c r="C1079" s="276"/>
      <c r="D1079" s="275"/>
      <c r="E1079" s="275"/>
    </row>
    <row r="1081" spans="1:8" x14ac:dyDescent="0.35">
      <c r="C1081" s="138"/>
      <c r="D1081" s="138"/>
      <c r="E1081" s="138"/>
      <c r="F1081" s="138"/>
      <c r="G1081" s="138" t="s">
        <v>228</v>
      </c>
      <c r="H1081" s="138"/>
    </row>
    <row r="1082" spans="1:8" x14ac:dyDescent="0.35">
      <c r="C1082" s="138" t="s">
        <v>391</v>
      </c>
      <c r="D1082" s="138"/>
      <c r="E1082" s="138"/>
      <c r="F1082" s="138"/>
      <c r="G1082" s="138" t="s">
        <v>113</v>
      </c>
      <c r="H1082" s="138"/>
    </row>
    <row r="1083" spans="1:8" x14ac:dyDescent="0.35">
      <c r="C1083" s="138"/>
      <c r="D1083" s="138"/>
      <c r="E1083" s="138"/>
      <c r="F1083" s="138"/>
      <c r="G1083" s="138"/>
      <c r="H1083" s="138"/>
    </row>
    <row r="1084" spans="1:8" x14ac:dyDescent="0.35">
      <c r="C1084" s="138"/>
      <c r="D1084" s="138"/>
      <c r="E1084" s="138"/>
      <c r="F1084" s="138"/>
      <c r="G1084" s="138" t="s">
        <v>229</v>
      </c>
      <c r="H1084" s="138"/>
    </row>
    <row r="1085" spans="1:8" x14ac:dyDescent="0.35">
      <c r="C1085" s="138" t="s">
        <v>227</v>
      </c>
      <c r="D1085" s="138"/>
      <c r="E1085" s="138"/>
      <c r="F1085" s="138"/>
      <c r="G1085" s="138"/>
      <c r="H1085" s="138"/>
    </row>
    <row r="1086" spans="1:8" x14ac:dyDescent="0.35">
      <c r="C1086" s="138" t="s">
        <v>244</v>
      </c>
      <c r="D1086" s="138"/>
      <c r="E1086" s="138"/>
      <c r="F1086" s="138"/>
      <c r="G1086" s="138" t="s">
        <v>230</v>
      </c>
      <c r="H1086" s="138"/>
    </row>
  </sheetData>
  <mergeCells count="444">
    <mergeCell ref="A153:C153"/>
    <mergeCell ref="D153:E153"/>
    <mergeCell ref="A504:G504"/>
    <mergeCell ref="A507:C507"/>
    <mergeCell ref="D507:E507"/>
    <mergeCell ref="A508:C508"/>
    <mergeCell ref="D508:E508"/>
    <mergeCell ref="A147:G147"/>
    <mergeCell ref="A150:C150"/>
    <mergeCell ref="D150:E150"/>
    <mergeCell ref="A151:C151"/>
    <mergeCell ref="D151:E151"/>
    <mergeCell ref="A152:C152"/>
    <mergeCell ref="D152:E152"/>
    <mergeCell ref="D321:E321"/>
    <mergeCell ref="A727:G727"/>
    <mergeCell ref="A730:C730"/>
    <mergeCell ref="D730:E730"/>
    <mergeCell ref="A731:C731"/>
    <mergeCell ref="D731:E731"/>
    <mergeCell ref="A509:C509"/>
    <mergeCell ref="D509:E509"/>
    <mergeCell ref="A510:C510"/>
    <mergeCell ref="D510:E510"/>
    <mergeCell ref="A1079:C1079"/>
    <mergeCell ref="D1079:E1079"/>
    <mergeCell ref="A315:G315"/>
    <mergeCell ref="A318:C318"/>
    <mergeCell ref="D318:E318"/>
    <mergeCell ref="A319:C319"/>
    <mergeCell ref="D319:E319"/>
    <mergeCell ref="A320:C320"/>
    <mergeCell ref="D320:E320"/>
    <mergeCell ref="A321:C321"/>
    <mergeCell ref="D712:E712"/>
    <mergeCell ref="A1076:C1076"/>
    <mergeCell ref="D1076:E1076"/>
    <mergeCell ref="A1077:C1077"/>
    <mergeCell ref="D1077:E1077"/>
    <mergeCell ref="A1078:C1078"/>
    <mergeCell ref="D1078:E1078"/>
    <mergeCell ref="A732:C732"/>
    <mergeCell ref="D732:E732"/>
    <mergeCell ref="A733:C733"/>
    <mergeCell ref="D733:E733"/>
    <mergeCell ref="A706:G706"/>
    <mergeCell ref="A709:C709"/>
    <mergeCell ref="D709:E709"/>
    <mergeCell ref="A710:C710"/>
    <mergeCell ref="D710:E710"/>
    <mergeCell ref="A711:C711"/>
    <mergeCell ref="D711:E711"/>
    <mergeCell ref="A712:C712"/>
    <mergeCell ref="A689:C689"/>
    <mergeCell ref="D689:E689"/>
    <mergeCell ref="A690:C690"/>
    <mergeCell ref="D690:E690"/>
    <mergeCell ref="A691:C691"/>
    <mergeCell ref="D691:E691"/>
    <mergeCell ref="A670:C670"/>
    <mergeCell ref="D670:E670"/>
    <mergeCell ref="A664:G664"/>
    <mergeCell ref="A685:G685"/>
    <mergeCell ref="A688:C688"/>
    <mergeCell ref="D688:E688"/>
    <mergeCell ref="A667:C667"/>
    <mergeCell ref="D667:E667"/>
    <mergeCell ref="A668:C668"/>
    <mergeCell ref="D668:E668"/>
    <mergeCell ref="A669:C669"/>
    <mergeCell ref="D669:E669"/>
    <mergeCell ref="A649:C649"/>
    <mergeCell ref="D649:E649"/>
    <mergeCell ref="A625:C625"/>
    <mergeCell ref="D625:E625"/>
    <mergeCell ref="A626:C626"/>
    <mergeCell ref="D626:E626"/>
    <mergeCell ref="A627:C627"/>
    <mergeCell ref="D627:E627"/>
    <mergeCell ref="A628:C628"/>
    <mergeCell ref="D628:E628"/>
    <mergeCell ref="A622:G622"/>
    <mergeCell ref="A646:C646"/>
    <mergeCell ref="D646:E646"/>
    <mergeCell ref="A647:C647"/>
    <mergeCell ref="D647:E647"/>
    <mergeCell ref="A648:C648"/>
    <mergeCell ref="D648:E648"/>
    <mergeCell ref="A643:G643"/>
    <mergeCell ref="A605:C605"/>
    <mergeCell ref="D605:E605"/>
    <mergeCell ref="A606:C606"/>
    <mergeCell ref="D606:E606"/>
    <mergeCell ref="A607:C607"/>
    <mergeCell ref="D607:E607"/>
    <mergeCell ref="A585:C585"/>
    <mergeCell ref="D585:E585"/>
    <mergeCell ref="A586:C586"/>
    <mergeCell ref="D586:E586"/>
    <mergeCell ref="A604:C604"/>
    <mergeCell ref="D604:E604"/>
    <mergeCell ref="A564:C564"/>
    <mergeCell ref="D564:E564"/>
    <mergeCell ref="A565:C565"/>
    <mergeCell ref="D565:E565"/>
    <mergeCell ref="A601:G601"/>
    <mergeCell ref="A580:G580"/>
    <mergeCell ref="A583:C583"/>
    <mergeCell ref="D583:E583"/>
    <mergeCell ref="A584:C584"/>
    <mergeCell ref="D584:E584"/>
    <mergeCell ref="A552:C552"/>
    <mergeCell ref="D552:E552"/>
    <mergeCell ref="A562:C562"/>
    <mergeCell ref="D562:E562"/>
    <mergeCell ref="A563:C563"/>
    <mergeCell ref="D563:E563"/>
    <mergeCell ref="A549:C549"/>
    <mergeCell ref="D549:E549"/>
    <mergeCell ref="A550:C550"/>
    <mergeCell ref="D550:E550"/>
    <mergeCell ref="A551:C551"/>
    <mergeCell ref="D551:E551"/>
    <mergeCell ref="A467:C467"/>
    <mergeCell ref="D467:E467"/>
    <mergeCell ref="A468:C468"/>
    <mergeCell ref="D468:E468"/>
    <mergeCell ref="A483:G483"/>
    <mergeCell ref="A546:G546"/>
    <mergeCell ref="A447:C447"/>
    <mergeCell ref="D447:E447"/>
    <mergeCell ref="A489:C489"/>
    <mergeCell ref="D489:E489"/>
    <mergeCell ref="A486:C486"/>
    <mergeCell ref="D486:E486"/>
    <mergeCell ref="A487:C487"/>
    <mergeCell ref="D487:E487"/>
    <mergeCell ref="A488:C488"/>
    <mergeCell ref="D488:E488"/>
    <mergeCell ref="D425:E425"/>
    <mergeCell ref="A462:G462"/>
    <mergeCell ref="A465:C465"/>
    <mergeCell ref="D465:E465"/>
    <mergeCell ref="A466:C466"/>
    <mergeCell ref="D466:E466"/>
    <mergeCell ref="A445:C445"/>
    <mergeCell ref="D445:E445"/>
    <mergeCell ref="A446:C446"/>
    <mergeCell ref="D446:E446"/>
    <mergeCell ref="A426:C426"/>
    <mergeCell ref="D426:E426"/>
    <mergeCell ref="A441:G441"/>
    <mergeCell ref="A444:C444"/>
    <mergeCell ref="D444:E444"/>
    <mergeCell ref="A423:C423"/>
    <mergeCell ref="D423:E423"/>
    <mergeCell ref="A424:C424"/>
    <mergeCell ref="D424:E424"/>
    <mergeCell ref="A425:C425"/>
    <mergeCell ref="A404:C404"/>
    <mergeCell ref="D404:E404"/>
    <mergeCell ref="A405:C405"/>
    <mergeCell ref="D405:E405"/>
    <mergeCell ref="A420:G420"/>
    <mergeCell ref="A399:G399"/>
    <mergeCell ref="A402:C402"/>
    <mergeCell ref="D402:E402"/>
    <mergeCell ref="A403:C403"/>
    <mergeCell ref="D403:E403"/>
    <mergeCell ref="D193:E193"/>
    <mergeCell ref="A194:C194"/>
    <mergeCell ref="D194:E194"/>
    <mergeCell ref="A173:C173"/>
    <mergeCell ref="D173:E173"/>
    <mergeCell ref="A174:C174"/>
    <mergeCell ref="D174:E174"/>
    <mergeCell ref="A189:G189"/>
    <mergeCell ref="A110:C110"/>
    <mergeCell ref="D110:E110"/>
    <mergeCell ref="A84:G84"/>
    <mergeCell ref="A87:C87"/>
    <mergeCell ref="D87:E87"/>
    <mergeCell ref="A88:C88"/>
    <mergeCell ref="D88:E88"/>
    <mergeCell ref="A89:C89"/>
    <mergeCell ref="D89:E89"/>
    <mergeCell ref="A90:C90"/>
    <mergeCell ref="C64:D64"/>
    <mergeCell ref="C65:D65"/>
    <mergeCell ref="C66:D66"/>
    <mergeCell ref="C67:D67"/>
    <mergeCell ref="A105:G105"/>
    <mergeCell ref="A109:C109"/>
    <mergeCell ref="D109:E109"/>
    <mergeCell ref="D90:E90"/>
    <mergeCell ref="A126:G126"/>
    <mergeCell ref="A129:C129"/>
    <mergeCell ref="D129:E129"/>
    <mergeCell ref="A130:C130"/>
    <mergeCell ref="D130:E130"/>
    <mergeCell ref="A195:C195"/>
    <mergeCell ref="D195:E195"/>
    <mergeCell ref="A192:C192"/>
    <mergeCell ref="D192:E192"/>
    <mergeCell ref="A193:C193"/>
    <mergeCell ref="A172:C172"/>
    <mergeCell ref="D172:E172"/>
    <mergeCell ref="A108:C108"/>
    <mergeCell ref="D108:E108"/>
    <mergeCell ref="A111:C111"/>
    <mergeCell ref="D111:E111"/>
    <mergeCell ref="A131:C131"/>
    <mergeCell ref="D131:E131"/>
    <mergeCell ref="A132:C132"/>
    <mergeCell ref="D132:E132"/>
    <mergeCell ref="A216:C216"/>
    <mergeCell ref="D216:E216"/>
    <mergeCell ref="A231:G231"/>
    <mergeCell ref="A234:C234"/>
    <mergeCell ref="D234:E234"/>
    <mergeCell ref="A235:C235"/>
    <mergeCell ref="D235:E235"/>
    <mergeCell ref="A210:G210"/>
    <mergeCell ref="A213:C213"/>
    <mergeCell ref="D213:E213"/>
    <mergeCell ref="A214:C214"/>
    <mergeCell ref="D214:E214"/>
    <mergeCell ref="A215:C215"/>
    <mergeCell ref="D215:E215"/>
    <mergeCell ref="A256:C256"/>
    <mergeCell ref="D256:E256"/>
    <mergeCell ref="A236:C236"/>
    <mergeCell ref="D236:E236"/>
    <mergeCell ref="A237:C237"/>
    <mergeCell ref="D237:E237"/>
    <mergeCell ref="A168:G168"/>
    <mergeCell ref="A171:C171"/>
    <mergeCell ref="D171:E171"/>
    <mergeCell ref="A257:C257"/>
    <mergeCell ref="D257:E257"/>
    <mergeCell ref="A258:C258"/>
    <mergeCell ref="D258:E258"/>
    <mergeCell ref="A252:G252"/>
    <mergeCell ref="A255:C255"/>
    <mergeCell ref="D255:E255"/>
    <mergeCell ref="D754:E754"/>
    <mergeCell ref="A525:G525"/>
    <mergeCell ref="A528:C528"/>
    <mergeCell ref="D528:E528"/>
    <mergeCell ref="A529:C529"/>
    <mergeCell ref="D529:E529"/>
    <mergeCell ref="A530:C530"/>
    <mergeCell ref="D530:E530"/>
    <mergeCell ref="A531:C531"/>
    <mergeCell ref="D531:E531"/>
    <mergeCell ref="A775:C775"/>
    <mergeCell ref="D775:E775"/>
    <mergeCell ref="A748:G748"/>
    <mergeCell ref="A751:C751"/>
    <mergeCell ref="D751:E751"/>
    <mergeCell ref="A752:C752"/>
    <mergeCell ref="D752:E752"/>
    <mergeCell ref="A753:C753"/>
    <mergeCell ref="D753:E753"/>
    <mergeCell ref="A754:C754"/>
    <mergeCell ref="A769:G769"/>
    <mergeCell ref="A772:C772"/>
    <mergeCell ref="D772:E772"/>
    <mergeCell ref="A773:C773"/>
    <mergeCell ref="D773:E773"/>
    <mergeCell ref="A774:C774"/>
    <mergeCell ref="D774:E774"/>
    <mergeCell ref="D817:E817"/>
    <mergeCell ref="A790:G790"/>
    <mergeCell ref="A793:C793"/>
    <mergeCell ref="D793:E793"/>
    <mergeCell ref="A794:C794"/>
    <mergeCell ref="D794:E794"/>
    <mergeCell ref="A795:C795"/>
    <mergeCell ref="D795:E795"/>
    <mergeCell ref="A796:C796"/>
    <mergeCell ref="D796:E796"/>
    <mergeCell ref="A838:C838"/>
    <mergeCell ref="D838:E838"/>
    <mergeCell ref="A811:G811"/>
    <mergeCell ref="A814:C814"/>
    <mergeCell ref="D814:E814"/>
    <mergeCell ref="A815:C815"/>
    <mergeCell ref="D815:E815"/>
    <mergeCell ref="A816:C816"/>
    <mergeCell ref="D816:E816"/>
    <mergeCell ref="A817:C817"/>
    <mergeCell ref="A832:G832"/>
    <mergeCell ref="A835:C835"/>
    <mergeCell ref="D835:E835"/>
    <mergeCell ref="A836:C836"/>
    <mergeCell ref="D836:E836"/>
    <mergeCell ref="A837:C837"/>
    <mergeCell ref="D837:E837"/>
    <mergeCell ref="D880:E880"/>
    <mergeCell ref="A853:G853"/>
    <mergeCell ref="A856:C856"/>
    <mergeCell ref="D856:E856"/>
    <mergeCell ref="A857:C857"/>
    <mergeCell ref="D857:E857"/>
    <mergeCell ref="A858:C858"/>
    <mergeCell ref="D858:E858"/>
    <mergeCell ref="A859:C859"/>
    <mergeCell ref="D859:E859"/>
    <mergeCell ref="D900:E900"/>
    <mergeCell ref="A915:G915"/>
    <mergeCell ref="A874:G874"/>
    <mergeCell ref="A877:C877"/>
    <mergeCell ref="D877:E877"/>
    <mergeCell ref="A878:C878"/>
    <mergeCell ref="D878:E878"/>
    <mergeCell ref="A879:C879"/>
    <mergeCell ref="D879:E879"/>
    <mergeCell ref="A880:C880"/>
    <mergeCell ref="A921:C921"/>
    <mergeCell ref="D921:E921"/>
    <mergeCell ref="A936:G936"/>
    <mergeCell ref="A897:C897"/>
    <mergeCell ref="D897:E897"/>
    <mergeCell ref="A898:C898"/>
    <mergeCell ref="D898:E898"/>
    <mergeCell ref="A899:C899"/>
    <mergeCell ref="D899:E899"/>
    <mergeCell ref="A900:C900"/>
    <mergeCell ref="A918:C918"/>
    <mergeCell ref="D918:E918"/>
    <mergeCell ref="A919:C919"/>
    <mergeCell ref="D919:E919"/>
    <mergeCell ref="A920:C920"/>
    <mergeCell ref="D920:E920"/>
    <mergeCell ref="E966:H966"/>
    <mergeCell ref="A939:C939"/>
    <mergeCell ref="D939:E939"/>
    <mergeCell ref="A940:C940"/>
    <mergeCell ref="D940:E940"/>
    <mergeCell ref="A941:C941"/>
    <mergeCell ref="D941:E941"/>
    <mergeCell ref="A942:C942"/>
    <mergeCell ref="D942:E942"/>
    <mergeCell ref="A957:G957"/>
    <mergeCell ref="A984:C984"/>
    <mergeCell ref="D984:E984"/>
    <mergeCell ref="A960:C960"/>
    <mergeCell ref="D960:E960"/>
    <mergeCell ref="A961:C961"/>
    <mergeCell ref="D961:E961"/>
    <mergeCell ref="A962:C962"/>
    <mergeCell ref="D962:E962"/>
    <mergeCell ref="A963:C963"/>
    <mergeCell ref="D963:E963"/>
    <mergeCell ref="A1023:C1023"/>
    <mergeCell ref="D1023:E1023"/>
    <mergeCell ref="A967:G967"/>
    <mergeCell ref="A978:G978"/>
    <mergeCell ref="A981:C981"/>
    <mergeCell ref="D981:E981"/>
    <mergeCell ref="A982:C982"/>
    <mergeCell ref="D982:E982"/>
    <mergeCell ref="A983:C983"/>
    <mergeCell ref="D983:E983"/>
    <mergeCell ref="A1020:C1020"/>
    <mergeCell ref="D1020:E1020"/>
    <mergeCell ref="A1021:C1021"/>
    <mergeCell ref="D1021:E1021"/>
    <mergeCell ref="A1022:C1022"/>
    <mergeCell ref="D1022:E1022"/>
    <mergeCell ref="A1040:C1040"/>
    <mergeCell ref="D1040:E1040"/>
    <mergeCell ref="A1041:C1041"/>
    <mergeCell ref="D1041:E1041"/>
    <mergeCell ref="A996:G996"/>
    <mergeCell ref="A999:C999"/>
    <mergeCell ref="D999:E999"/>
    <mergeCell ref="A1000:C1000"/>
    <mergeCell ref="D1000:E1000"/>
    <mergeCell ref="A1001:C1001"/>
    <mergeCell ref="A342:C342"/>
    <mergeCell ref="D342:E342"/>
    <mergeCell ref="A1038:C1038"/>
    <mergeCell ref="D1038:E1038"/>
    <mergeCell ref="A1039:C1039"/>
    <mergeCell ref="D1039:E1039"/>
    <mergeCell ref="D1001:E1001"/>
    <mergeCell ref="A1002:C1002"/>
    <mergeCell ref="D1002:E1002"/>
    <mergeCell ref="A1017:G1017"/>
    <mergeCell ref="D362:E362"/>
    <mergeCell ref="A363:C363"/>
    <mergeCell ref="D363:E363"/>
    <mergeCell ref="A336:G336"/>
    <mergeCell ref="A339:C339"/>
    <mergeCell ref="D339:E339"/>
    <mergeCell ref="A340:C340"/>
    <mergeCell ref="D340:E340"/>
    <mergeCell ref="A341:C341"/>
    <mergeCell ref="D341:E341"/>
    <mergeCell ref="A1061:C1061"/>
    <mergeCell ref="D1061:E1061"/>
    <mergeCell ref="A1062:C1062"/>
    <mergeCell ref="D1062:E1062"/>
    <mergeCell ref="A357:G357"/>
    <mergeCell ref="A360:C360"/>
    <mergeCell ref="D360:E360"/>
    <mergeCell ref="A361:C361"/>
    <mergeCell ref="D361:E361"/>
    <mergeCell ref="A362:C362"/>
    <mergeCell ref="B1050:F1050"/>
    <mergeCell ref="A1056:G1056"/>
    <mergeCell ref="A1059:C1059"/>
    <mergeCell ref="D1059:E1059"/>
    <mergeCell ref="A1060:C1060"/>
    <mergeCell ref="D1060:E1060"/>
    <mergeCell ref="A383:C383"/>
    <mergeCell ref="D383:E383"/>
    <mergeCell ref="A384:C384"/>
    <mergeCell ref="D384:E384"/>
    <mergeCell ref="A294:G294"/>
    <mergeCell ref="A297:C297"/>
    <mergeCell ref="D297:E297"/>
    <mergeCell ref="A298:C298"/>
    <mergeCell ref="D298:E298"/>
    <mergeCell ref="A299:C299"/>
    <mergeCell ref="A279:C279"/>
    <mergeCell ref="D279:E279"/>
    <mergeCell ref="A378:G378"/>
    <mergeCell ref="A381:C381"/>
    <mergeCell ref="D381:E381"/>
    <mergeCell ref="A382:C382"/>
    <mergeCell ref="D382:E382"/>
    <mergeCell ref="D299:E299"/>
    <mergeCell ref="A300:C300"/>
    <mergeCell ref="D300:E300"/>
    <mergeCell ref="A273:G273"/>
    <mergeCell ref="A276:C276"/>
    <mergeCell ref="D276:E276"/>
    <mergeCell ref="A277:C277"/>
    <mergeCell ref="D277:E277"/>
    <mergeCell ref="A278:C278"/>
    <mergeCell ref="D278:E27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FE97-DDDC-4227-B397-14D7C954949A}">
  <dimension ref="A2:H1099"/>
  <sheetViews>
    <sheetView workbookViewId="0">
      <selection activeCell="C1098" sqref="C1098"/>
    </sheetView>
  </sheetViews>
  <sheetFormatPr defaultRowHeight="14.5" x14ac:dyDescent="0.35"/>
  <cols>
    <col min="1" max="1" width="3.453125" customWidth="1"/>
    <col min="2" max="8" width="22.54296875" customWidth="1"/>
  </cols>
  <sheetData>
    <row r="2" spans="1:8" ht="16.5" x14ac:dyDescent="0.35">
      <c r="F2" s="3"/>
      <c r="G2" s="3" t="s">
        <v>651</v>
      </c>
    </row>
    <row r="3" spans="1:8" ht="16.5" x14ac:dyDescent="0.35">
      <c r="F3" s="4"/>
      <c r="G3" s="4" t="s">
        <v>0</v>
      </c>
    </row>
    <row r="4" spans="1:8" ht="16.5" x14ac:dyDescent="0.35">
      <c r="F4" s="4"/>
      <c r="G4" s="4"/>
    </row>
    <row r="5" spans="1:8" ht="18.5" x14ac:dyDescent="0.45">
      <c r="A5" s="561" t="s">
        <v>650</v>
      </c>
      <c r="B5" s="561"/>
      <c r="C5" s="561"/>
      <c r="D5" s="561"/>
      <c r="E5" s="561"/>
      <c r="F5" s="561"/>
      <c r="G5" s="561"/>
      <c r="H5" s="272"/>
    </row>
    <row r="6" spans="1:8" ht="18.5" x14ac:dyDescent="0.45">
      <c r="A6" s="272"/>
      <c r="B6" s="561" t="s">
        <v>649</v>
      </c>
      <c r="C6" s="561"/>
      <c r="D6" s="561"/>
      <c r="E6" s="561"/>
      <c r="F6" s="561"/>
      <c r="G6" s="561"/>
      <c r="H6" s="272"/>
    </row>
    <row r="8" spans="1:8" ht="16.5" x14ac:dyDescent="0.35">
      <c r="A8" s="271" t="s">
        <v>648</v>
      </c>
    </row>
    <row r="9" spans="1:8" ht="16.5" x14ac:dyDescent="0.35">
      <c r="A9" s="271" t="s">
        <v>2</v>
      </c>
    </row>
    <row r="10" spans="1:8" ht="15" thickBot="1" x14ac:dyDescent="0.4">
      <c r="A10" s="250"/>
      <c r="B10" s="250"/>
      <c r="C10" s="250"/>
      <c r="D10" s="250"/>
      <c r="E10" s="250"/>
      <c r="F10" s="250"/>
      <c r="G10" s="250"/>
      <c r="H10" s="250"/>
    </row>
    <row r="11" spans="1:8" ht="23.5" thickBot="1" x14ac:dyDescent="0.4">
      <c r="A11" s="267" t="s">
        <v>3</v>
      </c>
      <c r="B11" s="442" t="s">
        <v>647</v>
      </c>
      <c r="C11" s="266" t="s">
        <v>646</v>
      </c>
      <c r="D11" s="266" t="s">
        <v>645</v>
      </c>
      <c r="E11" s="266" t="s">
        <v>644</v>
      </c>
      <c r="F11" s="441" t="s">
        <v>643</v>
      </c>
      <c r="G11" s="267" t="s">
        <v>642</v>
      </c>
      <c r="H11" s="266" t="s">
        <v>641</v>
      </c>
    </row>
    <row r="12" spans="1:8" ht="15" thickBot="1" x14ac:dyDescent="0.4">
      <c r="A12" s="439">
        <v>1</v>
      </c>
      <c r="B12" s="438" t="s">
        <v>4</v>
      </c>
      <c r="C12" s="500" t="s">
        <v>150</v>
      </c>
      <c r="D12" s="500"/>
      <c r="E12" s="500"/>
      <c r="F12" s="441"/>
      <c r="G12" s="267"/>
      <c r="H12" s="500"/>
    </row>
    <row r="13" spans="1:8" ht="15" thickBot="1" x14ac:dyDescent="0.4">
      <c r="A13" s="439">
        <f>A12+1</f>
        <v>2</v>
      </c>
      <c r="B13" s="438" t="s">
        <v>5</v>
      </c>
      <c r="C13" s="500" t="s">
        <v>150</v>
      </c>
      <c r="D13" s="500"/>
      <c r="E13" s="500"/>
      <c r="F13" s="441"/>
      <c r="G13" s="267"/>
      <c r="H13" s="500"/>
    </row>
    <row r="14" spans="1:8" ht="15" thickBot="1" x14ac:dyDescent="0.4">
      <c r="A14" s="439">
        <f>A13+1</f>
        <v>3</v>
      </c>
      <c r="B14" s="438" t="s">
        <v>6</v>
      </c>
      <c r="C14" s="500" t="s">
        <v>150</v>
      </c>
      <c r="D14" s="500"/>
      <c r="E14" s="500"/>
      <c r="F14" s="441"/>
      <c r="G14" s="267"/>
      <c r="H14" s="500"/>
    </row>
    <row r="15" spans="1:8" ht="15" thickBot="1" x14ac:dyDescent="0.4">
      <c r="A15" s="439">
        <f>A14+1</f>
        <v>4</v>
      </c>
      <c r="B15" s="438" t="s">
        <v>7</v>
      </c>
      <c r="C15" s="500" t="s">
        <v>150</v>
      </c>
      <c r="D15" s="500"/>
      <c r="E15" s="500"/>
      <c r="F15" s="441"/>
      <c r="G15" s="267"/>
      <c r="H15" s="500"/>
    </row>
    <row r="16" spans="1:8" ht="15" thickBot="1" x14ac:dyDescent="0.4">
      <c r="A16" s="439">
        <f>A15+1</f>
        <v>5</v>
      </c>
      <c r="B16" s="438" t="s">
        <v>8</v>
      </c>
      <c r="C16" s="500" t="s">
        <v>150</v>
      </c>
      <c r="D16" s="500"/>
      <c r="E16" s="500"/>
      <c r="F16" s="441"/>
      <c r="G16" s="267"/>
      <c r="H16" s="500"/>
    </row>
    <row r="17" spans="1:8" ht="15" thickBot="1" x14ac:dyDescent="0.4">
      <c r="A17" s="439">
        <f>A16+1</f>
        <v>6</v>
      </c>
      <c r="B17" s="438" t="s">
        <v>9</v>
      </c>
      <c r="C17" s="500" t="s">
        <v>150</v>
      </c>
      <c r="D17" s="500"/>
      <c r="E17" s="500"/>
      <c r="F17" s="441"/>
      <c r="G17" s="267"/>
      <c r="H17" s="500"/>
    </row>
    <row r="18" spans="1:8" ht="15" thickBot="1" x14ac:dyDescent="0.4">
      <c r="A18" s="439">
        <f>A17+1</f>
        <v>7</v>
      </c>
      <c r="B18" s="438" t="s">
        <v>10</v>
      </c>
      <c r="C18" s="500" t="s">
        <v>150</v>
      </c>
      <c r="D18" s="500"/>
      <c r="E18" s="500"/>
      <c r="F18" s="441"/>
      <c r="G18" s="267"/>
      <c r="H18" s="500"/>
    </row>
    <row r="19" spans="1:8" ht="15" thickBot="1" x14ac:dyDescent="0.4">
      <c r="A19" s="439">
        <f>A18+1</f>
        <v>8</v>
      </c>
      <c r="B19" s="438" t="s">
        <v>11</v>
      </c>
      <c r="C19" s="500" t="s">
        <v>150</v>
      </c>
      <c r="D19" s="500"/>
      <c r="E19" s="500"/>
      <c r="F19" s="441"/>
      <c r="G19" s="267"/>
      <c r="H19" s="500"/>
    </row>
    <row r="20" spans="1:8" ht="15" thickBot="1" x14ac:dyDescent="0.4">
      <c r="A20" s="439">
        <f>A19+1</f>
        <v>9</v>
      </c>
      <c r="B20" s="438" t="s">
        <v>12</v>
      </c>
      <c r="C20" s="500" t="s">
        <v>150</v>
      </c>
      <c r="D20" s="500"/>
      <c r="E20" s="500"/>
      <c r="F20" s="441"/>
      <c r="G20" s="267"/>
      <c r="H20" s="500"/>
    </row>
    <row r="21" spans="1:8" ht="15" thickBot="1" x14ac:dyDescent="0.4">
      <c r="A21" s="439">
        <f>A20+1</f>
        <v>10</v>
      </c>
      <c r="B21" s="438" t="s">
        <v>13</v>
      </c>
      <c r="C21" s="500" t="s">
        <v>150</v>
      </c>
      <c r="D21" s="500"/>
      <c r="E21" s="500"/>
      <c r="F21" s="441"/>
      <c r="G21" s="267"/>
      <c r="H21" s="500"/>
    </row>
    <row r="22" spans="1:8" ht="15" thickBot="1" x14ac:dyDescent="0.4">
      <c r="A22" s="439">
        <f>A21+1</f>
        <v>11</v>
      </c>
      <c r="B22" s="438" t="s">
        <v>14</v>
      </c>
      <c r="C22" s="500" t="s">
        <v>150</v>
      </c>
      <c r="D22" s="500"/>
      <c r="E22" s="500"/>
      <c r="F22" s="441"/>
      <c r="G22" s="267"/>
      <c r="H22" s="500"/>
    </row>
    <row r="23" spans="1:8" ht="15" thickBot="1" x14ac:dyDescent="0.4">
      <c r="A23" s="439">
        <f>A22+1</f>
        <v>12</v>
      </c>
      <c r="B23" s="438" t="s">
        <v>15</v>
      </c>
      <c r="C23" s="500" t="s">
        <v>150</v>
      </c>
      <c r="D23" s="500"/>
      <c r="E23" s="500"/>
      <c r="F23" s="441"/>
      <c r="G23" s="267"/>
      <c r="H23" s="500"/>
    </row>
    <row r="24" spans="1:8" ht="15" thickBot="1" x14ac:dyDescent="0.4">
      <c r="A24" s="439">
        <f>A23+1</f>
        <v>13</v>
      </c>
      <c r="B24" s="438" t="s">
        <v>16</v>
      </c>
      <c r="C24" s="500" t="s">
        <v>150</v>
      </c>
      <c r="D24" s="500"/>
      <c r="E24" s="500"/>
      <c r="F24" s="441"/>
      <c r="G24" s="267"/>
      <c r="H24" s="500"/>
    </row>
    <row r="25" spans="1:8" ht="15" thickBot="1" x14ac:dyDescent="0.4">
      <c r="A25" s="439">
        <f>A24+1</f>
        <v>14</v>
      </c>
      <c r="B25" s="438" t="s">
        <v>17</v>
      </c>
      <c r="C25" s="500" t="s">
        <v>150</v>
      </c>
      <c r="D25" s="500"/>
      <c r="E25" s="500"/>
      <c r="F25" s="441"/>
      <c r="G25" s="267"/>
      <c r="H25" s="500"/>
    </row>
    <row r="26" spans="1:8" ht="15" thickBot="1" x14ac:dyDescent="0.4">
      <c r="A26" s="439">
        <f>A25+1</f>
        <v>15</v>
      </c>
      <c r="B26" s="438" t="s">
        <v>18</v>
      </c>
      <c r="C26" s="500" t="s">
        <v>150</v>
      </c>
      <c r="D26" s="500"/>
      <c r="E26" s="500"/>
      <c r="F26" s="441"/>
      <c r="G26" s="267"/>
      <c r="H26" s="500"/>
    </row>
    <row r="27" spans="1:8" ht="15" thickBot="1" x14ac:dyDescent="0.4">
      <c r="A27" s="439">
        <f>A26+1</f>
        <v>16</v>
      </c>
      <c r="B27" s="438" t="s">
        <v>19</v>
      </c>
      <c r="C27" s="500" t="s">
        <v>150</v>
      </c>
      <c r="D27" s="500"/>
      <c r="E27" s="500"/>
      <c r="F27" s="441"/>
      <c r="G27" s="267"/>
      <c r="H27" s="500"/>
    </row>
    <row r="28" spans="1:8" ht="15" thickBot="1" x14ac:dyDescent="0.4">
      <c r="A28" s="439">
        <f>A27+1</f>
        <v>17</v>
      </c>
      <c r="B28" s="438" t="s">
        <v>20</v>
      </c>
      <c r="C28" s="500" t="s">
        <v>150</v>
      </c>
      <c r="D28" s="500"/>
      <c r="E28" s="500"/>
      <c r="F28" s="441"/>
      <c r="G28" s="267"/>
      <c r="H28" s="500"/>
    </row>
    <row r="29" spans="1:8" ht="15" thickBot="1" x14ac:dyDescent="0.4">
      <c r="A29" s="439">
        <f>A28+1</f>
        <v>18</v>
      </c>
      <c r="B29" s="438" t="s">
        <v>21</v>
      </c>
      <c r="C29" s="500" t="s">
        <v>150</v>
      </c>
      <c r="D29" s="500"/>
      <c r="E29" s="500"/>
      <c r="F29" s="441"/>
      <c r="G29" s="267"/>
      <c r="H29" s="500"/>
    </row>
    <row r="30" spans="1:8" ht="15" thickBot="1" x14ac:dyDescent="0.4">
      <c r="A30" s="439">
        <f>A29+1</f>
        <v>19</v>
      </c>
      <c r="B30" s="438" t="s">
        <v>22</v>
      </c>
      <c r="C30" s="500" t="s">
        <v>150</v>
      </c>
      <c r="D30" s="500"/>
      <c r="E30" s="500"/>
      <c r="F30" s="441"/>
      <c r="G30" s="267"/>
      <c r="H30" s="500"/>
    </row>
    <row r="31" spans="1:8" ht="15" thickBot="1" x14ac:dyDescent="0.4">
      <c r="A31" s="439">
        <f>A30+1</f>
        <v>20</v>
      </c>
      <c r="B31" s="438" t="s">
        <v>23</v>
      </c>
      <c r="C31" s="500" t="s">
        <v>150</v>
      </c>
      <c r="D31" s="500"/>
      <c r="E31" s="500"/>
      <c r="F31" s="441"/>
      <c r="G31" s="267"/>
      <c r="H31" s="500"/>
    </row>
    <row r="32" spans="1:8" ht="15" thickBot="1" x14ac:dyDescent="0.4">
      <c r="A32" s="439">
        <f>A31+1</f>
        <v>21</v>
      </c>
      <c r="B32" s="438" t="s">
        <v>24</v>
      </c>
      <c r="C32" s="500" t="s">
        <v>150</v>
      </c>
      <c r="D32" s="500"/>
      <c r="E32" s="500"/>
      <c r="F32" s="441"/>
      <c r="G32" s="267"/>
      <c r="H32" s="500"/>
    </row>
    <row r="33" spans="1:8" ht="15" thickBot="1" x14ac:dyDescent="0.4">
      <c r="A33" s="439">
        <f>A32+1</f>
        <v>22</v>
      </c>
      <c r="B33" s="438" t="s">
        <v>25</v>
      </c>
      <c r="C33" s="500" t="s">
        <v>150</v>
      </c>
      <c r="D33" s="500"/>
      <c r="E33" s="500"/>
      <c r="F33" s="441"/>
      <c r="G33" s="267"/>
      <c r="H33" s="500"/>
    </row>
    <row r="34" spans="1:8" ht="15" thickBot="1" x14ac:dyDescent="0.4">
      <c r="A34" s="439">
        <f>A33+1</f>
        <v>23</v>
      </c>
      <c r="B34" s="438" t="s">
        <v>26</v>
      </c>
      <c r="C34" s="500" t="s">
        <v>150</v>
      </c>
      <c r="D34" s="500"/>
      <c r="E34" s="500"/>
      <c r="F34" s="441"/>
      <c r="G34" s="267"/>
      <c r="H34" s="500"/>
    </row>
    <row r="35" spans="1:8" ht="15" thickBot="1" x14ac:dyDescent="0.4">
      <c r="A35" s="439">
        <f>A34+1</f>
        <v>24</v>
      </c>
      <c r="B35" s="438" t="s">
        <v>27</v>
      </c>
      <c r="C35" s="500" t="s">
        <v>150</v>
      </c>
      <c r="D35" s="500"/>
      <c r="E35" s="500"/>
      <c r="F35" s="441"/>
      <c r="G35" s="267"/>
      <c r="H35" s="500"/>
    </row>
    <row r="36" spans="1:8" ht="15" thickBot="1" x14ac:dyDescent="0.4">
      <c r="A36" s="439">
        <f>A35+1</f>
        <v>25</v>
      </c>
      <c r="B36" s="438" t="s">
        <v>28</v>
      </c>
      <c r="C36" s="500" t="s">
        <v>150</v>
      </c>
      <c r="D36" s="500"/>
      <c r="E36" s="500"/>
      <c r="F36" s="441"/>
      <c r="G36" s="267"/>
      <c r="H36" s="500"/>
    </row>
    <row r="37" spans="1:8" ht="15" thickBot="1" x14ac:dyDescent="0.4">
      <c r="A37" s="439">
        <f>A36+1</f>
        <v>26</v>
      </c>
      <c r="B37" s="438" t="s">
        <v>29</v>
      </c>
      <c r="C37" s="500" t="s">
        <v>150</v>
      </c>
      <c r="D37" s="500"/>
      <c r="E37" s="500"/>
      <c r="F37" s="441"/>
      <c r="G37" s="267"/>
      <c r="H37" s="500"/>
    </row>
    <row r="38" spans="1:8" ht="15" thickBot="1" x14ac:dyDescent="0.4">
      <c r="A38" s="439">
        <f>A37+1</f>
        <v>27</v>
      </c>
      <c r="B38" s="438" t="s">
        <v>30</v>
      </c>
      <c r="C38" s="500" t="s">
        <v>150</v>
      </c>
      <c r="D38" s="500"/>
      <c r="E38" s="500"/>
      <c r="F38" s="441"/>
      <c r="G38" s="267"/>
      <c r="H38" s="500"/>
    </row>
    <row r="39" spans="1:8" ht="15" thickBot="1" x14ac:dyDescent="0.4">
      <c r="A39" s="439">
        <f>A38+1</f>
        <v>28</v>
      </c>
      <c r="B39" s="438" t="s">
        <v>31</v>
      </c>
      <c r="C39" s="500" t="s">
        <v>150</v>
      </c>
      <c r="D39" s="500"/>
      <c r="E39" s="500"/>
      <c r="F39" s="441"/>
      <c r="G39" s="267"/>
      <c r="H39" s="500"/>
    </row>
    <row r="40" spans="1:8" ht="15" thickBot="1" x14ac:dyDescent="0.4">
      <c r="A40" s="439">
        <f>A39+1</f>
        <v>29</v>
      </c>
      <c r="B40" s="438" t="s">
        <v>32</v>
      </c>
      <c r="C40" s="500" t="s">
        <v>150</v>
      </c>
      <c r="D40" s="500"/>
      <c r="E40" s="500"/>
      <c r="F40" s="441"/>
      <c r="G40" s="267"/>
      <c r="H40" s="500"/>
    </row>
    <row r="41" spans="1:8" ht="15" thickBot="1" x14ac:dyDescent="0.4">
      <c r="A41" s="439">
        <f>A40+1</f>
        <v>30</v>
      </c>
      <c r="B41" s="438" t="s">
        <v>33</v>
      </c>
      <c r="C41" s="500" t="s">
        <v>150</v>
      </c>
      <c r="D41" s="500"/>
      <c r="E41" s="500"/>
      <c r="F41" s="441"/>
      <c r="G41" s="267"/>
      <c r="H41" s="500"/>
    </row>
    <row r="42" spans="1:8" ht="15" thickBot="1" x14ac:dyDescent="0.4">
      <c r="A42" s="439">
        <f>A41+1</f>
        <v>31</v>
      </c>
      <c r="B42" s="438" t="s">
        <v>34</v>
      </c>
      <c r="C42" s="500" t="s">
        <v>150</v>
      </c>
      <c r="D42" s="500"/>
      <c r="E42" s="500"/>
      <c r="F42" s="441"/>
      <c r="G42" s="267"/>
      <c r="H42" s="500"/>
    </row>
    <row r="43" spans="1:8" ht="15" thickBot="1" x14ac:dyDescent="0.4">
      <c r="A43" s="439">
        <f>A42+1</f>
        <v>32</v>
      </c>
      <c r="B43" s="438" t="s">
        <v>35</v>
      </c>
      <c r="C43" s="500" t="s">
        <v>150</v>
      </c>
      <c r="D43" s="500"/>
      <c r="E43" s="500"/>
      <c r="F43" s="441"/>
      <c r="G43" s="267"/>
      <c r="H43" s="500"/>
    </row>
    <row r="44" spans="1:8" ht="15" thickBot="1" x14ac:dyDescent="0.4">
      <c r="A44" s="439">
        <f>A43+1</f>
        <v>33</v>
      </c>
      <c r="B44" s="438" t="s">
        <v>36</v>
      </c>
      <c r="C44" s="500" t="s">
        <v>150</v>
      </c>
      <c r="D44" s="500"/>
      <c r="E44" s="500"/>
      <c r="F44" s="441"/>
      <c r="G44" s="267"/>
      <c r="H44" s="500"/>
    </row>
    <row r="45" spans="1:8" ht="15" thickBot="1" x14ac:dyDescent="0.4">
      <c r="A45" s="439">
        <f>A44+1</f>
        <v>34</v>
      </c>
      <c r="B45" s="438" t="s">
        <v>37</v>
      </c>
      <c r="C45" s="500" t="s">
        <v>150</v>
      </c>
      <c r="D45" s="500"/>
      <c r="E45" s="500"/>
      <c r="F45" s="441"/>
      <c r="G45" s="267"/>
      <c r="H45" s="500"/>
    </row>
    <row r="46" spans="1:8" ht="15" thickBot="1" x14ac:dyDescent="0.4">
      <c r="A46" s="439">
        <f>A45+1</f>
        <v>35</v>
      </c>
      <c r="B46" s="438" t="s">
        <v>38</v>
      </c>
      <c r="C46" s="500" t="s">
        <v>150</v>
      </c>
      <c r="D46" s="500"/>
      <c r="E46" s="500"/>
      <c r="F46" s="441"/>
      <c r="G46" s="267"/>
      <c r="H46" s="500"/>
    </row>
    <row r="47" spans="1:8" ht="15" thickBot="1" x14ac:dyDescent="0.4">
      <c r="A47" s="439">
        <f>A46+1</f>
        <v>36</v>
      </c>
      <c r="B47" s="438" t="s">
        <v>39</v>
      </c>
      <c r="C47" s="500" t="s">
        <v>150</v>
      </c>
      <c r="D47" s="500"/>
      <c r="E47" s="500"/>
      <c r="F47" s="441"/>
      <c r="G47" s="267"/>
      <c r="H47" s="500"/>
    </row>
    <row r="48" spans="1:8" ht="15" thickBot="1" x14ac:dyDescent="0.4">
      <c r="A48" s="439">
        <f>A47+1</f>
        <v>37</v>
      </c>
      <c r="B48" s="438" t="s">
        <v>40</v>
      </c>
      <c r="C48" s="500" t="s">
        <v>150</v>
      </c>
      <c r="D48" s="500"/>
      <c r="E48" s="500"/>
      <c r="F48" s="441"/>
      <c r="G48" s="267"/>
      <c r="H48" s="500"/>
    </row>
    <row r="49" spans="1:8" ht="15" thickBot="1" x14ac:dyDescent="0.4">
      <c r="A49" s="439">
        <f>A48+1</f>
        <v>38</v>
      </c>
      <c r="B49" s="438" t="s">
        <v>41</v>
      </c>
      <c r="C49" s="500" t="s">
        <v>150</v>
      </c>
      <c r="D49" s="500"/>
      <c r="E49" s="500"/>
      <c r="F49" s="441"/>
      <c r="G49" s="267"/>
      <c r="H49" s="500"/>
    </row>
    <row r="50" spans="1:8" ht="15" thickBot="1" x14ac:dyDescent="0.4">
      <c r="A50" s="439">
        <f>A49+1</f>
        <v>39</v>
      </c>
      <c r="B50" s="438" t="s">
        <v>42</v>
      </c>
      <c r="C50" s="500" t="s">
        <v>150</v>
      </c>
      <c r="D50" s="500"/>
      <c r="E50" s="500"/>
      <c r="F50" s="441"/>
      <c r="G50" s="267"/>
      <c r="H50" s="500"/>
    </row>
    <row r="51" spans="1:8" ht="15" thickBot="1" x14ac:dyDescent="0.4">
      <c r="A51" s="439">
        <f>A50+1</f>
        <v>40</v>
      </c>
      <c r="B51" s="438" t="s">
        <v>43</v>
      </c>
      <c r="C51" s="500" t="s">
        <v>150</v>
      </c>
      <c r="D51" s="500"/>
      <c r="E51" s="500"/>
      <c r="F51" s="441"/>
      <c r="G51" s="267"/>
      <c r="H51" s="500"/>
    </row>
    <row r="52" spans="1:8" ht="15" thickBot="1" x14ac:dyDescent="0.4">
      <c r="A52" s="439">
        <f>A51+1</f>
        <v>41</v>
      </c>
      <c r="B52" s="438" t="s">
        <v>44</v>
      </c>
      <c r="C52" s="500" t="s">
        <v>150</v>
      </c>
      <c r="D52" s="500"/>
      <c r="E52" s="500"/>
      <c r="F52" s="441"/>
      <c r="G52" s="267"/>
      <c r="H52" s="500"/>
    </row>
    <row r="53" spans="1:8" ht="15" thickBot="1" x14ac:dyDescent="0.4">
      <c r="A53" s="439">
        <f>A52+1</f>
        <v>42</v>
      </c>
      <c r="B53" s="438" t="s">
        <v>45</v>
      </c>
      <c r="C53" s="500" t="s">
        <v>150</v>
      </c>
      <c r="D53" s="500"/>
      <c r="E53" s="500"/>
      <c r="F53" s="441"/>
      <c r="G53" s="267"/>
      <c r="H53" s="500"/>
    </row>
    <row r="54" spans="1:8" ht="15" thickBot="1" x14ac:dyDescent="0.4">
      <c r="A54" s="439">
        <f>A53+1</f>
        <v>43</v>
      </c>
      <c r="B54" s="438" t="s">
        <v>46</v>
      </c>
      <c r="C54" s="500" t="s">
        <v>150</v>
      </c>
      <c r="D54" s="500"/>
      <c r="E54" s="500"/>
      <c r="F54" s="441"/>
      <c r="G54" s="267"/>
      <c r="H54" s="500"/>
    </row>
    <row r="55" spans="1:8" ht="15" thickBot="1" x14ac:dyDescent="0.4">
      <c r="A55" s="439">
        <f>A54+1</f>
        <v>44</v>
      </c>
      <c r="B55" s="438" t="s">
        <v>47</v>
      </c>
      <c r="C55" s="500" t="s">
        <v>150</v>
      </c>
      <c r="D55" s="500"/>
      <c r="E55" s="500"/>
      <c r="F55" s="441"/>
      <c r="G55" s="267"/>
      <c r="H55" s="500"/>
    </row>
    <row r="56" spans="1:8" ht="15" thickBot="1" x14ac:dyDescent="0.4">
      <c r="A56" s="439">
        <f>A55+1</f>
        <v>45</v>
      </c>
      <c r="B56" s="438" t="s">
        <v>48</v>
      </c>
      <c r="C56" s="500" t="s">
        <v>150</v>
      </c>
      <c r="D56" s="500"/>
      <c r="E56" s="500"/>
      <c r="F56" s="441"/>
      <c r="G56" s="267"/>
      <c r="H56" s="500"/>
    </row>
    <row r="57" spans="1:8" ht="15" thickBot="1" x14ac:dyDescent="0.4">
      <c r="A57" s="439">
        <f>A56+1</f>
        <v>46</v>
      </c>
      <c r="B57" s="438" t="s">
        <v>49</v>
      </c>
      <c r="C57" s="500" t="s">
        <v>150</v>
      </c>
      <c r="D57" s="499"/>
      <c r="E57" s="499"/>
      <c r="F57" s="440"/>
      <c r="G57" s="560"/>
      <c r="H57" s="499"/>
    </row>
    <row r="58" spans="1:8" ht="15" thickBot="1" x14ac:dyDescent="0.4">
      <c r="A58" s="439">
        <f>A57+1</f>
        <v>47</v>
      </c>
      <c r="B58" s="438" t="s">
        <v>50</v>
      </c>
      <c r="C58" s="500" t="s">
        <v>150</v>
      </c>
      <c r="D58" s="499"/>
      <c r="E58" s="499"/>
      <c r="F58" s="436"/>
      <c r="G58" s="498"/>
      <c r="H58" s="499"/>
    </row>
    <row r="59" spans="1:8" ht="15" thickBot="1" x14ac:dyDescent="0.4">
      <c r="A59" s="439">
        <f>A58+1</f>
        <v>48</v>
      </c>
      <c r="B59" s="438" t="s">
        <v>221</v>
      </c>
      <c r="C59" s="500" t="s">
        <v>150</v>
      </c>
      <c r="D59" s="499"/>
      <c r="E59" s="499"/>
      <c r="F59" s="436"/>
      <c r="G59" s="498"/>
      <c r="H59" s="499"/>
    </row>
    <row r="62" spans="1:8" ht="15" thickBot="1" x14ac:dyDescent="0.4">
      <c r="A62" s="250"/>
      <c r="B62" s="250"/>
      <c r="C62" s="250"/>
    </row>
    <row r="63" spans="1:8" ht="15" thickBot="1" x14ac:dyDescent="0.4">
      <c r="A63" s="250"/>
      <c r="B63" s="435" t="s">
        <v>51</v>
      </c>
      <c r="C63" s="363">
        <f>SUM(F57:F59)</f>
        <v>0</v>
      </c>
      <c r="D63" s="364"/>
    </row>
    <row r="64" spans="1:8" ht="69.75" customHeight="1" thickBot="1" x14ac:dyDescent="0.4">
      <c r="A64" s="250"/>
      <c r="B64" s="5" t="s">
        <v>52</v>
      </c>
      <c r="C64" s="310" t="s">
        <v>373</v>
      </c>
      <c r="D64" s="312"/>
    </row>
    <row r="65" spans="1:8" ht="75" customHeight="1" thickBot="1" x14ac:dyDescent="0.4">
      <c r="A65" s="250"/>
      <c r="B65" s="5" t="s">
        <v>53</v>
      </c>
      <c r="C65" s="497"/>
      <c r="D65" s="496"/>
    </row>
    <row r="66" spans="1:8" ht="15" thickBot="1" x14ac:dyDescent="0.4">
      <c r="A66" s="250"/>
      <c r="B66" s="5" t="s">
        <v>54</v>
      </c>
      <c r="C66" s="495" t="s">
        <v>244</v>
      </c>
      <c r="D66" s="494"/>
    </row>
    <row r="68" spans="1:8" ht="18.5" x14ac:dyDescent="0.35">
      <c r="A68" s="493" t="s">
        <v>640</v>
      </c>
    </row>
    <row r="69" spans="1:8" ht="16.5" x14ac:dyDescent="0.35">
      <c r="A69" s="271" t="s">
        <v>639</v>
      </c>
    </row>
    <row r="70" spans="1:8" ht="16.5" x14ac:dyDescent="0.35">
      <c r="A70" s="271" t="s">
        <v>638</v>
      </c>
    </row>
    <row r="73" spans="1:8" x14ac:dyDescent="0.35">
      <c r="B73" s="153" t="s">
        <v>4</v>
      </c>
    </row>
    <row r="74" spans="1:8" x14ac:dyDescent="0.35">
      <c r="A74" s="18" t="s">
        <v>69</v>
      </c>
      <c r="B74" s="18"/>
      <c r="C74" s="18"/>
      <c r="D74" s="18"/>
      <c r="E74" s="18" t="s">
        <v>432</v>
      </c>
      <c r="F74" s="18"/>
      <c r="G74" s="18"/>
      <c r="H74" s="18"/>
    </row>
    <row r="75" spans="1:8" x14ac:dyDescent="0.35">
      <c r="A75" s="18" t="s">
        <v>637</v>
      </c>
      <c r="B75" s="18"/>
      <c r="C75" s="18"/>
      <c r="D75" s="18"/>
      <c r="E75" s="18"/>
      <c r="F75" s="18"/>
      <c r="G75" s="18"/>
      <c r="H75" s="18"/>
    </row>
    <row r="76" spans="1:8" x14ac:dyDescent="0.35">
      <c r="A76" s="18"/>
      <c r="B76" s="18"/>
      <c r="C76" s="18"/>
      <c r="D76" s="18"/>
      <c r="E76" s="18"/>
      <c r="F76" s="18"/>
      <c r="G76" s="18"/>
      <c r="H76" s="18"/>
    </row>
    <row r="77" spans="1:8" ht="58" x14ac:dyDescent="0.35">
      <c r="A77" s="17" t="s">
        <v>3</v>
      </c>
      <c r="B77" s="19" t="s">
        <v>628</v>
      </c>
      <c r="C77" s="19" t="s">
        <v>627</v>
      </c>
      <c r="D77" s="19" t="s">
        <v>626</v>
      </c>
      <c r="E77" s="19" t="s">
        <v>625</v>
      </c>
      <c r="F77" s="19" t="s">
        <v>624</v>
      </c>
      <c r="G77" s="19" t="s">
        <v>623</v>
      </c>
      <c r="H77" s="19" t="s">
        <v>622</v>
      </c>
    </row>
    <row r="78" spans="1:8" x14ac:dyDescent="0.35">
      <c r="A78" s="17"/>
      <c r="B78" s="17"/>
      <c r="C78" s="17"/>
      <c r="D78" s="17"/>
      <c r="E78" s="17"/>
      <c r="F78" s="17"/>
      <c r="G78" s="17"/>
      <c r="H78" s="17"/>
    </row>
    <row r="79" spans="1:8" x14ac:dyDescent="0.35">
      <c r="A79" s="17"/>
      <c r="B79" s="17"/>
      <c r="C79" s="17"/>
      <c r="D79" s="17"/>
      <c r="E79" s="17"/>
      <c r="F79" s="17"/>
      <c r="G79" s="17"/>
      <c r="H79" s="17"/>
    </row>
    <row r="80" spans="1:8" x14ac:dyDescent="0.35">
      <c r="A80" s="17"/>
      <c r="B80" s="17"/>
      <c r="C80" s="17"/>
      <c r="D80" s="17"/>
      <c r="E80" s="17"/>
      <c r="F80" s="17"/>
      <c r="G80" s="17"/>
      <c r="H80" s="17"/>
    </row>
    <row r="81" spans="1:8" x14ac:dyDescent="0.35">
      <c r="A81" s="17"/>
      <c r="B81" s="17"/>
      <c r="C81" s="17"/>
      <c r="D81" s="17"/>
      <c r="E81" s="17"/>
      <c r="F81" s="17"/>
      <c r="G81" s="17"/>
      <c r="H81" s="17"/>
    </row>
    <row r="82" spans="1:8" x14ac:dyDescent="0.35">
      <c r="A82" s="17"/>
      <c r="B82" s="17"/>
      <c r="C82" s="17"/>
      <c r="D82" s="17"/>
      <c r="E82" s="17"/>
      <c r="F82" s="17"/>
      <c r="G82" s="17"/>
      <c r="H82" s="17"/>
    </row>
    <row r="83" spans="1:8" x14ac:dyDescent="0.35">
      <c r="A83" s="17"/>
      <c r="B83" s="17"/>
      <c r="C83" s="17"/>
      <c r="D83" s="17"/>
      <c r="E83" s="17"/>
      <c r="F83" s="17"/>
      <c r="G83" s="17"/>
      <c r="H83" s="17"/>
    </row>
    <row r="84" spans="1:8" x14ac:dyDescent="0.35">
      <c r="A84" s="18"/>
      <c r="B84" s="18"/>
      <c r="C84" s="18"/>
      <c r="D84" s="18"/>
      <c r="E84" s="18"/>
      <c r="F84" s="18"/>
      <c r="G84" s="18"/>
      <c r="H84" s="18"/>
    </row>
    <row r="85" spans="1:8" x14ac:dyDescent="0.35">
      <c r="A85" s="18"/>
      <c r="B85" s="18"/>
      <c r="C85" s="18"/>
      <c r="D85" s="18"/>
      <c r="E85" s="18"/>
      <c r="F85" s="18"/>
      <c r="G85" s="18"/>
      <c r="H85" s="18"/>
    </row>
    <row r="86" spans="1:8" x14ac:dyDescent="0.35">
      <c r="A86" s="492" t="s">
        <v>621</v>
      </c>
      <c r="B86" s="492"/>
      <c r="C86" s="492"/>
      <c r="D86" s="492"/>
      <c r="E86" s="492"/>
      <c r="F86" s="492"/>
      <c r="G86" s="492"/>
      <c r="H86" s="18"/>
    </row>
    <row r="87" spans="1:8" x14ac:dyDescent="0.35">
      <c r="A87" s="18"/>
      <c r="B87" s="18"/>
      <c r="C87" s="18"/>
      <c r="D87" s="18"/>
      <c r="E87" s="18"/>
      <c r="F87" s="18"/>
      <c r="G87" s="18"/>
      <c r="H87" s="18"/>
    </row>
    <row r="88" spans="1:8" x14ac:dyDescent="0.35">
      <c r="A88" s="18"/>
      <c r="B88" s="18"/>
      <c r="C88" s="18"/>
      <c r="D88" s="18"/>
      <c r="E88" s="18"/>
      <c r="F88" s="18"/>
      <c r="G88" s="18"/>
      <c r="H88" s="18"/>
    </row>
    <row r="89" spans="1:8" x14ac:dyDescent="0.35">
      <c r="A89" s="295" t="s">
        <v>51</v>
      </c>
      <c r="B89" s="295"/>
      <c r="C89" s="295"/>
      <c r="D89" s="306">
        <v>0</v>
      </c>
      <c r="E89" s="306"/>
      <c r="F89" s="18"/>
      <c r="G89" s="18"/>
      <c r="H89" s="18"/>
    </row>
    <row r="90" spans="1:8" x14ac:dyDescent="0.35">
      <c r="A90" s="307" t="s">
        <v>212</v>
      </c>
      <c r="B90" s="307"/>
      <c r="C90" s="307"/>
      <c r="D90" s="306" t="s">
        <v>215</v>
      </c>
      <c r="E90" s="306"/>
      <c r="F90" s="18"/>
      <c r="G90" s="18"/>
      <c r="H90" s="18"/>
    </row>
    <row r="91" spans="1:8" x14ac:dyDescent="0.35">
      <c r="A91" s="295" t="s">
        <v>53</v>
      </c>
      <c r="B91" s="295"/>
      <c r="C91" s="295"/>
      <c r="D91" s="296"/>
      <c r="E91" s="296"/>
      <c r="F91" s="18"/>
      <c r="G91" s="18"/>
      <c r="H91" s="18"/>
    </row>
    <row r="92" spans="1:8" x14ac:dyDescent="0.35">
      <c r="A92" s="295" t="s">
        <v>54</v>
      </c>
      <c r="B92" s="295"/>
      <c r="C92" s="295"/>
      <c r="D92" s="297">
        <v>43194</v>
      </c>
      <c r="E92" s="297"/>
      <c r="F92" s="18"/>
      <c r="G92" s="18"/>
      <c r="H92" s="18"/>
    </row>
    <row r="93" spans="1:8" x14ac:dyDescent="0.35">
      <c r="A93" s="24"/>
      <c r="B93" s="24"/>
      <c r="C93" s="24"/>
      <c r="D93" s="25"/>
      <c r="E93" s="25"/>
      <c r="F93" s="18"/>
      <c r="G93" s="18"/>
      <c r="H93" s="18"/>
    </row>
    <row r="94" spans="1:8" x14ac:dyDescent="0.35">
      <c r="B94" s="153" t="s">
        <v>5</v>
      </c>
    </row>
    <row r="95" spans="1:8" x14ac:dyDescent="0.35">
      <c r="A95" t="s">
        <v>69</v>
      </c>
      <c r="E95" t="s">
        <v>70</v>
      </c>
    </row>
    <row r="96" spans="1:8" x14ac:dyDescent="0.35">
      <c r="A96" t="s">
        <v>71</v>
      </c>
    </row>
    <row r="98" spans="1:8" ht="58" x14ac:dyDescent="0.35">
      <c r="A98" s="141" t="s">
        <v>3</v>
      </c>
      <c r="B98" s="6" t="s">
        <v>628</v>
      </c>
      <c r="C98" s="6" t="s">
        <v>627</v>
      </c>
      <c r="D98" s="6" t="s">
        <v>626</v>
      </c>
      <c r="E98" s="6" t="s">
        <v>625</v>
      </c>
      <c r="F98" s="6" t="s">
        <v>624</v>
      </c>
      <c r="G98" s="6" t="s">
        <v>623</v>
      </c>
      <c r="H98" s="6" t="s">
        <v>622</v>
      </c>
    </row>
    <row r="99" spans="1:8" x14ac:dyDescent="0.35">
      <c r="A99" s="141"/>
      <c r="B99" s="141"/>
      <c r="C99" s="141"/>
      <c r="D99" s="141"/>
      <c r="E99" s="141"/>
      <c r="F99" s="141"/>
      <c r="G99" s="141"/>
      <c r="H99" s="141"/>
    </row>
    <row r="100" spans="1:8" x14ac:dyDescent="0.35">
      <c r="A100" s="141"/>
      <c r="B100" s="141"/>
      <c r="C100" s="141"/>
      <c r="D100" s="141"/>
      <c r="E100" s="141"/>
      <c r="F100" s="141"/>
      <c r="G100" s="141"/>
      <c r="H100" s="141"/>
    </row>
    <row r="101" spans="1:8" x14ac:dyDescent="0.35">
      <c r="A101" s="141"/>
      <c r="B101" s="141"/>
      <c r="C101" s="141"/>
      <c r="D101" s="141"/>
      <c r="E101" s="141"/>
      <c r="F101" s="141"/>
      <c r="G101" s="141"/>
      <c r="H101" s="141"/>
    </row>
    <row r="102" spans="1:8" x14ac:dyDescent="0.35">
      <c r="A102" s="141"/>
      <c r="B102" s="141"/>
      <c r="C102" s="141"/>
      <c r="D102" s="141"/>
      <c r="E102" s="141"/>
      <c r="F102" s="141"/>
      <c r="G102" s="141"/>
      <c r="H102" s="141"/>
    </row>
    <row r="103" spans="1:8" x14ac:dyDescent="0.35">
      <c r="A103" s="141"/>
      <c r="B103" s="141"/>
      <c r="C103" s="141"/>
      <c r="D103" s="141"/>
      <c r="E103" s="141"/>
      <c r="F103" s="141"/>
      <c r="G103" s="141"/>
      <c r="H103" s="141"/>
    </row>
    <row r="104" spans="1:8" x14ac:dyDescent="0.35">
      <c r="A104" s="141"/>
      <c r="B104" s="141"/>
      <c r="C104" s="141"/>
      <c r="D104" s="141"/>
      <c r="E104" s="141"/>
      <c r="F104" s="141"/>
      <c r="G104" s="141"/>
      <c r="H104" s="141"/>
    </row>
    <row r="107" spans="1:8" x14ac:dyDescent="0.35">
      <c r="A107" s="449" t="s">
        <v>621</v>
      </c>
      <c r="B107" s="449"/>
      <c r="C107" s="449"/>
      <c r="D107" s="449"/>
      <c r="E107" s="449"/>
      <c r="F107" s="449"/>
      <c r="G107" s="449"/>
    </row>
    <row r="110" spans="1:8" x14ac:dyDescent="0.35">
      <c r="A110" s="276" t="s">
        <v>51</v>
      </c>
      <c r="B110" s="276"/>
      <c r="C110" s="276"/>
      <c r="D110" s="275">
        <v>0</v>
      </c>
      <c r="E110" s="275"/>
    </row>
    <row r="111" spans="1:8" x14ac:dyDescent="0.35">
      <c r="A111" s="274" t="s">
        <v>55</v>
      </c>
      <c r="B111" s="274"/>
      <c r="C111" s="274"/>
      <c r="D111" s="275" t="s">
        <v>56</v>
      </c>
      <c r="E111" s="275"/>
    </row>
    <row r="112" spans="1:8" x14ac:dyDescent="0.35">
      <c r="A112" s="276" t="s">
        <v>53</v>
      </c>
      <c r="B112" s="276"/>
      <c r="C112" s="276"/>
      <c r="D112" s="275"/>
      <c r="E112" s="275"/>
    </row>
    <row r="113" spans="1:8" x14ac:dyDescent="0.35">
      <c r="A113" s="276" t="s">
        <v>54</v>
      </c>
      <c r="B113" s="276"/>
      <c r="C113" s="276"/>
      <c r="D113" s="292">
        <v>43185</v>
      </c>
      <c r="E113" s="275"/>
    </row>
    <row r="114" spans="1:8" x14ac:dyDescent="0.35">
      <c r="A114" s="9"/>
      <c r="B114" s="9"/>
      <c r="C114" s="9"/>
      <c r="D114" s="23"/>
      <c r="E114" s="222"/>
    </row>
    <row r="115" spans="1:8" x14ac:dyDescent="0.35">
      <c r="B115" s="153" t="s">
        <v>6</v>
      </c>
    </row>
    <row r="116" spans="1:8" x14ac:dyDescent="0.35">
      <c r="A116" t="s">
        <v>69</v>
      </c>
      <c r="E116" t="s">
        <v>78</v>
      </c>
    </row>
    <row r="117" spans="1:8" x14ac:dyDescent="0.35">
      <c r="A117" t="s">
        <v>636</v>
      </c>
    </row>
    <row r="119" spans="1:8" ht="58" x14ac:dyDescent="0.35">
      <c r="A119" s="141" t="s">
        <v>3</v>
      </c>
      <c r="B119" s="6" t="s">
        <v>628</v>
      </c>
      <c r="C119" s="6" t="s">
        <v>627</v>
      </c>
      <c r="D119" s="6" t="s">
        <v>626</v>
      </c>
      <c r="E119" s="6" t="s">
        <v>625</v>
      </c>
      <c r="F119" s="6" t="s">
        <v>624</v>
      </c>
      <c r="G119" s="6" t="s">
        <v>623</v>
      </c>
      <c r="H119" s="6" t="s">
        <v>622</v>
      </c>
    </row>
    <row r="120" spans="1:8" x14ac:dyDescent="0.35">
      <c r="A120" s="141">
        <v>1</v>
      </c>
      <c r="B120" s="141" t="s">
        <v>6</v>
      </c>
      <c r="C120" s="141" t="s">
        <v>80</v>
      </c>
      <c r="D120" s="141" t="s">
        <v>80</v>
      </c>
      <c r="E120" s="141" t="s">
        <v>80</v>
      </c>
      <c r="F120" s="141">
        <v>0</v>
      </c>
      <c r="G120" s="141" t="s">
        <v>80</v>
      </c>
      <c r="H120" s="141" t="s">
        <v>80</v>
      </c>
    </row>
    <row r="121" spans="1:8" x14ac:dyDescent="0.35">
      <c r="A121" s="141"/>
      <c r="B121" s="141"/>
      <c r="C121" s="141"/>
      <c r="D121" s="141"/>
      <c r="E121" s="141"/>
      <c r="F121" s="141"/>
      <c r="G121" s="141"/>
      <c r="H121" s="141"/>
    </row>
    <row r="122" spans="1:8" x14ac:dyDescent="0.35">
      <c r="A122" s="141"/>
      <c r="B122" s="141"/>
      <c r="C122" s="141"/>
      <c r="D122" s="141"/>
      <c r="E122" s="141"/>
      <c r="F122" s="141"/>
      <c r="G122" s="141"/>
      <c r="H122" s="141"/>
    </row>
    <row r="123" spans="1:8" x14ac:dyDescent="0.35">
      <c r="A123" s="141"/>
      <c r="B123" s="141"/>
      <c r="C123" s="141"/>
      <c r="D123" s="141"/>
      <c r="E123" s="141"/>
      <c r="F123" s="141"/>
      <c r="G123" s="141"/>
      <c r="H123" s="141"/>
    </row>
    <row r="124" spans="1:8" x14ac:dyDescent="0.35">
      <c r="A124" s="141"/>
      <c r="B124" s="141"/>
      <c r="C124" s="141"/>
      <c r="D124" s="141"/>
      <c r="E124" s="141"/>
      <c r="F124" s="141"/>
      <c r="G124" s="141"/>
      <c r="H124" s="141"/>
    </row>
    <row r="125" spans="1:8" x14ac:dyDescent="0.35">
      <c r="A125" s="141"/>
      <c r="B125" s="141"/>
      <c r="C125" s="141"/>
      <c r="D125" s="141"/>
      <c r="E125" s="141"/>
      <c r="F125" s="141"/>
      <c r="G125" s="141"/>
      <c r="H125" s="141"/>
    </row>
    <row r="128" spans="1:8" x14ac:dyDescent="0.35">
      <c r="A128" s="449" t="s">
        <v>621</v>
      </c>
      <c r="B128" s="449"/>
      <c r="C128" s="449"/>
      <c r="D128" s="449"/>
      <c r="E128" s="449"/>
      <c r="F128" s="449"/>
      <c r="G128" s="449"/>
    </row>
    <row r="131" spans="1:8" x14ac:dyDescent="0.35">
      <c r="A131" s="276" t="s">
        <v>51</v>
      </c>
      <c r="B131" s="276"/>
      <c r="C131" s="276"/>
      <c r="D131" s="275">
        <v>0</v>
      </c>
      <c r="E131" s="275"/>
    </row>
    <row r="132" spans="1:8" x14ac:dyDescent="0.35">
      <c r="A132" s="274" t="s">
        <v>55</v>
      </c>
      <c r="B132" s="274"/>
      <c r="C132" s="274"/>
      <c r="D132" s="275" t="s">
        <v>76</v>
      </c>
      <c r="E132" s="275"/>
    </row>
    <row r="133" spans="1:8" x14ac:dyDescent="0.35">
      <c r="A133" s="276" t="s">
        <v>53</v>
      </c>
      <c r="B133" s="276"/>
      <c r="C133" s="276"/>
      <c r="D133" s="275"/>
      <c r="E133" s="275"/>
    </row>
    <row r="134" spans="1:8" x14ac:dyDescent="0.35">
      <c r="A134" s="276" t="s">
        <v>54</v>
      </c>
      <c r="B134" s="276"/>
      <c r="C134" s="276"/>
      <c r="D134" s="275" t="s">
        <v>77</v>
      </c>
      <c r="E134" s="275"/>
    </row>
    <row r="135" spans="1:8" x14ac:dyDescent="0.35">
      <c r="A135" s="9"/>
      <c r="B135" s="9"/>
      <c r="C135" s="9"/>
      <c r="D135" s="222"/>
      <c r="E135" s="222"/>
    </row>
    <row r="136" spans="1:8" x14ac:dyDescent="0.35">
      <c r="B136" s="153" t="s">
        <v>7</v>
      </c>
    </row>
    <row r="137" spans="1:8" x14ac:dyDescent="0.35">
      <c r="A137" t="s">
        <v>69</v>
      </c>
      <c r="E137" t="s">
        <v>360</v>
      </c>
    </row>
    <row r="138" spans="1:8" x14ac:dyDescent="0.35">
      <c r="A138" t="s">
        <v>84</v>
      </c>
    </row>
    <row r="140" spans="1:8" ht="58" x14ac:dyDescent="0.35">
      <c r="A140" s="141" t="s">
        <v>3</v>
      </c>
      <c r="B140" s="6" t="s">
        <v>628</v>
      </c>
      <c r="C140" s="6" t="s">
        <v>627</v>
      </c>
      <c r="D140" s="6" t="s">
        <v>626</v>
      </c>
      <c r="E140" s="6" t="s">
        <v>625</v>
      </c>
      <c r="F140" s="6" t="s">
        <v>624</v>
      </c>
      <c r="G140" s="6" t="s">
        <v>623</v>
      </c>
      <c r="H140" s="6" t="s">
        <v>622</v>
      </c>
    </row>
    <row r="141" spans="1:8" x14ac:dyDescent="0.35">
      <c r="A141" s="141"/>
      <c r="B141" s="141"/>
      <c r="C141" s="141"/>
      <c r="D141" s="141"/>
      <c r="E141" s="141"/>
      <c r="F141" s="141"/>
      <c r="G141" s="141"/>
      <c r="H141" s="141"/>
    </row>
    <row r="142" spans="1:8" x14ac:dyDescent="0.35">
      <c r="A142" s="141"/>
      <c r="B142" s="141"/>
      <c r="C142" s="141"/>
      <c r="D142" s="141"/>
      <c r="E142" s="141"/>
      <c r="F142" s="141"/>
      <c r="G142" s="141"/>
      <c r="H142" s="141"/>
    </row>
    <row r="143" spans="1:8" x14ac:dyDescent="0.35">
      <c r="A143" s="141"/>
      <c r="B143" s="141"/>
      <c r="C143" s="141"/>
      <c r="D143" s="141"/>
      <c r="E143" s="141"/>
      <c r="F143" s="141"/>
      <c r="G143" s="141"/>
      <c r="H143" s="141"/>
    </row>
    <row r="144" spans="1:8" x14ac:dyDescent="0.35">
      <c r="A144" s="141"/>
      <c r="B144" s="141"/>
      <c r="C144" s="141"/>
      <c r="D144" s="141"/>
      <c r="E144" s="141"/>
      <c r="F144" s="141"/>
      <c r="G144" s="141"/>
      <c r="H144" s="141"/>
    </row>
    <row r="145" spans="1:8" x14ac:dyDescent="0.35">
      <c r="A145" s="141"/>
      <c r="B145" s="141"/>
      <c r="C145" s="141"/>
      <c r="D145" s="141"/>
      <c r="E145" s="141"/>
      <c r="F145" s="141"/>
      <c r="G145" s="141"/>
      <c r="H145" s="141"/>
    </row>
    <row r="146" spans="1:8" x14ac:dyDescent="0.35">
      <c r="A146" s="141"/>
      <c r="B146" s="141"/>
      <c r="C146" s="141"/>
      <c r="D146" s="141"/>
      <c r="E146" s="141"/>
      <c r="F146" s="141"/>
      <c r="G146" s="141"/>
      <c r="H146" s="141"/>
    </row>
    <row r="149" spans="1:8" x14ac:dyDescent="0.35">
      <c r="A149" s="449" t="s">
        <v>621</v>
      </c>
      <c r="B149" s="449"/>
      <c r="C149" s="449"/>
      <c r="D149" s="449"/>
      <c r="E149" s="449"/>
      <c r="F149" s="449"/>
      <c r="G149" s="449"/>
    </row>
    <row r="152" spans="1:8" x14ac:dyDescent="0.35">
      <c r="A152" s="276" t="s">
        <v>51</v>
      </c>
      <c r="B152" s="276"/>
      <c r="C152" s="276"/>
      <c r="D152" s="275"/>
      <c r="E152" s="275"/>
    </row>
    <row r="153" spans="1:8" x14ac:dyDescent="0.35">
      <c r="A153" s="274" t="s">
        <v>55</v>
      </c>
      <c r="B153" s="274"/>
      <c r="C153" s="274"/>
      <c r="D153" s="275" t="s">
        <v>224</v>
      </c>
      <c r="E153" s="275"/>
    </row>
    <row r="154" spans="1:8" x14ac:dyDescent="0.35">
      <c r="A154" s="276" t="s">
        <v>53</v>
      </c>
      <c r="B154" s="276"/>
      <c r="C154" s="276"/>
      <c r="D154" s="275"/>
      <c r="E154" s="275"/>
    </row>
    <row r="155" spans="1:8" x14ac:dyDescent="0.35">
      <c r="A155" s="276" t="s">
        <v>54</v>
      </c>
      <c r="B155" s="276"/>
      <c r="C155" s="276"/>
      <c r="D155" s="275" t="s">
        <v>83</v>
      </c>
      <c r="E155" s="275"/>
    </row>
    <row r="156" spans="1:8" x14ac:dyDescent="0.35">
      <c r="B156" s="153"/>
    </row>
    <row r="157" spans="1:8" x14ac:dyDescent="0.35">
      <c r="B157" s="153" t="s">
        <v>8</v>
      </c>
    </row>
    <row r="158" spans="1:8" x14ac:dyDescent="0.35">
      <c r="A158" t="s">
        <v>69</v>
      </c>
      <c r="E158" t="s">
        <v>635</v>
      </c>
    </row>
    <row r="159" spans="1:8" x14ac:dyDescent="0.35">
      <c r="A159" t="s">
        <v>84</v>
      </c>
    </row>
    <row r="161" spans="1:8" ht="58" x14ac:dyDescent="0.35">
      <c r="A161" s="141" t="s">
        <v>3</v>
      </c>
      <c r="B161" s="6" t="s">
        <v>628</v>
      </c>
      <c r="C161" s="6" t="s">
        <v>627</v>
      </c>
      <c r="D161" s="6" t="s">
        <v>626</v>
      </c>
      <c r="E161" s="6" t="s">
        <v>625</v>
      </c>
      <c r="F161" s="6" t="s">
        <v>624</v>
      </c>
      <c r="G161" s="6" t="s">
        <v>623</v>
      </c>
      <c r="H161" s="6" t="s">
        <v>622</v>
      </c>
    </row>
    <row r="162" spans="1:8" x14ac:dyDescent="0.35">
      <c r="A162" s="141"/>
      <c r="B162" s="141"/>
      <c r="C162" s="141"/>
      <c r="D162" s="141"/>
      <c r="E162" s="141"/>
      <c r="F162" s="141"/>
      <c r="G162" s="141"/>
      <c r="H162" s="141"/>
    </row>
    <row r="163" spans="1:8" x14ac:dyDescent="0.35">
      <c r="A163" s="141"/>
      <c r="B163" s="141"/>
      <c r="C163" s="141"/>
      <c r="D163" s="141"/>
      <c r="E163" s="141"/>
      <c r="F163" s="141"/>
      <c r="G163" s="141"/>
      <c r="H163" s="141"/>
    </row>
    <row r="164" spans="1:8" x14ac:dyDescent="0.35">
      <c r="A164" s="141"/>
      <c r="B164" s="141"/>
      <c r="C164" s="141"/>
      <c r="D164" s="141"/>
      <c r="E164" s="141"/>
      <c r="F164" s="141"/>
      <c r="G164" s="141"/>
      <c r="H164" s="141"/>
    </row>
    <row r="165" spans="1:8" x14ac:dyDescent="0.35">
      <c r="A165" s="141"/>
      <c r="B165" s="141"/>
      <c r="C165" s="141"/>
      <c r="D165" s="141"/>
      <c r="E165" s="141"/>
      <c r="F165" s="141"/>
      <c r="G165" s="141"/>
      <c r="H165" s="141"/>
    </row>
    <row r="166" spans="1:8" x14ac:dyDescent="0.35">
      <c r="A166" s="141"/>
      <c r="B166" s="141"/>
      <c r="C166" s="141"/>
      <c r="D166" s="141"/>
      <c r="E166" s="141"/>
      <c r="F166" s="141"/>
      <c r="G166" s="141"/>
      <c r="H166" s="141"/>
    </row>
    <row r="167" spans="1:8" x14ac:dyDescent="0.35">
      <c r="A167" s="141"/>
      <c r="B167" s="141"/>
      <c r="C167" s="141"/>
      <c r="D167" s="141"/>
      <c r="E167" s="141"/>
      <c r="F167" s="141"/>
      <c r="G167" s="141"/>
      <c r="H167" s="141"/>
    </row>
    <row r="170" spans="1:8" x14ac:dyDescent="0.35">
      <c r="A170" s="449" t="s">
        <v>621</v>
      </c>
      <c r="B170" s="449"/>
      <c r="C170" s="449"/>
      <c r="D170" s="449"/>
      <c r="E170" s="449"/>
      <c r="F170" s="449"/>
      <c r="G170" s="449"/>
    </row>
    <row r="173" spans="1:8" x14ac:dyDescent="0.35">
      <c r="A173" s="276" t="s">
        <v>51</v>
      </c>
      <c r="B173" s="276"/>
      <c r="C173" s="276"/>
      <c r="D173" s="275"/>
      <c r="E173" s="275"/>
    </row>
    <row r="174" spans="1:8" x14ac:dyDescent="0.35">
      <c r="A174" s="274" t="s">
        <v>55</v>
      </c>
      <c r="B174" s="274"/>
      <c r="C174" s="274"/>
      <c r="D174" s="275" t="s">
        <v>82</v>
      </c>
      <c r="E174" s="275"/>
    </row>
    <row r="175" spans="1:8" x14ac:dyDescent="0.35">
      <c r="A175" s="276" t="s">
        <v>53</v>
      </c>
      <c r="B175" s="276"/>
      <c r="C175" s="276"/>
      <c r="D175" s="275"/>
      <c r="E175" s="275"/>
    </row>
    <row r="176" spans="1:8" x14ac:dyDescent="0.35">
      <c r="A176" s="276" t="s">
        <v>54</v>
      </c>
      <c r="B176" s="276"/>
      <c r="C176" s="276"/>
      <c r="D176" s="275" t="s">
        <v>83</v>
      </c>
      <c r="E176" s="275"/>
    </row>
    <row r="177" spans="1:8" ht="15" customHeight="1" x14ac:dyDescent="0.35">
      <c r="A177" s="9"/>
      <c r="B177" s="9"/>
      <c r="C177" s="9"/>
      <c r="D177" s="222"/>
      <c r="E177" s="222"/>
    </row>
    <row r="178" spans="1:8" x14ac:dyDescent="0.35">
      <c r="B178" s="153" t="s">
        <v>9</v>
      </c>
    </row>
    <row r="179" spans="1:8" x14ac:dyDescent="0.35">
      <c r="A179" t="s">
        <v>69</v>
      </c>
      <c r="E179" t="s">
        <v>86</v>
      </c>
    </row>
    <row r="180" spans="1:8" x14ac:dyDescent="0.35">
      <c r="A180" t="s">
        <v>87</v>
      </c>
    </row>
    <row r="182" spans="1:8" ht="58" x14ac:dyDescent="0.35">
      <c r="A182" s="141" t="s">
        <v>3</v>
      </c>
      <c r="B182" s="6" t="s">
        <v>628</v>
      </c>
      <c r="C182" s="6" t="s">
        <v>627</v>
      </c>
      <c r="D182" s="6" t="s">
        <v>626</v>
      </c>
      <c r="E182" s="6" t="s">
        <v>625</v>
      </c>
      <c r="F182" s="6" t="s">
        <v>624</v>
      </c>
      <c r="G182" s="6" t="s">
        <v>623</v>
      </c>
      <c r="H182" s="6" t="s">
        <v>622</v>
      </c>
    </row>
    <row r="183" spans="1:8" x14ac:dyDescent="0.35">
      <c r="A183" s="141"/>
      <c r="B183" s="141"/>
      <c r="C183" s="141"/>
      <c r="D183" s="141"/>
      <c r="E183" s="141"/>
      <c r="F183" s="141"/>
      <c r="G183" s="141"/>
      <c r="H183" s="141"/>
    </row>
    <row r="184" spans="1:8" x14ac:dyDescent="0.35">
      <c r="A184" s="141"/>
      <c r="B184" s="141"/>
      <c r="C184" s="141"/>
      <c r="D184" s="141"/>
      <c r="E184" s="141"/>
      <c r="F184" s="141"/>
      <c r="G184" s="141"/>
      <c r="H184" s="141"/>
    </row>
    <row r="185" spans="1:8" x14ac:dyDescent="0.35">
      <c r="A185" s="141"/>
      <c r="B185" s="141"/>
      <c r="C185" s="141"/>
      <c r="D185" s="141"/>
      <c r="E185" s="141"/>
      <c r="F185" s="141"/>
      <c r="G185" s="141"/>
      <c r="H185" s="141"/>
    </row>
    <row r="186" spans="1:8" x14ac:dyDescent="0.35">
      <c r="A186" s="141"/>
      <c r="B186" s="141"/>
      <c r="C186" s="141"/>
      <c r="D186" s="141"/>
      <c r="E186" s="141"/>
      <c r="F186" s="141"/>
      <c r="G186" s="141"/>
      <c r="H186" s="141"/>
    </row>
    <row r="187" spans="1:8" x14ac:dyDescent="0.35">
      <c r="A187" s="141"/>
      <c r="B187" s="141"/>
      <c r="C187" s="141"/>
      <c r="D187" s="141"/>
      <c r="E187" s="141"/>
      <c r="F187" s="141"/>
      <c r="G187" s="141"/>
      <c r="H187" s="141"/>
    </row>
    <row r="188" spans="1:8" x14ac:dyDescent="0.35">
      <c r="A188" s="141"/>
      <c r="B188" s="141"/>
      <c r="C188" s="141"/>
      <c r="D188" s="141"/>
      <c r="E188" s="141"/>
      <c r="F188" s="141"/>
      <c r="G188" s="141"/>
      <c r="H188" s="141"/>
    </row>
    <row r="191" spans="1:8" x14ac:dyDescent="0.35">
      <c r="A191" s="449" t="s">
        <v>621</v>
      </c>
      <c r="B191" s="449"/>
      <c r="C191" s="449"/>
      <c r="D191" s="449"/>
      <c r="E191" s="449"/>
      <c r="F191" s="449"/>
      <c r="G191" s="449"/>
    </row>
    <row r="194" spans="1:8" x14ac:dyDescent="0.35">
      <c r="A194" s="276" t="s">
        <v>51</v>
      </c>
      <c r="B194" s="276"/>
      <c r="C194" s="276"/>
      <c r="D194" s="275" t="s">
        <v>427</v>
      </c>
      <c r="E194" s="275"/>
    </row>
    <row r="195" spans="1:8" x14ac:dyDescent="0.35">
      <c r="A195" s="274" t="s">
        <v>55</v>
      </c>
      <c r="B195" s="274"/>
      <c r="C195" s="274"/>
      <c r="D195" s="275" t="s">
        <v>89</v>
      </c>
      <c r="E195" s="275"/>
    </row>
    <row r="196" spans="1:8" x14ac:dyDescent="0.35">
      <c r="A196" s="276" t="s">
        <v>53</v>
      </c>
      <c r="B196" s="276"/>
      <c r="C196" s="276"/>
      <c r="D196" s="275"/>
      <c r="E196" s="275"/>
    </row>
    <row r="197" spans="1:8" x14ac:dyDescent="0.35">
      <c r="A197" s="276" t="s">
        <v>54</v>
      </c>
      <c r="B197" s="276"/>
      <c r="C197" s="276"/>
      <c r="D197" s="275" t="s">
        <v>85</v>
      </c>
      <c r="E197" s="275"/>
    </row>
    <row r="198" spans="1:8" x14ac:dyDescent="0.35">
      <c r="A198" s="9"/>
      <c r="B198" s="9"/>
      <c r="C198" s="9"/>
      <c r="D198" s="222"/>
      <c r="E198" s="222"/>
    </row>
    <row r="199" spans="1:8" x14ac:dyDescent="0.35">
      <c r="B199" s="153" t="s">
        <v>10</v>
      </c>
    </row>
    <row r="200" spans="1:8" x14ac:dyDescent="0.35">
      <c r="A200" t="s">
        <v>69</v>
      </c>
      <c r="E200" t="s">
        <v>92</v>
      </c>
    </row>
    <row r="201" spans="1:8" x14ac:dyDescent="0.35">
      <c r="A201" t="s">
        <v>93</v>
      </c>
    </row>
    <row r="203" spans="1:8" ht="58" x14ac:dyDescent="0.35">
      <c r="A203" s="141" t="s">
        <v>3</v>
      </c>
      <c r="B203" s="6" t="s">
        <v>628</v>
      </c>
      <c r="C203" s="6" t="s">
        <v>627</v>
      </c>
      <c r="D203" s="6" t="s">
        <v>626</v>
      </c>
      <c r="E203" s="6" t="s">
        <v>625</v>
      </c>
      <c r="F203" s="6" t="s">
        <v>624</v>
      </c>
      <c r="G203" s="6" t="s">
        <v>623</v>
      </c>
      <c r="H203" s="6" t="s">
        <v>622</v>
      </c>
    </row>
    <row r="204" spans="1:8" x14ac:dyDescent="0.35">
      <c r="A204" s="141"/>
      <c r="B204" s="141" t="s">
        <v>94</v>
      </c>
      <c r="C204" s="141" t="s">
        <v>94</v>
      </c>
      <c r="D204" s="141" t="s">
        <v>94</v>
      </c>
      <c r="E204" s="141" t="s">
        <v>94</v>
      </c>
      <c r="F204" s="141">
        <v>0</v>
      </c>
      <c r="G204" s="141" t="s">
        <v>94</v>
      </c>
      <c r="H204" s="141" t="s">
        <v>94</v>
      </c>
    </row>
    <row r="205" spans="1:8" x14ac:dyDescent="0.35">
      <c r="A205" s="141"/>
      <c r="B205" s="141"/>
      <c r="C205" s="141"/>
      <c r="D205" s="141"/>
      <c r="E205" s="141"/>
      <c r="F205" s="141"/>
      <c r="G205" s="141"/>
      <c r="H205" s="141"/>
    </row>
    <row r="206" spans="1:8" x14ac:dyDescent="0.35">
      <c r="A206" s="141"/>
      <c r="B206" s="141"/>
      <c r="C206" s="141"/>
      <c r="D206" s="141"/>
      <c r="E206" s="141"/>
      <c r="F206" s="141"/>
      <c r="G206" s="141"/>
      <c r="H206" s="141"/>
    </row>
    <row r="207" spans="1:8" x14ac:dyDescent="0.35">
      <c r="A207" s="141"/>
      <c r="B207" s="141"/>
      <c r="C207" s="141"/>
      <c r="D207" s="141"/>
      <c r="E207" s="141"/>
      <c r="F207" s="141"/>
      <c r="G207" s="141"/>
      <c r="H207" s="141"/>
    </row>
    <row r="208" spans="1:8" x14ac:dyDescent="0.35">
      <c r="A208" s="141"/>
      <c r="B208" s="141"/>
      <c r="C208" s="141"/>
      <c r="D208" s="141"/>
      <c r="E208" s="141"/>
      <c r="F208" s="141"/>
      <c r="G208" s="141"/>
      <c r="H208" s="141"/>
    </row>
    <row r="209" spans="1:8" x14ac:dyDescent="0.35">
      <c r="A209" s="141"/>
      <c r="B209" s="141"/>
      <c r="C209" s="141"/>
      <c r="D209" s="141"/>
      <c r="E209" s="141"/>
      <c r="F209" s="141"/>
      <c r="G209" s="141"/>
      <c r="H209" s="141"/>
    </row>
    <row r="212" spans="1:8" x14ac:dyDescent="0.35">
      <c r="A212" s="449" t="s">
        <v>621</v>
      </c>
      <c r="B212" s="449"/>
      <c r="C212" s="449"/>
      <c r="D212" s="449"/>
      <c r="E212" s="449"/>
      <c r="F212" s="449"/>
      <c r="G212" s="449"/>
    </row>
    <row r="215" spans="1:8" x14ac:dyDescent="0.35">
      <c r="A215" s="276" t="s">
        <v>51</v>
      </c>
      <c r="B215" s="276"/>
      <c r="C215" s="276"/>
      <c r="D215" s="275">
        <v>0</v>
      </c>
      <c r="E215" s="275"/>
    </row>
    <row r="216" spans="1:8" x14ac:dyDescent="0.35">
      <c r="A216" s="274" t="s">
        <v>55</v>
      </c>
      <c r="B216" s="274"/>
      <c r="C216" s="274"/>
      <c r="D216" s="275" t="s">
        <v>91</v>
      </c>
      <c r="E216" s="275"/>
    </row>
    <row r="217" spans="1:8" x14ac:dyDescent="0.35">
      <c r="A217" s="276" t="s">
        <v>53</v>
      </c>
      <c r="B217" s="276"/>
      <c r="C217" s="276"/>
      <c r="D217" s="275"/>
      <c r="E217" s="275"/>
    </row>
    <row r="218" spans="1:8" x14ac:dyDescent="0.35">
      <c r="A218" s="276" t="s">
        <v>54</v>
      </c>
      <c r="B218" s="276"/>
      <c r="C218" s="276"/>
      <c r="D218" s="292">
        <v>43214</v>
      </c>
      <c r="E218" s="275"/>
    </row>
    <row r="219" spans="1:8" x14ac:dyDescent="0.35">
      <c r="A219" s="9"/>
      <c r="B219" s="9"/>
      <c r="C219" s="9"/>
      <c r="D219" s="23"/>
      <c r="E219" s="222"/>
    </row>
    <row r="220" spans="1:8" x14ac:dyDescent="0.35">
      <c r="B220" s="153" t="s">
        <v>11</v>
      </c>
    </row>
    <row r="221" spans="1:8" x14ac:dyDescent="0.35">
      <c r="A221" t="s">
        <v>69</v>
      </c>
      <c r="E221" t="s">
        <v>98</v>
      </c>
    </row>
    <row r="222" spans="1:8" x14ac:dyDescent="0.35">
      <c r="A222" t="s">
        <v>99</v>
      </c>
    </row>
    <row r="224" spans="1:8" ht="58" x14ac:dyDescent="0.35">
      <c r="A224" s="141" t="s">
        <v>3</v>
      </c>
      <c r="B224" s="6" t="s">
        <v>628</v>
      </c>
      <c r="C224" s="6" t="s">
        <v>627</v>
      </c>
      <c r="D224" s="6" t="s">
        <v>626</v>
      </c>
      <c r="E224" s="6" t="s">
        <v>625</v>
      </c>
      <c r="F224" s="6" t="s">
        <v>624</v>
      </c>
      <c r="G224" s="6" t="s">
        <v>623</v>
      </c>
      <c r="H224" s="6" t="s">
        <v>622</v>
      </c>
    </row>
    <row r="225" spans="1:8" x14ac:dyDescent="0.35">
      <c r="A225" s="141"/>
      <c r="B225" s="141" t="s">
        <v>95</v>
      </c>
      <c r="C225" s="141"/>
      <c r="D225" s="141"/>
      <c r="E225" s="141"/>
      <c r="F225" s="141"/>
      <c r="G225" s="141"/>
      <c r="H225" s="141"/>
    </row>
    <row r="226" spans="1:8" x14ac:dyDescent="0.35">
      <c r="A226" s="141"/>
      <c r="B226" s="141"/>
      <c r="C226" s="141"/>
      <c r="D226" s="141"/>
      <c r="E226" s="141"/>
      <c r="F226" s="141"/>
      <c r="G226" s="141"/>
      <c r="H226" s="141"/>
    </row>
    <row r="227" spans="1:8" x14ac:dyDescent="0.35">
      <c r="A227" s="141"/>
      <c r="B227" s="141"/>
      <c r="C227" s="141"/>
      <c r="D227" s="141"/>
      <c r="E227" s="141"/>
      <c r="F227" s="141"/>
      <c r="G227" s="141"/>
      <c r="H227" s="141"/>
    </row>
    <row r="228" spans="1:8" x14ac:dyDescent="0.35">
      <c r="A228" s="141"/>
      <c r="B228" s="141"/>
      <c r="C228" s="141"/>
      <c r="D228" s="141"/>
      <c r="E228" s="141"/>
      <c r="F228" s="141"/>
      <c r="G228" s="141"/>
      <c r="H228" s="141"/>
    </row>
    <row r="229" spans="1:8" x14ac:dyDescent="0.35">
      <c r="A229" s="141"/>
      <c r="B229" s="141"/>
      <c r="C229" s="141"/>
      <c r="D229" s="141"/>
      <c r="E229" s="141"/>
      <c r="F229" s="141"/>
      <c r="G229" s="141"/>
      <c r="H229" s="141"/>
    </row>
    <row r="230" spans="1:8" x14ac:dyDescent="0.35">
      <c r="A230" s="141"/>
      <c r="B230" s="141"/>
      <c r="C230" s="141"/>
      <c r="D230" s="141"/>
      <c r="E230" s="141"/>
      <c r="F230" s="141"/>
      <c r="G230" s="141"/>
      <c r="H230" s="141"/>
    </row>
    <row r="233" spans="1:8" x14ac:dyDescent="0.35">
      <c r="A233" s="449" t="s">
        <v>621</v>
      </c>
      <c r="B233" s="449"/>
      <c r="C233" s="449"/>
      <c r="D233" s="449"/>
      <c r="E233" s="449"/>
      <c r="F233" s="449"/>
      <c r="G233" s="449"/>
    </row>
    <row r="236" spans="1:8" x14ac:dyDescent="0.35">
      <c r="A236" s="276" t="s">
        <v>51</v>
      </c>
      <c r="B236" s="276"/>
      <c r="C236" s="276"/>
      <c r="D236" s="275">
        <v>0</v>
      </c>
      <c r="E236" s="275"/>
    </row>
    <row r="237" spans="1:8" x14ac:dyDescent="0.35">
      <c r="A237" s="274" t="s">
        <v>55</v>
      </c>
      <c r="B237" s="274"/>
      <c r="C237" s="274"/>
      <c r="D237" s="275" t="s">
        <v>96</v>
      </c>
      <c r="E237" s="275"/>
    </row>
    <row r="238" spans="1:8" x14ac:dyDescent="0.35">
      <c r="A238" s="276" t="s">
        <v>53</v>
      </c>
      <c r="B238" s="276"/>
      <c r="C238" s="276"/>
      <c r="D238" s="275"/>
      <c r="E238" s="275"/>
    </row>
    <row r="239" spans="1:8" x14ac:dyDescent="0.35">
      <c r="A239" s="276" t="s">
        <v>54</v>
      </c>
      <c r="B239" s="276"/>
      <c r="C239" s="276"/>
      <c r="D239" s="275" t="s">
        <v>97</v>
      </c>
      <c r="E239" s="275"/>
    </row>
    <row r="240" spans="1:8" x14ac:dyDescent="0.35">
      <c r="A240" s="9"/>
      <c r="B240" s="9"/>
      <c r="C240" s="9"/>
      <c r="D240" s="222"/>
      <c r="E240" s="222"/>
    </row>
    <row r="241" spans="1:8" x14ac:dyDescent="0.35">
      <c r="B241" s="153" t="s">
        <v>12</v>
      </c>
    </row>
    <row r="242" spans="1:8" x14ac:dyDescent="0.35">
      <c r="A242" t="s">
        <v>69</v>
      </c>
      <c r="E242" t="s">
        <v>102</v>
      </c>
    </row>
    <row r="243" spans="1:8" x14ac:dyDescent="0.35">
      <c r="A243" t="s">
        <v>103</v>
      </c>
    </row>
    <row r="245" spans="1:8" ht="58" x14ac:dyDescent="0.35">
      <c r="A245" s="141" t="s">
        <v>3</v>
      </c>
      <c r="B245" s="6" t="s">
        <v>628</v>
      </c>
      <c r="C245" s="6" t="s">
        <v>627</v>
      </c>
      <c r="D245" s="6" t="s">
        <v>626</v>
      </c>
      <c r="E245" s="6" t="s">
        <v>625</v>
      </c>
      <c r="F245" s="6" t="s">
        <v>624</v>
      </c>
      <c r="G245" s="6" t="s">
        <v>623</v>
      </c>
      <c r="H245" s="6" t="s">
        <v>622</v>
      </c>
    </row>
    <row r="246" spans="1:8" x14ac:dyDescent="0.35">
      <c r="A246" s="141"/>
      <c r="B246" s="141"/>
      <c r="C246" s="141"/>
      <c r="D246" s="141"/>
      <c r="E246" s="141"/>
      <c r="F246" s="141"/>
      <c r="G246" s="141"/>
      <c r="H246" s="141"/>
    </row>
    <row r="247" spans="1:8" x14ac:dyDescent="0.35">
      <c r="A247" s="141"/>
      <c r="B247" s="141"/>
      <c r="C247" s="141"/>
      <c r="D247" s="141"/>
      <c r="E247" s="141"/>
      <c r="F247" s="141"/>
      <c r="G247" s="141"/>
      <c r="H247" s="141"/>
    </row>
    <row r="248" spans="1:8" x14ac:dyDescent="0.35">
      <c r="A248" s="141"/>
      <c r="B248" s="141"/>
      <c r="C248" s="141"/>
      <c r="D248" s="141"/>
      <c r="E248" s="141"/>
      <c r="F248" s="141"/>
      <c r="G248" s="141"/>
      <c r="H248" s="141"/>
    </row>
    <row r="249" spans="1:8" x14ac:dyDescent="0.35">
      <c r="A249" s="141"/>
      <c r="B249" s="141"/>
      <c r="C249" s="141"/>
      <c r="D249" s="141"/>
      <c r="E249" s="141"/>
      <c r="F249" s="141"/>
      <c r="G249" s="141"/>
      <c r="H249" s="141"/>
    </row>
    <row r="250" spans="1:8" x14ac:dyDescent="0.35">
      <c r="A250" s="141"/>
      <c r="B250" s="141"/>
      <c r="C250" s="141"/>
      <c r="D250" s="141"/>
      <c r="E250" s="141"/>
      <c r="F250" s="141"/>
      <c r="G250" s="141"/>
      <c r="H250" s="141"/>
    </row>
    <row r="251" spans="1:8" x14ac:dyDescent="0.35">
      <c r="A251" s="141"/>
      <c r="B251" s="141"/>
      <c r="C251" s="141"/>
      <c r="D251" s="141"/>
      <c r="E251" s="141"/>
      <c r="F251" s="141"/>
      <c r="G251" s="141"/>
      <c r="H251" s="141"/>
    </row>
    <row r="254" spans="1:8" x14ac:dyDescent="0.35">
      <c r="A254" s="449" t="s">
        <v>621</v>
      </c>
      <c r="B254" s="449"/>
      <c r="C254" s="449"/>
      <c r="D254" s="449"/>
      <c r="E254" s="449"/>
      <c r="F254" s="449"/>
      <c r="G254" s="449"/>
    </row>
    <row r="257" spans="1:8" x14ac:dyDescent="0.35">
      <c r="A257" s="276" t="s">
        <v>51</v>
      </c>
      <c r="B257" s="276"/>
      <c r="C257" s="276"/>
      <c r="D257" s="275">
        <v>0</v>
      </c>
      <c r="E257" s="275"/>
    </row>
    <row r="258" spans="1:8" x14ac:dyDescent="0.35">
      <c r="A258" s="274" t="s">
        <v>55</v>
      </c>
      <c r="B258" s="274"/>
      <c r="C258" s="274"/>
      <c r="D258" s="275" t="s">
        <v>101</v>
      </c>
      <c r="E258" s="275"/>
    </row>
    <row r="259" spans="1:8" x14ac:dyDescent="0.35">
      <c r="A259" s="276" t="s">
        <v>53</v>
      </c>
      <c r="B259" s="276"/>
      <c r="C259" s="276"/>
      <c r="D259" s="275"/>
      <c r="E259" s="275"/>
    </row>
    <row r="260" spans="1:8" x14ac:dyDescent="0.35">
      <c r="A260" s="276" t="s">
        <v>54</v>
      </c>
      <c r="B260" s="276"/>
      <c r="C260" s="276"/>
      <c r="D260" s="275" t="s">
        <v>97</v>
      </c>
      <c r="E260" s="275"/>
    </row>
    <row r="261" spans="1:8" x14ac:dyDescent="0.35">
      <c r="A261" s="9"/>
      <c r="B261" s="9"/>
      <c r="C261" s="9"/>
      <c r="D261" s="222"/>
      <c r="E261" s="222"/>
    </row>
    <row r="262" spans="1:8" x14ac:dyDescent="0.35">
      <c r="B262" s="153" t="s">
        <v>13</v>
      </c>
    </row>
    <row r="263" spans="1:8" x14ac:dyDescent="0.35">
      <c r="A263" t="s">
        <v>69</v>
      </c>
      <c r="E263" t="s">
        <v>233</v>
      </c>
    </row>
    <row r="264" spans="1:8" x14ac:dyDescent="0.35">
      <c r="A264" t="s">
        <v>234</v>
      </c>
    </row>
    <row r="266" spans="1:8" ht="58" x14ac:dyDescent="0.35">
      <c r="A266" s="141" t="s">
        <v>3</v>
      </c>
      <c r="B266" s="6" t="s">
        <v>628</v>
      </c>
      <c r="C266" s="6" t="s">
        <v>627</v>
      </c>
      <c r="D266" s="6" t="s">
        <v>626</v>
      </c>
      <c r="E266" s="6" t="s">
        <v>625</v>
      </c>
      <c r="F266" s="6" t="s">
        <v>624</v>
      </c>
      <c r="G266" s="6" t="s">
        <v>623</v>
      </c>
      <c r="H266" s="6" t="s">
        <v>622</v>
      </c>
    </row>
    <row r="267" spans="1:8" x14ac:dyDescent="0.35">
      <c r="A267" s="141"/>
      <c r="B267" s="141"/>
      <c r="C267" s="141"/>
      <c r="D267" s="141"/>
      <c r="E267" s="141"/>
      <c r="F267" s="141"/>
      <c r="G267" s="141"/>
      <c r="H267" s="141"/>
    </row>
    <row r="268" spans="1:8" x14ac:dyDescent="0.35">
      <c r="A268" s="141"/>
      <c r="B268" s="141"/>
      <c r="C268" s="141"/>
      <c r="D268" s="141"/>
      <c r="E268" s="141"/>
      <c r="F268" s="141"/>
      <c r="G268" s="141"/>
      <c r="H268" s="141"/>
    </row>
    <row r="269" spans="1:8" x14ac:dyDescent="0.35">
      <c r="A269" s="141"/>
      <c r="B269" s="141"/>
      <c r="C269" s="141"/>
      <c r="D269" s="141"/>
      <c r="E269" s="141"/>
      <c r="F269" s="141"/>
      <c r="G269" s="141"/>
      <c r="H269" s="141"/>
    </row>
    <row r="270" spans="1:8" x14ac:dyDescent="0.35">
      <c r="A270" s="141"/>
      <c r="B270" s="141"/>
      <c r="C270" s="141"/>
      <c r="D270" s="141"/>
      <c r="E270" s="141"/>
      <c r="F270" s="141"/>
      <c r="G270" s="141"/>
      <c r="H270" s="141"/>
    </row>
    <row r="271" spans="1:8" x14ac:dyDescent="0.35">
      <c r="A271" s="141"/>
      <c r="B271" s="141"/>
      <c r="C271" s="141"/>
      <c r="D271" s="141"/>
      <c r="E271" s="141"/>
      <c r="F271" s="141"/>
      <c r="G271" s="141"/>
      <c r="H271" s="141"/>
    </row>
    <row r="272" spans="1:8" x14ac:dyDescent="0.35">
      <c r="A272" s="141"/>
      <c r="B272" s="141"/>
      <c r="C272" s="141"/>
      <c r="D272" s="141"/>
      <c r="E272" s="141"/>
      <c r="F272" s="141">
        <v>0</v>
      </c>
      <c r="G272" s="141"/>
      <c r="H272" s="141"/>
    </row>
    <row r="275" spans="1:8" x14ac:dyDescent="0.35">
      <c r="A275" s="449" t="s">
        <v>621</v>
      </c>
      <c r="B275" s="449"/>
      <c r="C275" s="449"/>
      <c r="D275" s="449"/>
      <c r="E275" s="449"/>
      <c r="F275" s="449"/>
      <c r="G275" s="449"/>
    </row>
    <row r="278" spans="1:8" x14ac:dyDescent="0.35">
      <c r="A278" s="276" t="s">
        <v>51</v>
      </c>
      <c r="B278" s="276"/>
      <c r="C278" s="276"/>
      <c r="D278" s="275"/>
      <c r="E278" s="275"/>
    </row>
    <row r="279" spans="1:8" x14ac:dyDescent="0.35">
      <c r="A279" s="274" t="s">
        <v>55</v>
      </c>
      <c r="B279" s="274"/>
      <c r="C279" s="274"/>
      <c r="D279" s="275" t="s">
        <v>231</v>
      </c>
      <c r="E279" s="275"/>
    </row>
    <row r="280" spans="1:8" x14ac:dyDescent="0.35">
      <c r="A280" s="276" t="s">
        <v>53</v>
      </c>
      <c r="B280" s="276"/>
      <c r="C280" s="276"/>
      <c r="D280" s="275"/>
      <c r="E280" s="275"/>
    </row>
    <row r="281" spans="1:8" x14ac:dyDescent="0.35">
      <c r="A281" s="276" t="s">
        <v>54</v>
      </c>
      <c r="B281" s="276"/>
      <c r="C281" s="276"/>
      <c r="D281" s="292" t="s">
        <v>232</v>
      </c>
      <c r="E281" s="275"/>
    </row>
    <row r="282" spans="1:8" x14ac:dyDescent="0.35">
      <c r="B282" s="153"/>
    </row>
    <row r="283" spans="1:8" x14ac:dyDescent="0.35">
      <c r="B283" s="153" t="s">
        <v>14</v>
      </c>
    </row>
    <row r="284" spans="1:8" x14ac:dyDescent="0.35">
      <c r="A284" t="s">
        <v>69</v>
      </c>
      <c r="E284" t="s">
        <v>217</v>
      </c>
    </row>
    <row r="285" spans="1:8" x14ac:dyDescent="0.35">
      <c r="A285" t="s">
        <v>566</v>
      </c>
    </row>
    <row r="287" spans="1:8" ht="58" x14ac:dyDescent="0.35">
      <c r="A287" s="141" t="s">
        <v>3</v>
      </c>
      <c r="B287" s="6" t="s">
        <v>628</v>
      </c>
      <c r="C287" s="6" t="s">
        <v>627</v>
      </c>
      <c r="D287" s="6" t="s">
        <v>626</v>
      </c>
      <c r="E287" s="6" t="s">
        <v>625</v>
      </c>
      <c r="F287" s="6" t="s">
        <v>624</v>
      </c>
      <c r="G287" s="6" t="s">
        <v>623</v>
      </c>
      <c r="H287" s="6" t="s">
        <v>622</v>
      </c>
    </row>
    <row r="288" spans="1:8" x14ac:dyDescent="0.35">
      <c r="A288" s="141"/>
      <c r="B288" s="141"/>
      <c r="C288" s="141"/>
      <c r="D288" s="141"/>
      <c r="E288" s="141"/>
      <c r="F288" s="141"/>
      <c r="G288" s="141"/>
      <c r="H288" s="141"/>
    </row>
    <row r="289" spans="1:8" x14ac:dyDescent="0.35">
      <c r="A289" s="141"/>
      <c r="B289" s="141"/>
      <c r="C289" s="141"/>
      <c r="D289" s="141"/>
      <c r="E289" s="141"/>
      <c r="F289" s="141"/>
      <c r="G289" s="141"/>
      <c r="H289" s="141"/>
    </row>
    <row r="290" spans="1:8" x14ac:dyDescent="0.35">
      <c r="A290" s="141"/>
      <c r="B290" s="141"/>
      <c r="C290" s="141"/>
      <c r="D290" s="141"/>
      <c r="E290" s="141"/>
      <c r="F290" s="141"/>
      <c r="G290" s="141"/>
      <c r="H290" s="141"/>
    </row>
    <row r="291" spans="1:8" x14ac:dyDescent="0.35">
      <c r="A291" s="141"/>
      <c r="B291" s="141"/>
      <c r="C291" s="141"/>
      <c r="D291" s="141"/>
      <c r="E291" s="141"/>
      <c r="F291" s="141"/>
      <c r="G291" s="141"/>
      <c r="H291" s="141"/>
    </row>
    <row r="292" spans="1:8" x14ac:dyDescent="0.35">
      <c r="A292" s="141"/>
      <c r="B292" s="141"/>
      <c r="C292" s="141"/>
      <c r="D292" s="141"/>
      <c r="E292" s="141"/>
      <c r="F292" s="141"/>
      <c r="G292" s="141"/>
      <c r="H292" s="141"/>
    </row>
    <row r="293" spans="1:8" x14ac:dyDescent="0.35">
      <c r="A293" s="141"/>
      <c r="B293" s="141"/>
      <c r="C293" s="141"/>
      <c r="D293" s="141"/>
      <c r="E293" s="141"/>
      <c r="F293" s="141">
        <v>0</v>
      </c>
      <c r="G293" s="141"/>
      <c r="H293" s="141"/>
    </row>
    <row r="296" spans="1:8" x14ac:dyDescent="0.35">
      <c r="A296" s="449" t="s">
        <v>621</v>
      </c>
      <c r="B296" s="449"/>
      <c r="C296" s="449"/>
      <c r="D296" s="449"/>
      <c r="E296" s="449"/>
      <c r="F296" s="449"/>
      <c r="G296" s="449"/>
    </row>
    <row r="299" spans="1:8" x14ac:dyDescent="0.35">
      <c r="A299" s="276" t="s">
        <v>51</v>
      </c>
      <c r="B299" s="276"/>
      <c r="C299" s="276"/>
      <c r="D299" s="275"/>
      <c r="E299" s="275"/>
    </row>
    <row r="300" spans="1:8" x14ac:dyDescent="0.35">
      <c r="A300" s="274" t="s">
        <v>55</v>
      </c>
      <c r="B300" s="274"/>
      <c r="C300" s="274"/>
      <c r="D300" s="275" t="s">
        <v>216</v>
      </c>
      <c r="E300" s="275"/>
    </row>
    <row r="301" spans="1:8" x14ac:dyDescent="0.35">
      <c r="A301" s="276" t="s">
        <v>53</v>
      </c>
      <c r="B301" s="276"/>
      <c r="C301" s="276"/>
      <c r="D301" s="275"/>
      <c r="E301" s="275"/>
    </row>
    <row r="302" spans="1:8" x14ac:dyDescent="0.35">
      <c r="A302" s="276" t="s">
        <v>54</v>
      </c>
      <c r="B302" s="276"/>
      <c r="C302" s="276"/>
      <c r="D302" s="292">
        <v>43187</v>
      </c>
      <c r="E302" s="275"/>
    </row>
    <row r="303" spans="1:8" x14ac:dyDescent="0.35">
      <c r="A303" s="9"/>
      <c r="B303" s="9"/>
      <c r="C303" s="9"/>
      <c r="D303" s="222"/>
      <c r="E303" s="222"/>
    </row>
    <row r="304" spans="1:8" x14ac:dyDescent="0.35">
      <c r="B304" s="153" t="s">
        <v>15</v>
      </c>
    </row>
    <row r="305" spans="1:8" x14ac:dyDescent="0.35">
      <c r="A305" t="s">
        <v>69</v>
      </c>
      <c r="E305" t="s">
        <v>200</v>
      </c>
    </row>
    <row r="306" spans="1:8" x14ac:dyDescent="0.35">
      <c r="A306" t="s">
        <v>84</v>
      </c>
    </row>
    <row r="308" spans="1:8" ht="58" x14ac:dyDescent="0.35">
      <c r="A308" s="141" t="s">
        <v>3</v>
      </c>
      <c r="B308" s="6" t="s">
        <v>628</v>
      </c>
      <c r="C308" s="6" t="s">
        <v>627</v>
      </c>
      <c r="D308" s="6" t="s">
        <v>626</v>
      </c>
      <c r="E308" s="6" t="s">
        <v>625</v>
      </c>
      <c r="F308" s="6" t="s">
        <v>624</v>
      </c>
      <c r="G308" s="6" t="s">
        <v>623</v>
      </c>
      <c r="H308" s="6" t="s">
        <v>622</v>
      </c>
    </row>
    <row r="309" spans="1:8" x14ac:dyDescent="0.35">
      <c r="A309" s="141">
        <v>1</v>
      </c>
      <c r="B309" s="141" t="s">
        <v>198</v>
      </c>
      <c r="C309" s="139" t="s">
        <v>94</v>
      </c>
      <c r="D309" s="139" t="s">
        <v>94</v>
      </c>
      <c r="E309" s="139" t="s">
        <v>94</v>
      </c>
      <c r="F309" s="139" t="s">
        <v>94</v>
      </c>
      <c r="G309" s="139" t="s">
        <v>94</v>
      </c>
      <c r="H309" s="139" t="s">
        <v>94</v>
      </c>
    </row>
    <row r="310" spans="1:8" x14ac:dyDescent="0.35">
      <c r="A310" s="141"/>
      <c r="B310" s="141"/>
      <c r="C310" s="141"/>
      <c r="D310" s="141"/>
      <c r="E310" s="141"/>
      <c r="F310" s="141"/>
      <c r="G310" s="141"/>
      <c r="H310" s="141"/>
    </row>
    <row r="311" spans="1:8" x14ac:dyDescent="0.35">
      <c r="A311" s="141"/>
      <c r="B311" s="141"/>
      <c r="C311" s="141"/>
      <c r="D311" s="141"/>
      <c r="E311" s="141"/>
      <c r="F311" s="141"/>
      <c r="G311" s="141"/>
      <c r="H311" s="141"/>
    </row>
    <row r="312" spans="1:8" x14ac:dyDescent="0.35">
      <c r="A312" s="141"/>
      <c r="B312" s="141"/>
      <c r="C312" s="141"/>
      <c r="D312" s="141"/>
      <c r="E312" s="141"/>
      <c r="F312" s="141"/>
      <c r="G312" s="141"/>
      <c r="H312" s="141"/>
    </row>
    <row r="313" spans="1:8" x14ac:dyDescent="0.35">
      <c r="A313" s="141"/>
      <c r="B313" s="141"/>
      <c r="C313" s="141"/>
      <c r="D313" s="141"/>
      <c r="E313" s="141"/>
      <c r="F313" s="141"/>
      <c r="G313" s="141"/>
      <c r="H313" s="141"/>
    </row>
    <row r="314" spans="1:8" x14ac:dyDescent="0.35">
      <c r="A314" s="141"/>
      <c r="B314" s="141"/>
      <c r="C314" s="141"/>
      <c r="D314" s="141"/>
      <c r="E314" s="141"/>
      <c r="F314" s="141"/>
      <c r="G314" s="141"/>
      <c r="H314" s="141"/>
    </row>
    <row r="317" spans="1:8" x14ac:dyDescent="0.35">
      <c r="A317" s="449" t="s">
        <v>621</v>
      </c>
      <c r="B317" s="449"/>
      <c r="C317" s="449"/>
      <c r="D317" s="449"/>
      <c r="E317" s="449"/>
      <c r="F317" s="449"/>
      <c r="G317" s="449"/>
    </row>
    <row r="320" spans="1:8" x14ac:dyDescent="0.35">
      <c r="A320" s="276" t="s">
        <v>51</v>
      </c>
      <c r="B320" s="276"/>
      <c r="C320" s="276"/>
      <c r="D320" s="275">
        <v>0</v>
      </c>
      <c r="E320" s="275"/>
    </row>
    <row r="321" spans="1:8" x14ac:dyDescent="0.35">
      <c r="A321" s="274" t="s">
        <v>55</v>
      </c>
      <c r="B321" s="274"/>
      <c r="C321" s="274"/>
      <c r="D321" s="354" t="s">
        <v>199</v>
      </c>
      <c r="E321" s="355"/>
    </row>
    <row r="322" spans="1:8" x14ac:dyDescent="0.35">
      <c r="A322" s="276" t="s">
        <v>53</v>
      </c>
      <c r="B322" s="276"/>
      <c r="C322" s="276"/>
      <c r="D322" s="275"/>
      <c r="E322" s="275"/>
    </row>
    <row r="323" spans="1:8" x14ac:dyDescent="0.35">
      <c r="A323" s="276" t="s">
        <v>54</v>
      </c>
      <c r="B323" s="276"/>
      <c r="C323" s="276"/>
      <c r="D323" s="292">
        <v>43182</v>
      </c>
      <c r="E323" s="275"/>
    </row>
    <row r="324" spans="1:8" x14ac:dyDescent="0.35">
      <c r="A324" s="9"/>
      <c r="B324" s="9"/>
      <c r="C324" s="9"/>
      <c r="D324" s="23"/>
      <c r="E324" s="222"/>
    </row>
    <row r="325" spans="1:8" x14ac:dyDescent="0.35">
      <c r="B325" s="153" t="s">
        <v>16</v>
      </c>
    </row>
    <row r="326" spans="1:8" x14ac:dyDescent="0.35">
      <c r="A326" t="s">
        <v>69</v>
      </c>
      <c r="E326" t="s">
        <v>204</v>
      </c>
    </row>
    <row r="327" spans="1:8" x14ac:dyDescent="0.35">
      <c r="A327" t="s">
        <v>201</v>
      </c>
    </row>
    <row r="329" spans="1:8" ht="58" x14ac:dyDescent="0.35">
      <c r="A329" s="141" t="s">
        <v>3</v>
      </c>
      <c r="B329" s="6" t="s">
        <v>628</v>
      </c>
      <c r="C329" s="6" t="s">
        <v>627</v>
      </c>
      <c r="D329" s="6" t="s">
        <v>626</v>
      </c>
      <c r="E329" s="6" t="s">
        <v>625</v>
      </c>
      <c r="F329" s="6" t="s">
        <v>624</v>
      </c>
      <c r="G329" s="6" t="s">
        <v>623</v>
      </c>
      <c r="H329" s="6" t="s">
        <v>622</v>
      </c>
    </row>
    <row r="330" spans="1:8" x14ac:dyDescent="0.35">
      <c r="A330" s="141">
        <v>1</v>
      </c>
      <c r="B330" s="141" t="s">
        <v>202</v>
      </c>
      <c r="C330" s="139" t="s">
        <v>94</v>
      </c>
      <c r="D330" s="139" t="s">
        <v>94</v>
      </c>
      <c r="E330" s="139" t="s">
        <v>94</v>
      </c>
      <c r="F330" s="139" t="s">
        <v>94</v>
      </c>
      <c r="G330" s="139" t="s">
        <v>94</v>
      </c>
      <c r="H330" s="139" t="s">
        <v>94</v>
      </c>
    </row>
    <row r="331" spans="1:8" x14ac:dyDescent="0.35">
      <c r="A331" s="141"/>
      <c r="B331" s="141"/>
      <c r="C331" s="141"/>
      <c r="D331" s="141"/>
      <c r="E331" s="141"/>
      <c r="F331" s="141"/>
      <c r="G331" s="141"/>
      <c r="H331" s="141"/>
    </row>
    <row r="332" spans="1:8" x14ac:dyDescent="0.35">
      <c r="A332" s="141"/>
      <c r="B332" s="141"/>
      <c r="C332" s="141"/>
      <c r="D332" s="141"/>
      <c r="E332" s="141"/>
      <c r="F332" s="141"/>
      <c r="G332" s="141"/>
      <c r="H332" s="141"/>
    </row>
    <row r="333" spans="1:8" x14ac:dyDescent="0.35">
      <c r="A333" s="141"/>
      <c r="B333" s="141"/>
      <c r="C333" s="141"/>
      <c r="D333" s="141"/>
      <c r="E333" s="141"/>
      <c r="F333" s="141"/>
      <c r="G333" s="141"/>
      <c r="H333" s="141"/>
    </row>
    <row r="334" spans="1:8" x14ac:dyDescent="0.35">
      <c r="A334" s="141"/>
      <c r="B334" s="141"/>
      <c r="C334" s="141"/>
      <c r="D334" s="141"/>
      <c r="E334" s="141"/>
      <c r="F334" s="141"/>
      <c r="G334" s="141"/>
      <c r="H334" s="141"/>
    </row>
    <row r="335" spans="1:8" x14ac:dyDescent="0.35">
      <c r="A335" s="141"/>
      <c r="B335" s="141"/>
      <c r="C335" s="141"/>
      <c r="D335" s="141"/>
      <c r="E335" s="141"/>
      <c r="F335" s="141"/>
      <c r="G335" s="141"/>
      <c r="H335" s="141"/>
    </row>
    <row r="338" spans="1:8" x14ac:dyDescent="0.35">
      <c r="A338" s="449" t="s">
        <v>621</v>
      </c>
      <c r="B338" s="449"/>
      <c r="C338" s="449"/>
      <c r="D338" s="449"/>
      <c r="E338" s="449"/>
      <c r="F338" s="449"/>
      <c r="G338" s="449"/>
    </row>
    <row r="341" spans="1:8" x14ac:dyDescent="0.35">
      <c r="A341" s="276" t="s">
        <v>51</v>
      </c>
      <c r="B341" s="276"/>
      <c r="C341" s="276"/>
      <c r="D341" s="275">
        <v>0</v>
      </c>
      <c r="E341" s="275"/>
    </row>
    <row r="342" spans="1:8" x14ac:dyDescent="0.35">
      <c r="A342" s="274" t="s">
        <v>55</v>
      </c>
      <c r="B342" s="274"/>
      <c r="C342" s="274"/>
      <c r="D342" s="354" t="s">
        <v>203</v>
      </c>
      <c r="E342" s="355"/>
    </row>
    <row r="343" spans="1:8" x14ac:dyDescent="0.35">
      <c r="A343" s="276" t="s">
        <v>53</v>
      </c>
      <c r="B343" s="276"/>
      <c r="C343" s="276"/>
      <c r="D343" s="275"/>
      <c r="E343" s="275"/>
    </row>
    <row r="344" spans="1:8" x14ac:dyDescent="0.35">
      <c r="A344" s="276" t="s">
        <v>54</v>
      </c>
      <c r="B344" s="276"/>
      <c r="C344" s="276"/>
      <c r="D344" s="292">
        <v>43220</v>
      </c>
      <c r="E344" s="275"/>
    </row>
    <row r="345" spans="1:8" x14ac:dyDescent="0.35">
      <c r="A345" s="9"/>
      <c r="B345" s="9"/>
      <c r="C345" s="9"/>
      <c r="D345" s="23"/>
      <c r="E345" s="222"/>
    </row>
    <row r="346" spans="1:8" x14ac:dyDescent="0.35">
      <c r="B346" s="153" t="s">
        <v>17</v>
      </c>
    </row>
    <row r="347" spans="1:8" x14ac:dyDescent="0.35">
      <c r="A347" t="s">
        <v>69</v>
      </c>
      <c r="E347" t="s">
        <v>426</v>
      </c>
    </row>
    <row r="348" spans="1:8" x14ac:dyDescent="0.35">
      <c r="A348" t="s">
        <v>425</v>
      </c>
    </row>
    <row r="350" spans="1:8" ht="58" x14ac:dyDescent="0.35">
      <c r="A350" s="141" t="s">
        <v>3</v>
      </c>
      <c r="B350" s="6" t="s">
        <v>628</v>
      </c>
      <c r="C350" s="6" t="s">
        <v>627</v>
      </c>
      <c r="D350" s="6" t="s">
        <v>626</v>
      </c>
      <c r="E350" s="6" t="s">
        <v>625</v>
      </c>
      <c r="F350" s="6" t="s">
        <v>624</v>
      </c>
      <c r="G350" s="6" t="s">
        <v>623</v>
      </c>
      <c r="H350" s="6" t="s">
        <v>622</v>
      </c>
    </row>
    <row r="351" spans="1:8" x14ac:dyDescent="0.35">
      <c r="A351" s="141"/>
      <c r="B351" s="141"/>
      <c r="C351" s="141"/>
      <c r="D351" s="141"/>
      <c r="E351" s="141"/>
      <c r="F351" s="141"/>
      <c r="G351" s="141"/>
      <c r="H351" s="141"/>
    </row>
    <row r="352" spans="1:8" x14ac:dyDescent="0.35">
      <c r="A352" s="141"/>
      <c r="B352" s="141"/>
      <c r="C352" s="141"/>
      <c r="D352" s="141"/>
      <c r="E352" s="141"/>
      <c r="F352" s="141"/>
      <c r="G352" s="141"/>
      <c r="H352" s="141"/>
    </row>
    <row r="353" spans="1:8" x14ac:dyDescent="0.35">
      <c r="A353" s="141"/>
      <c r="B353" s="141"/>
      <c r="C353" s="141"/>
      <c r="D353" s="141"/>
      <c r="E353" s="141"/>
      <c r="F353" s="141"/>
      <c r="G353" s="141"/>
      <c r="H353" s="141"/>
    </row>
    <row r="354" spans="1:8" x14ac:dyDescent="0.35">
      <c r="A354" s="141"/>
      <c r="B354" s="141"/>
      <c r="C354" s="141"/>
      <c r="D354" s="141"/>
      <c r="E354" s="141"/>
      <c r="F354" s="141"/>
      <c r="G354" s="141"/>
      <c r="H354" s="141"/>
    </row>
    <row r="355" spans="1:8" x14ac:dyDescent="0.35">
      <c r="A355" s="141"/>
      <c r="B355" s="141"/>
      <c r="C355" s="141"/>
      <c r="D355" s="141"/>
      <c r="E355" s="141"/>
      <c r="F355" s="141"/>
      <c r="G355" s="141"/>
      <c r="H355" s="141"/>
    </row>
    <row r="356" spans="1:8" x14ac:dyDescent="0.35">
      <c r="A356" s="141"/>
      <c r="B356" s="141"/>
      <c r="C356" s="141"/>
      <c r="D356" s="141"/>
      <c r="E356" s="141"/>
      <c r="F356" s="141"/>
      <c r="G356" s="141"/>
      <c r="H356" s="141"/>
    </row>
    <row r="359" spans="1:8" x14ac:dyDescent="0.35">
      <c r="A359" s="449" t="s">
        <v>621</v>
      </c>
      <c r="B359" s="449"/>
      <c r="C359" s="449"/>
      <c r="D359" s="449"/>
      <c r="E359" s="449"/>
      <c r="F359" s="449"/>
      <c r="G359" s="449"/>
    </row>
    <row r="362" spans="1:8" x14ac:dyDescent="0.35">
      <c r="A362" s="276" t="s">
        <v>51</v>
      </c>
      <c r="B362" s="276"/>
      <c r="C362" s="276"/>
      <c r="D362" s="275"/>
      <c r="E362" s="275"/>
    </row>
    <row r="363" spans="1:8" ht="15.5" x14ac:dyDescent="0.35">
      <c r="A363" s="274" t="s">
        <v>55</v>
      </c>
      <c r="B363" s="274"/>
      <c r="C363" s="274"/>
      <c r="D363" s="294" t="s">
        <v>206</v>
      </c>
      <c r="E363" s="294"/>
    </row>
    <row r="364" spans="1:8" ht="15.5" x14ac:dyDescent="0.35">
      <c r="A364" s="276" t="s">
        <v>53</v>
      </c>
      <c r="B364" s="276"/>
      <c r="C364" s="276"/>
      <c r="D364" s="294"/>
      <c r="E364" s="294"/>
    </row>
    <row r="365" spans="1:8" ht="15.5" x14ac:dyDescent="0.35">
      <c r="A365" s="276" t="s">
        <v>54</v>
      </c>
      <c r="B365" s="276"/>
      <c r="C365" s="276"/>
      <c r="D365" s="362">
        <v>43187</v>
      </c>
      <c r="E365" s="294"/>
    </row>
    <row r="366" spans="1:8" ht="15.5" x14ac:dyDescent="0.35">
      <c r="A366" s="9"/>
      <c r="B366" s="9"/>
      <c r="C366" s="9"/>
      <c r="D366" s="26"/>
      <c r="E366" s="230"/>
    </row>
    <row r="367" spans="1:8" x14ac:dyDescent="0.35">
      <c r="B367" s="153" t="s">
        <v>18</v>
      </c>
    </row>
    <row r="368" spans="1:8" x14ac:dyDescent="0.35">
      <c r="A368" t="s">
        <v>69</v>
      </c>
      <c r="E368" t="s">
        <v>217</v>
      </c>
    </row>
    <row r="369" spans="1:8" x14ac:dyDescent="0.35">
      <c r="A369" t="s">
        <v>566</v>
      </c>
    </row>
    <row r="371" spans="1:8" ht="58" x14ac:dyDescent="0.35">
      <c r="A371" s="141" t="s">
        <v>3</v>
      </c>
      <c r="B371" s="6" t="s">
        <v>628</v>
      </c>
      <c r="C371" s="6" t="s">
        <v>627</v>
      </c>
      <c r="D371" s="6" t="s">
        <v>626</v>
      </c>
      <c r="E371" s="6" t="s">
        <v>625</v>
      </c>
      <c r="F371" s="6" t="s">
        <v>624</v>
      </c>
      <c r="G371" s="6" t="s">
        <v>623</v>
      </c>
      <c r="H371" s="6" t="s">
        <v>622</v>
      </c>
    </row>
    <row r="372" spans="1:8" x14ac:dyDescent="0.35">
      <c r="A372" s="141"/>
      <c r="B372" s="141"/>
      <c r="C372" s="141"/>
      <c r="D372" s="141"/>
      <c r="E372" s="141"/>
      <c r="F372" s="141"/>
      <c r="G372" s="141"/>
      <c r="H372" s="141"/>
    </row>
    <row r="373" spans="1:8" x14ac:dyDescent="0.35">
      <c r="A373" s="141"/>
      <c r="B373" s="141"/>
      <c r="C373" s="141"/>
      <c r="D373" s="141"/>
      <c r="E373" s="141"/>
      <c r="F373" s="141"/>
      <c r="G373" s="141"/>
      <c r="H373" s="141"/>
    </row>
    <row r="374" spans="1:8" x14ac:dyDescent="0.35">
      <c r="A374" s="141"/>
      <c r="B374" s="141"/>
      <c r="C374" s="141"/>
      <c r="D374" s="141"/>
      <c r="E374" s="141"/>
      <c r="F374" s="141"/>
      <c r="G374" s="141"/>
      <c r="H374" s="141"/>
    </row>
    <row r="375" spans="1:8" x14ac:dyDescent="0.35">
      <c r="A375" s="141"/>
      <c r="B375" s="141"/>
      <c r="C375" s="141"/>
      <c r="D375" s="141"/>
      <c r="E375" s="141"/>
      <c r="F375" s="141"/>
      <c r="G375" s="141"/>
      <c r="H375" s="141"/>
    </row>
    <row r="376" spans="1:8" x14ac:dyDescent="0.35">
      <c r="A376" s="141"/>
      <c r="B376" s="141"/>
      <c r="C376" s="141"/>
      <c r="D376" s="141"/>
      <c r="E376" s="141"/>
      <c r="F376" s="141"/>
      <c r="G376" s="141"/>
      <c r="H376" s="141"/>
    </row>
    <row r="377" spans="1:8" x14ac:dyDescent="0.35">
      <c r="A377" s="141"/>
      <c r="B377" s="141"/>
      <c r="C377" s="141"/>
      <c r="D377" s="141"/>
      <c r="E377" s="141"/>
      <c r="F377" s="141">
        <v>0</v>
      </c>
      <c r="G377" s="141"/>
      <c r="H377" s="141"/>
    </row>
    <row r="380" spans="1:8" x14ac:dyDescent="0.35">
      <c r="A380" s="449" t="s">
        <v>621</v>
      </c>
      <c r="B380" s="449"/>
      <c r="C380" s="449"/>
      <c r="D380" s="449"/>
      <c r="E380" s="449"/>
      <c r="F380" s="449"/>
      <c r="G380" s="449"/>
    </row>
    <row r="383" spans="1:8" x14ac:dyDescent="0.35">
      <c r="A383" s="276" t="s">
        <v>51</v>
      </c>
      <c r="B383" s="276"/>
      <c r="C383" s="276"/>
      <c r="D383" s="275"/>
      <c r="E383" s="275"/>
    </row>
    <row r="384" spans="1:8" x14ac:dyDescent="0.35">
      <c r="A384" s="274" t="s">
        <v>55</v>
      </c>
      <c r="B384" s="274"/>
      <c r="C384" s="274"/>
      <c r="D384" s="354" t="s">
        <v>219</v>
      </c>
      <c r="E384" s="355"/>
    </row>
    <row r="385" spans="1:8" x14ac:dyDescent="0.35">
      <c r="A385" s="276" t="s">
        <v>53</v>
      </c>
      <c r="B385" s="276"/>
      <c r="C385" s="276"/>
      <c r="D385" s="275"/>
      <c r="E385" s="275"/>
    </row>
    <row r="386" spans="1:8" x14ac:dyDescent="0.35">
      <c r="A386" s="276" t="s">
        <v>54</v>
      </c>
      <c r="B386" s="276"/>
      <c r="C386" s="276"/>
      <c r="D386" s="292">
        <v>43220</v>
      </c>
      <c r="E386" s="275"/>
    </row>
    <row r="387" spans="1:8" x14ac:dyDescent="0.35">
      <c r="A387" s="9"/>
      <c r="B387" s="9"/>
      <c r="C387" s="9"/>
      <c r="D387" s="23"/>
      <c r="E387" s="222"/>
    </row>
    <row r="388" spans="1:8" x14ac:dyDescent="0.35">
      <c r="B388" s="153" t="s">
        <v>19</v>
      </c>
    </row>
    <row r="389" spans="1:8" x14ac:dyDescent="0.35">
      <c r="A389" t="s">
        <v>69</v>
      </c>
      <c r="E389" t="s">
        <v>105</v>
      </c>
      <c r="F389" t="s">
        <v>19</v>
      </c>
    </row>
    <row r="390" spans="1:8" x14ac:dyDescent="0.35">
      <c r="A390" t="s">
        <v>84</v>
      </c>
      <c r="C390" t="s">
        <v>19</v>
      </c>
    </row>
    <row r="392" spans="1:8" ht="58" x14ac:dyDescent="0.35">
      <c r="A392" s="141" t="s">
        <v>3</v>
      </c>
      <c r="B392" s="6" t="s">
        <v>628</v>
      </c>
      <c r="C392" s="6" t="s">
        <v>627</v>
      </c>
      <c r="D392" s="6" t="s">
        <v>626</v>
      </c>
      <c r="E392" s="6" t="s">
        <v>625</v>
      </c>
      <c r="F392" s="6" t="s">
        <v>624</v>
      </c>
      <c r="G392" s="6" t="s">
        <v>623</v>
      </c>
      <c r="H392" s="6" t="s">
        <v>622</v>
      </c>
    </row>
    <row r="393" spans="1:8" x14ac:dyDescent="0.35">
      <c r="A393" s="141"/>
      <c r="B393" s="141"/>
      <c r="C393" s="141"/>
      <c r="D393" s="141"/>
      <c r="E393" s="141"/>
      <c r="F393" s="141"/>
      <c r="G393" s="141"/>
      <c r="H393" s="141"/>
    </row>
    <row r="394" spans="1:8" x14ac:dyDescent="0.35">
      <c r="A394" s="141"/>
      <c r="B394" s="141"/>
      <c r="C394" s="141"/>
      <c r="D394" s="141"/>
      <c r="E394" s="141"/>
      <c r="F394" s="141"/>
      <c r="G394" s="141"/>
      <c r="H394" s="141"/>
    </row>
    <row r="395" spans="1:8" x14ac:dyDescent="0.35">
      <c r="A395" s="141"/>
      <c r="B395" s="141"/>
      <c r="C395" s="141"/>
      <c r="D395" s="141"/>
      <c r="E395" s="141"/>
      <c r="F395" s="141"/>
      <c r="G395" s="141"/>
      <c r="H395" s="141"/>
    </row>
    <row r="396" spans="1:8" x14ac:dyDescent="0.35">
      <c r="A396" s="141"/>
      <c r="B396" s="141"/>
      <c r="C396" s="141"/>
      <c r="D396" s="141"/>
      <c r="E396" s="141"/>
      <c r="F396" s="141"/>
      <c r="G396" s="141"/>
      <c r="H396" s="141"/>
    </row>
    <row r="397" spans="1:8" x14ac:dyDescent="0.35">
      <c r="A397" s="141"/>
      <c r="B397" s="141"/>
      <c r="C397" s="141"/>
      <c r="D397" s="141"/>
      <c r="E397" s="141"/>
      <c r="F397" s="141"/>
      <c r="G397" s="141"/>
      <c r="H397" s="141"/>
    </row>
    <row r="398" spans="1:8" x14ac:dyDescent="0.35">
      <c r="A398" s="141"/>
      <c r="B398" s="141"/>
      <c r="C398" s="141"/>
      <c r="D398" s="141"/>
      <c r="E398" s="141"/>
      <c r="F398" s="141"/>
      <c r="G398" s="141"/>
      <c r="H398" s="141"/>
    </row>
    <row r="401" spans="1:8" x14ac:dyDescent="0.35">
      <c r="A401" s="449" t="s">
        <v>621</v>
      </c>
      <c r="B401" s="449"/>
      <c r="C401" s="449"/>
      <c r="D401" s="449"/>
      <c r="E401" s="449"/>
      <c r="F401" s="449"/>
      <c r="G401" s="449"/>
    </row>
    <row r="404" spans="1:8" x14ac:dyDescent="0.35">
      <c r="A404" s="276" t="s">
        <v>51</v>
      </c>
      <c r="B404" s="276"/>
      <c r="C404" s="276"/>
      <c r="D404" s="275">
        <v>0</v>
      </c>
      <c r="E404" s="275"/>
    </row>
    <row r="405" spans="1:8" x14ac:dyDescent="0.35">
      <c r="A405" s="274" t="s">
        <v>55</v>
      </c>
      <c r="B405" s="274"/>
      <c r="C405" s="274"/>
      <c r="D405" s="275" t="s">
        <v>104</v>
      </c>
      <c r="E405" s="275"/>
    </row>
    <row r="406" spans="1:8" x14ac:dyDescent="0.35">
      <c r="A406" s="276" t="s">
        <v>53</v>
      </c>
      <c r="B406" s="276"/>
      <c r="C406" s="276"/>
      <c r="D406" s="275"/>
      <c r="E406" s="275"/>
    </row>
    <row r="407" spans="1:8" x14ac:dyDescent="0.35">
      <c r="A407" s="276" t="s">
        <v>54</v>
      </c>
      <c r="B407" s="276"/>
      <c r="C407" s="276"/>
      <c r="D407" s="292">
        <v>43185</v>
      </c>
      <c r="E407" s="275"/>
    </row>
    <row r="408" spans="1:8" x14ac:dyDescent="0.35">
      <c r="A408" s="9"/>
      <c r="B408" s="9"/>
      <c r="C408" s="9"/>
      <c r="D408" s="23"/>
      <c r="E408" s="222"/>
    </row>
    <row r="409" spans="1:8" x14ac:dyDescent="0.35">
      <c r="B409" s="153" t="s">
        <v>20</v>
      </c>
    </row>
    <row r="410" spans="1:8" x14ac:dyDescent="0.35">
      <c r="A410" t="s">
        <v>69</v>
      </c>
      <c r="E410" t="s">
        <v>107</v>
      </c>
    </row>
    <row r="411" spans="1:8" x14ac:dyDescent="0.35">
      <c r="A411" t="s">
        <v>108</v>
      </c>
    </row>
    <row r="413" spans="1:8" ht="58" x14ac:dyDescent="0.35">
      <c r="A413" s="141" t="s">
        <v>3</v>
      </c>
      <c r="B413" s="6" t="s">
        <v>628</v>
      </c>
      <c r="C413" s="6" t="s">
        <v>627</v>
      </c>
      <c r="D413" s="6" t="s">
        <v>626</v>
      </c>
      <c r="E413" s="6" t="s">
        <v>625</v>
      </c>
      <c r="F413" s="6" t="s">
        <v>624</v>
      </c>
      <c r="G413" s="6" t="s">
        <v>623</v>
      </c>
      <c r="H413" s="6" t="s">
        <v>622</v>
      </c>
    </row>
    <row r="414" spans="1:8" x14ac:dyDescent="0.35">
      <c r="A414" s="141"/>
      <c r="B414" s="141"/>
      <c r="C414" s="141"/>
      <c r="D414" s="141"/>
      <c r="E414" s="141"/>
      <c r="F414" s="141">
        <v>0</v>
      </c>
      <c r="G414" s="141"/>
      <c r="H414" s="141"/>
    </row>
    <row r="415" spans="1:8" x14ac:dyDescent="0.35">
      <c r="A415" s="141"/>
      <c r="B415" s="141"/>
      <c r="C415" s="141"/>
      <c r="D415" s="141"/>
      <c r="E415" s="141"/>
      <c r="F415" s="141">
        <v>0</v>
      </c>
      <c r="G415" s="141"/>
      <c r="H415" s="141"/>
    </row>
    <row r="416" spans="1:8" x14ac:dyDescent="0.35">
      <c r="A416" s="141"/>
      <c r="B416" s="141"/>
      <c r="C416" s="141"/>
      <c r="D416" s="141"/>
      <c r="E416" s="141"/>
      <c r="F416" s="141">
        <v>0</v>
      </c>
      <c r="G416" s="141"/>
      <c r="H416" s="141"/>
    </row>
    <row r="417" spans="1:8" x14ac:dyDescent="0.35">
      <c r="A417" s="141"/>
      <c r="B417" s="141"/>
      <c r="C417" s="141"/>
      <c r="D417" s="141"/>
      <c r="E417" s="141"/>
      <c r="F417" s="141">
        <v>0</v>
      </c>
      <c r="G417" s="141"/>
      <c r="H417" s="141"/>
    </row>
    <row r="418" spans="1:8" x14ac:dyDescent="0.35">
      <c r="A418" s="141"/>
      <c r="B418" s="141"/>
      <c r="C418" s="141"/>
      <c r="D418" s="141"/>
      <c r="E418" s="141"/>
      <c r="F418" s="141">
        <v>0</v>
      </c>
      <c r="G418" s="141"/>
      <c r="H418" s="141"/>
    </row>
    <row r="419" spans="1:8" x14ac:dyDescent="0.35">
      <c r="A419" s="141"/>
      <c r="B419" s="141"/>
      <c r="C419" s="141"/>
      <c r="D419" s="141"/>
      <c r="E419" s="141"/>
      <c r="F419" s="141">
        <v>0</v>
      </c>
      <c r="G419" s="141"/>
      <c r="H419" s="141"/>
    </row>
    <row r="422" spans="1:8" x14ac:dyDescent="0.35">
      <c r="A422" s="449" t="s">
        <v>621</v>
      </c>
      <c r="B422" s="449"/>
      <c r="C422" s="449"/>
      <c r="D422" s="449"/>
      <c r="E422" s="449"/>
      <c r="F422" s="449"/>
      <c r="G422" s="449"/>
    </row>
    <row r="425" spans="1:8" x14ac:dyDescent="0.35">
      <c r="A425" s="276" t="s">
        <v>51</v>
      </c>
      <c r="B425" s="276"/>
      <c r="C425" s="276"/>
      <c r="D425" s="275">
        <v>0</v>
      </c>
      <c r="E425" s="275"/>
    </row>
    <row r="426" spans="1:8" x14ac:dyDescent="0.35">
      <c r="A426" s="274" t="s">
        <v>55</v>
      </c>
      <c r="B426" s="274"/>
      <c r="C426" s="274"/>
      <c r="D426" s="275" t="s">
        <v>106</v>
      </c>
      <c r="E426" s="275"/>
    </row>
    <row r="427" spans="1:8" x14ac:dyDescent="0.35">
      <c r="A427" s="276" t="s">
        <v>53</v>
      </c>
      <c r="B427" s="276"/>
      <c r="C427" s="276"/>
      <c r="D427" s="275"/>
      <c r="E427" s="275"/>
    </row>
    <row r="428" spans="1:8" x14ac:dyDescent="0.35">
      <c r="A428" s="276" t="s">
        <v>54</v>
      </c>
      <c r="B428" s="276"/>
      <c r="C428" s="276"/>
      <c r="D428" s="275" t="s">
        <v>83</v>
      </c>
      <c r="E428" s="275"/>
    </row>
    <row r="429" spans="1:8" x14ac:dyDescent="0.35">
      <c r="A429" s="9"/>
      <c r="B429" s="9"/>
      <c r="C429" s="9"/>
      <c r="D429" s="222"/>
      <c r="E429" s="222"/>
    </row>
    <row r="430" spans="1:8" x14ac:dyDescent="0.35">
      <c r="B430" s="153" t="s">
        <v>21</v>
      </c>
    </row>
    <row r="431" spans="1:8" x14ac:dyDescent="0.35">
      <c r="A431" t="s">
        <v>69</v>
      </c>
      <c r="E431" t="s">
        <v>424</v>
      </c>
    </row>
    <row r="432" spans="1:8" x14ac:dyDescent="0.35">
      <c r="A432" t="s">
        <v>634</v>
      </c>
    </row>
    <row r="434" spans="1:8" ht="58" x14ac:dyDescent="0.35">
      <c r="A434" s="141" t="s">
        <v>3</v>
      </c>
      <c r="B434" s="6" t="s">
        <v>628</v>
      </c>
      <c r="C434" s="6" t="s">
        <v>627</v>
      </c>
      <c r="D434" s="6" t="s">
        <v>626</v>
      </c>
      <c r="E434" s="6" t="s">
        <v>625</v>
      </c>
      <c r="F434" s="6" t="s">
        <v>624</v>
      </c>
      <c r="G434" s="6" t="s">
        <v>623</v>
      </c>
      <c r="H434" s="6" t="s">
        <v>622</v>
      </c>
    </row>
    <row r="435" spans="1:8" x14ac:dyDescent="0.35">
      <c r="A435" s="141">
        <v>1</v>
      </c>
      <c r="B435" s="141" t="s">
        <v>21</v>
      </c>
      <c r="C435" s="141"/>
      <c r="D435" s="141"/>
      <c r="E435" s="141"/>
      <c r="F435" s="141">
        <v>0</v>
      </c>
      <c r="G435" s="141"/>
      <c r="H435" s="141"/>
    </row>
    <row r="436" spans="1:8" x14ac:dyDescent="0.35">
      <c r="A436" s="141"/>
      <c r="B436" s="141"/>
      <c r="C436" s="141"/>
      <c r="D436" s="141"/>
      <c r="E436" s="141"/>
      <c r="F436" s="141"/>
      <c r="G436" s="141"/>
      <c r="H436" s="141"/>
    </row>
    <row r="437" spans="1:8" x14ac:dyDescent="0.35">
      <c r="A437" s="141"/>
      <c r="B437" s="141"/>
      <c r="C437" s="141"/>
      <c r="D437" s="141"/>
      <c r="E437" s="141"/>
      <c r="F437" s="141"/>
      <c r="G437" s="141"/>
      <c r="H437" s="141"/>
    </row>
    <row r="438" spans="1:8" x14ac:dyDescent="0.35">
      <c r="A438" s="141"/>
      <c r="B438" s="141"/>
      <c r="C438" s="141"/>
      <c r="D438" s="141"/>
      <c r="E438" s="141"/>
      <c r="F438" s="141"/>
      <c r="G438" s="141"/>
      <c r="H438" s="141"/>
    </row>
    <row r="439" spans="1:8" x14ac:dyDescent="0.35">
      <c r="A439" s="141"/>
      <c r="B439" s="141"/>
      <c r="C439" s="141"/>
      <c r="D439" s="141"/>
      <c r="E439" s="141"/>
      <c r="F439" s="141"/>
      <c r="G439" s="141"/>
      <c r="H439" s="141"/>
    </row>
    <row r="440" spans="1:8" x14ac:dyDescent="0.35">
      <c r="A440" s="141"/>
      <c r="B440" s="141"/>
      <c r="C440" s="141"/>
      <c r="D440" s="141"/>
      <c r="E440" s="141"/>
      <c r="F440" s="141"/>
      <c r="G440" s="141"/>
      <c r="H440" s="141"/>
    </row>
    <row r="443" spans="1:8" x14ac:dyDescent="0.35">
      <c r="A443" s="449" t="s">
        <v>621</v>
      </c>
      <c r="B443" s="449"/>
      <c r="C443" s="449"/>
      <c r="D443" s="449"/>
      <c r="E443" s="449"/>
      <c r="F443" s="449"/>
      <c r="G443" s="449"/>
    </row>
    <row r="446" spans="1:8" x14ac:dyDescent="0.35">
      <c r="A446" s="276" t="s">
        <v>51</v>
      </c>
      <c r="B446" s="276"/>
      <c r="C446" s="276"/>
      <c r="D446" s="275">
        <v>0</v>
      </c>
      <c r="E446" s="275"/>
    </row>
    <row r="447" spans="1:8" x14ac:dyDescent="0.35">
      <c r="A447" s="274" t="s">
        <v>55</v>
      </c>
      <c r="B447" s="274"/>
      <c r="C447" s="274"/>
      <c r="D447" s="275" t="s">
        <v>109</v>
      </c>
      <c r="E447" s="275"/>
    </row>
    <row r="448" spans="1:8" x14ac:dyDescent="0.35">
      <c r="A448" s="276" t="s">
        <v>53</v>
      </c>
      <c r="B448" s="276"/>
      <c r="C448" s="276"/>
      <c r="D448" s="275"/>
      <c r="E448" s="275"/>
    </row>
    <row r="449" spans="1:8" x14ac:dyDescent="0.35">
      <c r="A449" s="276" t="s">
        <v>54</v>
      </c>
      <c r="B449" s="276"/>
      <c r="C449" s="276"/>
      <c r="D449" s="275" t="s">
        <v>110</v>
      </c>
      <c r="E449" s="275"/>
    </row>
    <row r="450" spans="1:8" x14ac:dyDescent="0.35">
      <c r="A450" s="9"/>
      <c r="B450" s="9"/>
      <c r="C450" s="9"/>
      <c r="D450" s="222"/>
      <c r="E450" s="222"/>
    </row>
    <row r="451" spans="1:8" x14ac:dyDescent="0.35">
      <c r="B451" s="153" t="s">
        <v>22</v>
      </c>
    </row>
    <row r="452" spans="1:8" x14ac:dyDescent="0.35">
      <c r="A452" t="s">
        <v>69</v>
      </c>
      <c r="E452" t="s">
        <v>111</v>
      </c>
      <c r="F452" t="s">
        <v>22</v>
      </c>
    </row>
    <row r="453" spans="1:8" x14ac:dyDescent="0.35">
      <c r="A453" t="s">
        <v>116</v>
      </c>
      <c r="C453" t="s">
        <v>117</v>
      </c>
    </row>
    <row r="455" spans="1:8" ht="58" x14ac:dyDescent="0.35">
      <c r="A455" s="141" t="s">
        <v>3</v>
      </c>
      <c r="B455" s="6" t="s">
        <v>628</v>
      </c>
      <c r="C455" s="6" t="s">
        <v>627</v>
      </c>
      <c r="D455" s="6" t="s">
        <v>626</v>
      </c>
      <c r="E455" s="6" t="s">
        <v>625</v>
      </c>
      <c r="F455" s="6" t="s">
        <v>624</v>
      </c>
      <c r="G455" s="6" t="s">
        <v>623</v>
      </c>
      <c r="H455" s="6" t="s">
        <v>622</v>
      </c>
    </row>
    <row r="456" spans="1:8" x14ac:dyDescent="0.35">
      <c r="A456" s="141"/>
      <c r="B456" s="141"/>
      <c r="C456" s="141"/>
      <c r="D456" s="141"/>
      <c r="E456" s="141"/>
      <c r="F456" s="141"/>
      <c r="G456" s="141"/>
      <c r="H456" s="141"/>
    </row>
    <row r="457" spans="1:8" x14ac:dyDescent="0.35">
      <c r="A457" s="141"/>
      <c r="B457" s="141"/>
      <c r="C457" s="141"/>
      <c r="D457" s="141"/>
      <c r="E457" s="141"/>
      <c r="F457" s="141"/>
      <c r="G457" s="141"/>
      <c r="H457" s="141"/>
    </row>
    <row r="458" spans="1:8" x14ac:dyDescent="0.35">
      <c r="A458" s="141"/>
      <c r="B458" s="141"/>
      <c r="C458" s="141"/>
      <c r="D458" s="141"/>
      <c r="E458" s="141"/>
      <c r="F458" s="141"/>
      <c r="G458" s="141"/>
      <c r="H458" s="141"/>
    </row>
    <row r="459" spans="1:8" x14ac:dyDescent="0.35">
      <c r="A459" s="141"/>
      <c r="B459" s="141"/>
      <c r="C459" s="141"/>
      <c r="D459" s="141"/>
      <c r="E459" s="141"/>
      <c r="F459" s="141"/>
      <c r="G459" s="141"/>
      <c r="H459" s="141"/>
    </row>
    <row r="460" spans="1:8" x14ac:dyDescent="0.35">
      <c r="A460" s="141"/>
      <c r="B460" s="141"/>
      <c r="C460" s="141"/>
      <c r="D460" s="141"/>
      <c r="E460" s="141"/>
      <c r="F460" s="141"/>
      <c r="G460" s="141"/>
      <c r="H460" s="141"/>
    </row>
    <row r="461" spans="1:8" x14ac:dyDescent="0.35">
      <c r="A461" s="141"/>
      <c r="B461" s="141"/>
      <c r="C461" s="141"/>
      <c r="D461" s="141"/>
      <c r="E461" s="141"/>
      <c r="F461" s="141"/>
      <c r="G461" s="141"/>
      <c r="H461" s="141"/>
    </row>
    <row r="464" spans="1:8" x14ac:dyDescent="0.35">
      <c r="A464" s="449" t="s">
        <v>621</v>
      </c>
      <c r="B464" s="449"/>
      <c r="C464" s="449"/>
      <c r="D464" s="449"/>
      <c r="E464" s="449"/>
      <c r="F464" s="449"/>
      <c r="G464" s="449"/>
    </row>
    <row r="467" spans="1:8" x14ac:dyDescent="0.35">
      <c r="A467" s="276" t="s">
        <v>51</v>
      </c>
      <c r="B467" s="276"/>
      <c r="C467" s="276"/>
      <c r="D467" s="275">
        <v>0</v>
      </c>
      <c r="E467" s="275"/>
    </row>
    <row r="468" spans="1:8" x14ac:dyDescent="0.35">
      <c r="A468" s="274" t="s">
        <v>55</v>
      </c>
      <c r="B468" s="274"/>
      <c r="C468" s="274"/>
      <c r="D468" s="275" t="s">
        <v>114</v>
      </c>
      <c r="E468" s="275"/>
    </row>
    <row r="469" spans="1:8" x14ac:dyDescent="0.35">
      <c r="A469" s="276" t="s">
        <v>53</v>
      </c>
      <c r="B469" s="276"/>
      <c r="C469" s="276"/>
      <c r="D469" s="275"/>
      <c r="E469" s="275"/>
    </row>
    <row r="470" spans="1:8" x14ac:dyDescent="0.35">
      <c r="A470" s="276" t="s">
        <v>54</v>
      </c>
      <c r="B470" s="276"/>
      <c r="C470" s="276"/>
      <c r="D470" s="275" t="s">
        <v>115</v>
      </c>
      <c r="E470" s="275"/>
    </row>
    <row r="471" spans="1:8" x14ac:dyDescent="0.35">
      <c r="A471" s="9"/>
      <c r="B471" s="9"/>
      <c r="C471" s="9"/>
      <c r="D471" s="222"/>
      <c r="E471" s="222"/>
    </row>
    <row r="472" spans="1:8" ht="15" customHeight="1" x14ac:dyDescent="0.35">
      <c r="B472" s="153" t="s">
        <v>23</v>
      </c>
    </row>
    <row r="473" spans="1:8" x14ac:dyDescent="0.35">
      <c r="A473" t="s">
        <v>69</v>
      </c>
      <c r="E473" t="s">
        <v>119</v>
      </c>
    </row>
    <row r="474" spans="1:8" x14ac:dyDescent="0.35">
      <c r="A474" t="s">
        <v>418</v>
      </c>
    </row>
    <row r="476" spans="1:8" ht="15" customHeight="1" x14ac:dyDescent="0.35">
      <c r="A476" s="141" t="s">
        <v>3</v>
      </c>
      <c r="B476" s="6" t="s">
        <v>628</v>
      </c>
      <c r="C476" s="6" t="s">
        <v>627</v>
      </c>
      <c r="D476" s="6" t="s">
        <v>626</v>
      </c>
      <c r="E476" s="6" t="s">
        <v>625</v>
      </c>
      <c r="F476" s="6" t="s">
        <v>624</v>
      </c>
      <c r="G476" s="6" t="s">
        <v>623</v>
      </c>
      <c r="H476" s="6" t="s">
        <v>622</v>
      </c>
    </row>
    <row r="477" spans="1:8" ht="15" customHeight="1" x14ac:dyDescent="0.35">
      <c r="A477" s="141">
        <v>1</v>
      </c>
      <c r="B477" s="141" t="s">
        <v>23</v>
      </c>
      <c r="C477" s="141" t="s">
        <v>94</v>
      </c>
      <c r="D477" s="141" t="s">
        <v>94</v>
      </c>
      <c r="E477" s="141" t="s">
        <v>94</v>
      </c>
      <c r="F477" s="141">
        <v>0</v>
      </c>
      <c r="G477" s="141" t="s">
        <v>94</v>
      </c>
      <c r="H477" s="141" t="s">
        <v>94</v>
      </c>
    </row>
    <row r="478" spans="1:8" x14ac:dyDescent="0.35">
      <c r="A478" s="141"/>
      <c r="B478" s="141"/>
      <c r="C478" s="141"/>
      <c r="D478" s="141"/>
      <c r="E478" s="141"/>
      <c r="F478" s="141"/>
      <c r="G478" s="141"/>
      <c r="H478" s="141"/>
    </row>
    <row r="479" spans="1:8" x14ac:dyDescent="0.35">
      <c r="A479" s="141"/>
      <c r="B479" s="141"/>
      <c r="C479" s="141"/>
      <c r="D479" s="141"/>
      <c r="E479" s="141"/>
      <c r="F479" s="141"/>
      <c r="G479" s="141"/>
      <c r="H479" s="141"/>
    </row>
    <row r="480" spans="1:8" x14ac:dyDescent="0.35">
      <c r="A480" s="141"/>
      <c r="B480" s="141"/>
      <c r="C480" s="141"/>
      <c r="D480" s="141"/>
      <c r="E480" s="141"/>
      <c r="F480" s="141"/>
      <c r="G480" s="141"/>
      <c r="H480" s="141"/>
    </row>
    <row r="481" spans="1:8" x14ac:dyDescent="0.35">
      <c r="A481" s="141"/>
      <c r="B481" s="141"/>
      <c r="C481" s="141"/>
      <c r="D481" s="141"/>
      <c r="E481" s="141"/>
      <c r="F481" s="141"/>
      <c r="G481" s="141"/>
      <c r="H481" s="141"/>
    </row>
    <row r="482" spans="1:8" x14ac:dyDescent="0.35">
      <c r="A482" s="141"/>
      <c r="B482" s="141"/>
      <c r="C482" s="141"/>
      <c r="D482" s="141"/>
      <c r="E482" s="141"/>
      <c r="F482" s="141"/>
      <c r="G482" s="141"/>
      <c r="H482" s="141"/>
    </row>
    <row r="485" spans="1:8" x14ac:dyDescent="0.35">
      <c r="A485" s="449" t="s">
        <v>621</v>
      </c>
      <c r="B485" s="449"/>
      <c r="C485" s="449"/>
      <c r="D485" s="449"/>
      <c r="E485" s="449"/>
      <c r="F485" s="449"/>
      <c r="G485" s="449"/>
    </row>
    <row r="488" spans="1:8" x14ac:dyDescent="0.35">
      <c r="A488" s="276" t="s">
        <v>51</v>
      </c>
      <c r="B488" s="276"/>
      <c r="C488" s="276"/>
      <c r="D488" s="275">
        <v>0</v>
      </c>
      <c r="E488" s="275"/>
    </row>
    <row r="489" spans="1:8" x14ac:dyDescent="0.35">
      <c r="A489" s="274" t="s">
        <v>55</v>
      </c>
      <c r="B489" s="274"/>
      <c r="C489" s="274"/>
      <c r="D489" s="275" t="s">
        <v>118</v>
      </c>
      <c r="E489" s="275"/>
    </row>
    <row r="490" spans="1:8" x14ac:dyDescent="0.35">
      <c r="A490" s="276" t="s">
        <v>53</v>
      </c>
      <c r="B490" s="276"/>
      <c r="C490" s="276"/>
      <c r="D490" s="275"/>
      <c r="E490" s="275"/>
    </row>
    <row r="491" spans="1:8" x14ac:dyDescent="0.35">
      <c r="A491" s="276" t="s">
        <v>54</v>
      </c>
      <c r="B491" s="276"/>
      <c r="C491" s="276"/>
      <c r="D491" s="275" t="s">
        <v>85</v>
      </c>
      <c r="E491" s="275"/>
    </row>
    <row r="492" spans="1:8" x14ac:dyDescent="0.35">
      <c r="A492" s="9"/>
      <c r="B492" s="9"/>
      <c r="C492" s="9"/>
      <c r="D492" s="222"/>
      <c r="E492" s="222"/>
    </row>
    <row r="493" spans="1:8" x14ac:dyDescent="0.35">
      <c r="B493" s="153" t="s">
        <v>24</v>
      </c>
    </row>
    <row r="494" spans="1:8" x14ac:dyDescent="0.35">
      <c r="A494" t="s">
        <v>69</v>
      </c>
      <c r="E494" t="s">
        <v>105</v>
      </c>
    </row>
    <row r="495" spans="1:8" x14ac:dyDescent="0.35">
      <c r="A495" t="s">
        <v>84</v>
      </c>
    </row>
    <row r="497" spans="1:8" ht="58" x14ac:dyDescent="0.35">
      <c r="A497" s="141" t="s">
        <v>3</v>
      </c>
      <c r="B497" s="6" t="s">
        <v>628</v>
      </c>
      <c r="C497" s="6" t="s">
        <v>627</v>
      </c>
      <c r="D497" s="6" t="s">
        <v>626</v>
      </c>
      <c r="E497" s="6" t="s">
        <v>625</v>
      </c>
      <c r="F497" s="6" t="s">
        <v>624</v>
      </c>
      <c r="G497" s="6" t="s">
        <v>623</v>
      </c>
      <c r="H497" s="6" t="s">
        <v>622</v>
      </c>
    </row>
    <row r="498" spans="1:8" x14ac:dyDescent="0.35">
      <c r="A498" s="141">
        <v>1</v>
      </c>
      <c r="B498" s="141"/>
      <c r="C498" s="141"/>
      <c r="D498" s="141"/>
      <c r="E498" s="141"/>
      <c r="F498" s="141">
        <v>0</v>
      </c>
      <c r="G498" s="141"/>
      <c r="H498" s="141"/>
    </row>
    <row r="499" spans="1:8" x14ac:dyDescent="0.35">
      <c r="A499" s="141"/>
      <c r="B499" s="141"/>
      <c r="C499" s="141"/>
      <c r="D499" s="141"/>
      <c r="E499" s="141"/>
      <c r="F499" s="141"/>
      <c r="G499" s="141"/>
      <c r="H499" s="141"/>
    </row>
    <row r="500" spans="1:8" x14ac:dyDescent="0.35">
      <c r="A500" s="141"/>
      <c r="B500" s="141"/>
      <c r="C500" s="141"/>
      <c r="D500" s="141"/>
      <c r="E500" s="141"/>
      <c r="F500" s="141"/>
      <c r="G500" s="141"/>
      <c r="H500" s="141"/>
    </row>
    <row r="501" spans="1:8" x14ac:dyDescent="0.35">
      <c r="A501" s="141"/>
      <c r="B501" s="141"/>
      <c r="C501" s="141"/>
      <c r="D501" s="141"/>
      <c r="E501" s="141"/>
      <c r="F501" s="141"/>
      <c r="G501" s="141"/>
      <c r="H501" s="141"/>
    </row>
    <row r="502" spans="1:8" x14ac:dyDescent="0.35">
      <c r="A502" s="141"/>
      <c r="B502" s="141"/>
      <c r="C502" s="141"/>
      <c r="D502" s="141"/>
      <c r="E502" s="141"/>
      <c r="F502" s="141"/>
      <c r="G502" s="141"/>
      <c r="H502" s="141"/>
    </row>
    <row r="503" spans="1:8" x14ac:dyDescent="0.35">
      <c r="A503" s="141"/>
      <c r="B503" s="141"/>
      <c r="C503" s="141"/>
      <c r="D503" s="141"/>
      <c r="E503" s="141"/>
      <c r="F503" s="141"/>
      <c r="G503" s="141"/>
      <c r="H503" s="141"/>
    </row>
    <row r="506" spans="1:8" x14ac:dyDescent="0.35">
      <c r="A506" s="449" t="s">
        <v>621</v>
      </c>
      <c r="B506" s="449"/>
      <c r="C506" s="449"/>
      <c r="D506" s="449"/>
      <c r="E506" s="449"/>
      <c r="F506" s="449"/>
      <c r="G506" s="449"/>
    </row>
    <row r="509" spans="1:8" x14ac:dyDescent="0.35">
      <c r="A509" s="276" t="s">
        <v>51</v>
      </c>
      <c r="B509" s="276"/>
      <c r="C509" s="276"/>
      <c r="D509" s="275">
        <v>0</v>
      </c>
      <c r="E509" s="275"/>
    </row>
    <row r="510" spans="1:8" x14ac:dyDescent="0.35">
      <c r="A510" s="274" t="s">
        <v>55</v>
      </c>
      <c r="B510" s="274"/>
      <c r="C510" s="274"/>
      <c r="D510" s="278"/>
      <c r="E510" s="278"/>
    </row>
    <row r="511" spans="1:8" x14ac:dyDescent="0.35">
      <c r="A511" s="276" t="s">
        <v>53</v>
      </c>
      <c r="B511" s="276"/>
      <c r="C511" s="276"/>
      <c r="D511" s="275"/>
      <c r="E511" s="275"/>
    </row>
    <row r="512" spans="1:8" x14ac:dyDescent="0.35">
      <c r="A512" s="276" t="s">
        <v>54</v>
      </c>
      <c r="B512" s="276"/>
      <c r="C512" s="276"/>
      <c r="D512" s="275"/>
      <c r="E512" s="275"/>
    </row>
    <row r="513" spans="1:8" x14ac:dyDescent="0.35">
      <c r="B513" s="153"/>
    </row>
    <row r="514" spans="1:8" x14ac:dyDescent="0.35">
      <c r="B514" s="153" t="s">
        <v>25</v>
      </c>
    </row>
    <row r="515" spans="1:8" x14ac:dyDescent="0.35">
      <c r="A515" t="s">
        <v>69</v>
      </c>
      <c r="E515" t="s">
        <v>105</v>
      </c>
      <c r="F515" t="s">
        <v>121</v>
      </c>
    </row>
    <row r="516" spans="1:8" x14ac:dyDescent="0.35">
      <c r="A516" t="s">
        <v>84</v>
      </c>
      <c r="C516" t="s">
        <v>123</v>
      </c>
    </row>
    <row r="518" spans="1:8" ht="58" x14ac:dyDescent="0.35">
      <c r="A518" s="141" t="s">
        <v>3</v>
      </c>
      <c r="B518" s="6" t="s">
        <v>628</v>
      </c>
      <c r="C518" s="6" t="s">
        <v>627</v>
      </c>
      <c r="D518" s="6" t="s">
        <v>626</v>
      </c>
      <c r="E518" s="6" t="s">
        <v>625</v>
      </c>
      <c r="F518" s="6" t="s">
        <v>624</v>
      </c>
      <c r="G518" s="6" t="s">
        <v>623</v>
      </c>
      <c r="H518" s="6" t="s">
        <v>622</v>
      </c>
    </row>
    <row r="519" spans="1:8" x14ac:dyDescent="0.35">
      <c r="A519" s="141">
        <v>1</v>
      </c>
      <c r="B519" s="141" t="s">
        <v>121</v>
      </c>
      <c r="C519" s="141"/>
      <c r="D519" s="141"/>
      <c r="E519" s="141"/>
      <c r="F519" s="141">
        <v>0</v>
      </c>
      <c r="G519" s="141"/>
      <c r="H519" s="141"/>
    </row>
    <row r="520" spans="1:8" x14ac:dyDescent="0.35">
      <c r="A520" s="141"/>
      <c r="B520" s="141"/>
      <c r="C520" s="141"/>
      <c r="D520" s="141"/>
      <c r="E520" s="141"/>
      <c r="F520" s="141"/>
      <c r="G520" s="141"/>
      <c r="H520" s="141"/>
    </row>
    <row r="521" spans="1:8" x14ac:dyDescent="0.35">
      <c r="A521" s="141"/>
      <c r="B521" s="141"/>
      <c r="C521" s="141"/>
      <c r="D521" s="141"/>
      <c r="E521" s="141"/>
      <c r="F521" s="141"/>
      <c r="G521" s="141"/>
      <c r="H521" s="141"/>
    </row>
    <row r="522" spans="1:8" x14ac:dyDescent="0.35">
      <c r="A522" s="141"/>
      <c r="B522" s="141"/>
      <c r="C522" s="141"/>
      <c r="D522" s="141"/>
      <c r="E522" s="141"/>
      <c r="F522" s="141"/>
      <c r="G522" s="141"/>
      <c r="H522" s="141"/>
    </row>
    <row r="523" spans="1:8" x14ac:dyDescent="0.35">
      <c r="A523" s="141"/>
      <c r="B523" s="141"/>
      <c r="C523" s="141"/>
      <c r="D523" s="141"/>
      <c r="E523" s="141"/>
      <c r="F523" s="141"/>
      <c r="G523" s="141"/>
      <c r="H523" s="141"/>
    </row>
    <row r="524" spans="1:8" x14ac:dyDescent="0.35">
      <c r="A524" s="141"/>
      <c r="B524" s="141"/>
      <c r="C524" s="141"/>
      <c r="D524" s="141"/>
      <c r="E524" s="141"/>
      <c r="F524" s="141"/>
      <c r="G524" s="141"/>
      <c r="H524" s="141"/>
    </row>
    <row r="527" spans="1:8" x14ac:dyDescent="0.35">
      <c r="A527" s="449" t="s">
        <v>621</v>
      </c>
      <c r="B527" s="449"/>
      <c r="C527" s="449"/>
      <c r="D527" s="449"/>
      <c r="E527" s="449"/>
      <c r="F527" s="449"/>
      <c r="G527" s="449"/>
    </row>
    <row r="530" spans="1:8" x14ac:dyDescent="0.35">
      <c r="A530" s="276" t="s">
        <v>51</v>
      </c>
      <c r="B530" s="276"/>
      <c r="C530" s="276"/>
      <c r="D530" s="275">
        <v>0</v>
      </c>
      <c r="E530" s="275"/>
    </row>
    <row r="531" spans="1:8" x14ac:dyDescent="0.35">
      <c r="A531" s="274" t="s">
        <v>55</v>
      </c>
      <c r="B531" s="274"/>
      <c r="C531" s="274"/>
      <c r="D531" s="278" t="s">
        <v>122</v>
      </c>
      <c r="E531" s="278"/>
    </row>
    <row r="532" spans="1:8" x14ac:dyDescent="0.35">
      <c r="A532" s="276" t="s">
        <v>53</v>
      </c>
      <c r="B532" s="276"/>
      <c r="C532" s="276"/>
      <c r="D532" s="275"/>
      <c r="E532" s="275"/>
    </row>
    <row r="533" spans="1:8" x14ac:dyDescent="0.35">
      <c r="A533" s="276" t="s">
        <v>54</v>
      </c>
      <c r="B533" s="276"/>
      <c r="C533" s="276"/>
      <c r="D533" s="275" t="s">
        <v>83</v>
      </c>
      <c r="E533" s="275"/>
    </row>
    <row r="534" spans="1:8" x14ac:dyDescent="0.35">
      <c r="A534" s="9"/>
      <c r="B534" s="9"/>
      <c r="C534" s="9"/>
      <c r="D534" s="222"/>
      <c r="E534" s="222"/>
    </row>
    <row r="535" spans="1:8" x14ac:dyDescent="0.35">
      <c r="B535" s="153" t="s">
        <v>26</v>
      </c>
    </row>
    <row r="536" spans="1:8" x14ac:dyDescent="0.35">
      <c r="A536" t="s">
        <v>69</v>
      </c>
      <c r="E536" t="s">
        <v>105</v>
      </c>
      <c r="F536" t="s">
        <v>26</v>
      </c>
    </row>
    <row r="537" spans="1:8" x14ac:dyDescent="0.35">
      <c r="A537" t="s">
        <v>84</v>
      </c>
      <c r="C537" t="s">
        <v>125</v>
      </c>
    </row>
    <row r="539" spans="1:8" ht="58" x14ac:dyDescent="0.35">
      <c r="A539" s="141" t="s">
        <v>3</v>
      </c>
      <c r="B539" s="6" t="s">
        <v>628</v>
      </c>
      <c r="C539" s="6" t="s">
        <v>627</v>
      </c>
      <c r="D539" s="6" t="s">
        <v>626</v>
      </c>
      <c r="E539" s="6" t="s">
        <v>625</v>
      </c>
      <c r="F539" s="6" t="s">
        <v>624</v>
      </c>
      <c r="G539" s="6" t="s">
        <v>623</v>
      </c>
      <c r="H539" s="6" t="s">
        <v>622</v>
      </c>
    </row>
    <row r="540" spans="1:8" x14ac:dyDescent="0.35">
      <c r="A540" s="141"/>
      <c r="B540" s="141" t="s">
        <v>26</v>
      </c>
      <c r="C540" s="141"/>
      <c r="D540" s="141"/>
      <c r="E540" s="141"/>
      <c r="F540" s="141">
        <v>0</v>
      </c>
      <c r="G540" s="141"/>
      <c r="H540" s="141"/>
    </row>
    <row r="541" spans="1:8" x14ac:dyDescent="0.35">
      <c r="A541" s="141"/>
      <c r="B541" s="141"/>
      <c r="C541" s="141"/>
      <c r="D541" s="141"/>
      <c r="E541" s="141"/>
      <c r="F541" s="141"/>
      <c r="G541" s="141"/>
      <c r="H541" s="141"/>
    </row>
    <row r="542" spans="1:8" x14ac:dyDescent="0.35">
      <c r="A542" s="141"/>
      <c r="B542" s="141"/>
      <c r="C542" s="141"/>
      <c r="D542" s="141"/>
      <c r="E542" s="141"/>
      <c r="F542" s="141"/>
      <c r="G542" s="141"/>
      <c r="H542" s="141"/>
    </row>
    <row r="543" spans="1:8" x14ac:dyDescent="0.35">
      <c r="A543" s="141"/>
      <c r="B543" s="141"/>
      <c r="C543" s="141"/>
      <c r="D543" s="141"/>
      <c r="E543" s="141"/>
      <c r="F543" s="141"/>
      <c r="G543" s="141"/>
      <c r="H543" s="141"/>
    </row>
    <row r="544" spans="1:8" x14ac:dyDescent="0.35">
      <c r="A544" s="141"/>
      <c r="B544" s="141"/>
      <c r="C544" s="141"/>
      <c r="D544" s="141"/>
      <c r="E544" s="141"/>
      <c r="F544" s="141"/>
      <c r="G544" s="141"/>
      <c r="H544" s="141"/>
    </row>
    <row r="545" spans="1:8" x14ac:dyDescent="0.35">
      <c r="A545" s="141"/>
      <c r="B545" s="141"/>
      <c r="C545" s="141"/>
      <c r="D545" s="141"/>
      <c r="E545" s="141"/>
      <c r="F545" s="141"/>
      <c r="G545" s="141"/>
      <c r="H545" s="141"/>
    </row>
    <row r="548" spans="1:8" x14ac:dyDescent="0.35">
      <c r="A548" s="449" t="s">
        <v>621</v>
      </c>
      <c r="B548" s="449"/>
      <c r="C548" s="449"/>
      <c r="D548" s="449"/>
      <c r="E548" s="449"/>
      <c r="F548" s="449"/>
      <c r="G548" s="449"/>
    </row>
    <row r="551" spans="1:8" x14ac:dyDescent="0.35">
      <c r="A551" s="276" t="s">
        <v>51</v>
      </c>
      <c r="B551" s="276"/>
      <c r="C551" s="276"/>
      <c r="D551" s="275">
        <v>0</v>
      </c>
      <c r="E551" s="275"/>
    </row>
    <row r="552" spans="1:8" x14ac:dyDescent="0.35">
      <c r="A552" s="274" t="s">
        <v>55</v>
      </c>
      <c r="B552" s="274"/>
      <c r="C552" s="274"/>
      <c r="D552" s="275" t="s">
        <v>126</v>
      </c>
      <c r="E552" s="275"/>
    </row>
    <row r="553" spans="1:8" x14ac:dyDescent="0.35">
      <c r="A553" s="276" t="s">
        <v>53</v>
      </c>
      <c r="B553" s="276"/>
      <c r="C553" s="276"/>
      <c r="D553" s="275"/>
      <c r="E553" s="275"/>
    </row>
    <row r="554" spans="1:8" x14ac:dyDescent="0.35">
      <c r="A554" s="276" t="s">
        <v>54</v>
      </c>
      <c r="B554" s="276"/>
      <c r="C554" s="276"/>
      <c r="D554" s="275"/>
      <c r="E554" s="275"/>
    </row>
    <row r="555" spans="1:8" x14ac:dyDescent="0.35">
      <c r="A555" s="9"/>
      <c r="B555" s="9"/>
      <c r="C555" s="9"/>
      <c r="D555" s="222"/>
      <c r="E555" s="222"/>
    </row>
    <row r="556" spans="1:8" x14ac:dyDescent="0.35">
      <c r="B556" s="153" t="s">
        <v>27</v>
      </c>
    </row>
    <row r="557" spans="1:8" x14ac:dyDescent="0.35">
      <c r="A557" t="s">
        <v>69</v>
      </c>
      <c r="E557" t="s">
        <v>132</v>
      </c>
    </row>
    <row r="558" spans="1:8" x14ac:dyDescent="0.35">
      <c r="A558" t="s">
        <v>128</v>
      </c>
    </row>
    <row r="560" spans="1:8" ht="58" x14ac:dyDescent="0.35">
      <c r="A560" s="141" t="s">
        <v>3</v>
      </c>
      <c r="B560" s="6" t="s">
        <v>628</v>
      </c>
      <c r="C560" s="6" t="s">
        <v>627</v>
      </c>
      <c r="D560" s="6" t="s">
        <v>626</v>
      </c>
      <c r="E560" s="6" t="s">
        <v>625</v>
      </c>
      <c r="F560" s="6" t="s">
        <v>624</v>
      </c>
      <c r="G560" s="6" t="s">
        <v>623</v>
      </c>
      <c r="H560" s="6" t="s">
        <v>622</v>
      </c>
    </row>
    <row r="561" spans="1:8" x14ac:dyDescent="0.35">
      <c r="A561" s="141">
        <v>1</v>
      </c>
      <c r="B561" s="141" t="s">
        <v>129</v>
      </c>
      <c r="C561" s="141" t="s">
        <v>94</v>
      </c>
      <c r="D561" s="141" t="s">
        <v>94</v>
      </c>
      <c r="E561" s="141" t="s">
        <v>94</v>
      </c>
      <c r="F561" s="209">
        <v>0</v>
      </c>
      <c r="G561" s="141" t="s">
        <v>94</v>
      </c>
      <c r="H561" s="141" t="s">
        <v>94</v>
      </c>
    </row>
    <row r="564" spans="1:8" x14ac:dyDescent="0.35">
      <c r="A564" s="449" t="s">
        <v>621</v>
      </c>
      <c r="B564" s="449"/>
      <c r="C564" s="449"/>
      <c r="D564" s="449"/>
      <c r="E564" s="449"/>
      <c r="F564" s="449"/>
      <c r="G564" s="449"/>
    </row>
    <row r="567" spans="1:8" x14ac:dyDescent="0.35">
      <c r="A567" s="276" t="s">
        <v>51</v>
      </c>
      <c r="B567" s="276"/>
      <c r="C567" s="276"/>
      <c r="D567" s="277">
        <v>0</v>
      </c>
      <c r="E567" s="277"/>
    </row>
    <row r="568" spans="1:8" x14ac:dyDescent="0.35">
      <c r="A568" s="274" t="s">
        <v>55</v>
      </c>
      <c r="B568" s="274"/>
      <c r="C568" s="274"/>
      <c r="D568" s="275" t="s">
        <v>130</v>
      </c>
      <c r="E568" s="275"/>
    </row>
    <row r="569" spans="1:8" x14ac:dyDescent="0.35">
      <c r="A569" s="276" t="s">
        <v>53</v>
      </c>
      <c r="B569" s="276"/>
      <c r="C569" s="276"/>
      <c r="D569" s="275"/>
      <c r="E569" s="275"/>
    </row>
    <row r="570" spans="1:8" x14ac:dyDescent="0.35">
      <c r="A570" s="276" t="s">
        <v>54</v>
      </c>
      <c r="B570" s="276"/>
      <c r="C570" s="276"/>
      <c r="D570" s="275" t="s">
        <v>131</v>
      </c>
      <c r="E570" s="275"/>
    </row>
    <row r="571" spans="1:8" x14ac:dyDescent="0.35">
      <c r="A571" s="9"/>
      <c r="B571" s="9"/>
      <c r="C571" s="9"/>
      <c r="D571" s="222"/>
      <c r="E571" s="222"/>
    </row>
    <row r="572" spans="1:8" x14ac:dyDescent="0.35">
      <c r="B572" s="153" t="s">
        <v>28</v>
      </c>
    </row>
    <row r="573" spans="1:8" x14ac:dyDescent="0.35">
      <c r="A573" t="s">
        <v>69</v>
      </c>
      <c r="E573" t="s">
        <v>105</v>
      </c>
    </row>
    <row r="574" spans="1:8" x14ac:dyDescent="0.35">
      <c r="A574" t="s">
        <v>284</v>
      </c>
    </row>
    <row r="576" spans="1:8" ht="58" x14ac:dyDescent="0.35">
      <c r="A576" s="141" t="s">
        <v>3</v>
      </c>
      <c r="B576" s="7" t="s">
        <v>628</v>
      </c>
      <c r="C576" s="7" t="s">
        <v>627</v>
      </c>
      <c r="D576" s="7" t="s">
        <v>626</v>
      </c>
      <c r="E576" s="7" t="s">
        <v>625</v>
      </c>
      <c r="F576" s="7" t="s">
        <v>624</v>
      </c>
      <c r="G576" s="7" t="s">
        <v>623</v>
      </c>
      <c r="H576" s="7" t="s">
        <v>622</v>
      </c>
    </row>
    <row r="577" spans="1:8" x14ac:dyDescent="0.35">
      <c r="A577" s="141">
        <v>1</v>
      </c>
      <c r="B577" s="141"/>
      <c r="C577" s="141">
        <v>0</v>
      </c>
      <c r="D577" s="141">
        <v>0</v>
      </c>
      <c r="E577" s="141">
        <v>0</v>
      </c>
      <c r="F577" s="141">
        <v>0</v>
      </c>
      <c r="G577" s="141">
        <v>0</v>
      </c>
      <c r="H577" s="141">
        <v>0</v>
      </c>
    </row>
    <row r="578" spans="1:8" x14ac:dyDescent="0.35">
      <c r="A578" s="141"/>
      <c r="B578" s="141"/>
      <c r="C578" s="141"/>
      <c r="D578" s="141"/>
      <c r="E578" s="141"/>
      <c r="F578" s="141"/>
      <c r="G578" s="141"/>
      <c r="H578" s="141"/>
    </row>
    <row r="579" spans="1:8" x14ac:dyDescent="0.35">
      <c r="A579" s="141"/>
      <c r="B579" s="141"/>
      <c r="C579" s="141"/>
      <c r="D579" s="141"/>
      <c r="E579" s="141"/>
      <c r="F579" s="141"/>
      <c r="G579" s="141"/>
      <c r="H579" s="141"/>
    </row>
    <row r="580" spans="1:8" x14ac:dyDescent="0.35">
      <c r="A580" s="141"/>
      <c r="B580" s="141"/>
      <c r="C580" s="141"/>
      <c r="D580" s="141"/>
      <c r="E580" s="141"/>
      <c r="F580" s="141"/>
      <c r="G580" s="141"/>
      <c r="H580" s="141"/>
    </row>
    <row r="581" spans="1:8" x14ac:dyDescent="0.35">
      <c r="A581" s="141"/>
      <c r="B581" s="141"/>
      <c r="C581" s="141"/>
      <c r="D581" s="141"/>
      <c r="E581" s="141"/>
      <c r="F581" s="141"/>
      <c r="G581" s="141"/>
      <c r="H581" s="141"/>
    </row>
    <row r="582" spans="1:8" x14ac:dyDescent="0.35">
      <c r="A582" s="141"/>
      <c r="B582" s="141"/>
      <c r="C582" s="141"/>
      <c r="D582" s="141"/>
      <c r="E582" s="141"/>
      <c r="F582" s="141"/>
      <c r="G582" s="141"/>
      <c r="H582" s="141"/>
    </row>
    <row r="585" spans="1:8" x14ac:dyDescent="0.35">
      <c r="A585" s="449" t="s">
        <v>621</v>
      </c>
      <c r="B585" s="449"/>
      <c r="C585" s="449"/>
      <c r="D585" s="449"/>
      <c r="E585" s="449"/>
      <c r="F585" s="449"/>
      <c r="G585" s="449"/>
    </row>
    <row r="588" spans="1:8" x14ac:dyDescent="0.35">
      <c r="A588" s="276" t="s">
        <v>51</v>
      </c>
      <c r="B588" s="276"/>
      <c r="C588" s="276"/>
      <c r="D588" s="275" t="s">
        <v>138</v>
      </c>
      <c r="E588" s="275"/>
    </row>
    <row r="589" spans="1:8" x14ac:dyDescent="0.35">
      <c r="A589" s="274" t="s">
        <v>55</v>
      </c>
      <c r="B589" s="274"/>
      <c r="C589" s="274"/>
      <c r="D589" s="275"/>
      <c r="E589" s="275"/>
    </row>
    <row r="590" spans="1:8" x14ac:dyDescent="0.35">
      <c r="A590" s="276" t="s">
        <v>53</v>
      </c>
      <c r="B590" s="276"/>
      <c r="C590" s="276"/>
      <c r="D590" s="275"/>
      <c r="E590" s="275"/>
    </row>
    <row r="591" spans="1:8" x14ac:dyDescent="0.35">
      <c r="A591" s="276" t="s">
        <v>54</v>
      </c>
      <c r="B591" s="276"/>
      <c r="C591" s="276"/>
      <c r="D591" s="275"/>
      <c r="E591" s="275"/>
    </row>
    <row r="592" spans="1:8" x14ac:dyDescent="0.35">
      <c r="B592" s="153"/>
    </row>
    <row r="593" spans="1:8" x14ac:dyDescent="0.35">
      <c r="B593" s="153" t="s">
        <v>29</v>
      </c>
    </row>
    <row r="594" spans="1:8" x14ac:dyDescent="0.35">
      <c r="A594" t="s">
        <v>69</v>
      </c>
      <c r="E594" t="s">
        <v>105</v>
      </c>
      <c r="F594" t="s">
        <v>134</v>
      </c>
    </row>
    <row r="595" spans="1:8" x14ac:dyDescent="0.35">
      <c r="A595" t="s">
        <v>415</v>
      </c>
    </row>
    <row r="597" spans="1:8" ht="58" x14ac:dyDescent="0.35">
      <c r="A597" s="141" t="s">
        <v>3</v>
      </c>
      <c r="B597" s="7" t="s">
        <v>628</v>
      </c>
      <c r="C597" s="7" t="s">
        <v>627</v>
      </c>
      <c r="D597" s="7" t="s">
        <v>626</v>
      </c>
      <c r="E597" s="7" t="s">
        <v>625</v>
      </c>
      <c r="F597" s="7" t="s">
        <v>624</v>
      </c>
      <c r="G597" s="7" t="s">
        <v>623</v>
      </c>
      <c r="H597" s="7" t="s">
        <v>622</v>
      </c>
    </row>
    <row r="598" spans="1:8" x14ac:dyDescent="0.35">
      <c r="A598" s="141">
        <v>1</v>
      </c>
      <c r="B598" s="141" t="s">
        <v>134</v>
      </c>
      <c r="C598" s="141">
        <v>0</v>
      </c>
      <c r="D598" s="141">
        <v>0</v>
      </c>
      <c r="E598" s="141">
        <v>0</v>
      </c>
      <c r="F598" s="141">
        <v>0</v>
      </c>
      <c r="G598" s="141">
        <v>0</v>
      </c>
      <c r="H598" s="141">
        <v>0</v>
      </c>
    </row>
    <row r="599" spans="1:8" x14ac:dyDescent="0.35">
      <c r="A599" s="141"/>
      <c r="B599" s="141"/>
      <c r="C599" s="141"/>
      <c r="D599" s="141"/>
      <c r="E599" s="141"/>
      <c r="F599" s="141"/>
      <c r="G599" s="141"/>
      <c r="H599" s="141"/>
    </row>
    <row r="600" spans="1:8" x14ac:dyDescent="0.35">
      <c r="A600" s="141"/>
      <c r="B600" s="141"/>
      <c r="C600" s="141"/>
      <c r="D600" s="141"/>
      <c r="E600" s="141"/>
      <c r="F600" s="141"/>
      <c r="G600" s="141"/>
      <c r="H600" s="141"/>
    </row>
    <row r="601" spans="1:8" x14ac:dyDescent="0.35">
      <c r="A601" s="141"/>
      <c r="B601" s="141"/>
      <c r="C601" s="141"/>
      <c r="D601" s="141"/>
      <c r="E601" s="141"/>
      <c r="F601" s="141"/>
      <c r="G601" s="141"/>
      <c r="H601" s="141"/>
    </row>
    <row r="602" spans="1:8" x14ac:dyDescent="0.35">
      <c r="A602" s="141"/>
      <c r="B602" s="141"/>
      <c r="C602" s="141"/>
      <c r="D602" s="141"/>
      <c r="E602" s="141"/>
      <c r="F602" s="141"/>
      <c r="G602" s="141"/>
      <c r="H602" s="141"/>
    </row>
    <row r="603" spans="1:8" x14ac:dyDescent="0.35">
      <c r="A603" s="141"/>
      <c r="B603" s="141"/>
      <c r="C603" s="141"/>
      <c r="D603" s="141"/>
      <c r="E603" s="141"/>
      <c r="F603" s="141"/>
      <c r="G603" s="141"/>
      <c r="H603" s="141"/>
    </row>
    <row r="606" spans="1:8" x14ac:dyDescent="0.35">
      <c r="A606" s="449" t="s">
        <v>621</v>
      </c>
      <c r="B606" s="449"/>
      <c r="C606" s="449"/>
      <c r="D606" s="449"/>
      <c r="E606" s="449"/>
      <c r="F606" s="449"/>
      <c r="G606" s="449"/>
    </row>
    <row r="609" spans="1:8" x14ac:dyDescent="0.35">
      <c r="A609" s="276" t="s">
        <v>51</v>
      </c>
      <c r="B609" s="276"/>
      <c r="C609" s="276"/>
      <c r="D609" s="275" t="s">
        <v>138</v>
      </c>
      <c r="E609" s="275"/>
    </row>
    <row r="610" spans="1:8" x14ac:dyDescent="0.35">
      <c r="A610" s="274" t="s">
        <v>55</v>
      </c>
      <c r="B610" s="274"/>
      <c r="C610" s="274"/>
      <c r="D610" s="275" t="s">
        <v>633</v>
      </c>
      <c r="E610" s="275"/>
    </row>
    <row r="611" spans="1:8" x14ac:dyDescent="0.35">
      <c r="A611" s="276" t="s">
        <v>53</v>
      </c>
      <c r="B611" s="276"/>
      <c r="C611" s="276"/>
      <c r="D611" s="275"/>
      <c r="E611" s="275"/>
    </row>
    <row r="612" spans="1:8" x14ac:dyDescent="0.35">
      <c r="A612" s="276" t="s">
        <v>54</v>
      </c>
      <c r="B612" s="276"/>
      <c r="C612" s="276"/>
      <c r="D612" s="275" t="s">
        <v>136</v>
      </c>
      <c r="E612" s="275"/>
    </row>
    <row r="613" spans="1:8" x14ac:dyDescent="0.35">
      <c r="A613" s="9"/>
      <c r="B613" s="9"/>
      <c r="C613" s="9"/>
      <c r="D613" s="222"/>
      <c r="E613" s="222"/>
    </row>
    <row r="614" spans="1:8" x14ac:dyDescent="0.35">
      <c r="B614" s="153" t="s">
        <v>30</v>
      </c>
    </row>
    <row r="615" spans="1:8" x14ac:dyDescent="0.35">
      <c r="A615" t="s">
        <v>69</v>
      </c>
      <c r="E615" t="s">
        <v>105</v>
      </c>
      <c r="F615" t="s">
        <v>30</v>
      </c>
    </row>
    <row r="616" spans="1:8" x14ac:dyDescent="0.35">
      <c r="A616" t="s">
        <v>142</v>
      </c>
    </row>
    <row r="618" spans="1:8" ht="58" x14ac:dyDescent="0.35">
      <c r="A618" s="141" t="s">
        <v>3</v>
      </c>
      <c r="B618" s="7" t="s">
        <v>628</v>
      </c>
      <c r="C618" s="7" t="s">
        <v>627</v>
      </c>
      <c r="D618" s="7" t="s">
        <v>626</v>
      </c>
      <c r="E618" s="7" t="s">
        <v>625</v>
      </c>
      <c r="F618" s="7" t="s">
        <v>624</v>
      </c>
      <c r="G618" s="7" t="s">
        <v>623</v>
      </c>
      <c r="H618" s="7" t="s">
        <v>622</v>
      </c>
    </row>
    <row r="619" spans="1:8" x14ac:dyDescent="0.35">
      <c r="A619" s="141">
        <v>1</v>
      </c>
      <c r="B619" s="141" t="s">
        <v>30</v>
      </c>
      <c r="C619" s="141">
        <v>0</v>
      </c>
      <c r="D619" s="141">
        <v>0</v>
      </c>
      <c r="E619" s="141">
        <v>0</v>
      </c>
      <c r="F619" s="141">
        <v>0</v>
      </c>
      <c r="G619" s="141">
        <v>0</v>
      </c>
      <c r="H619" s="141">
        <v>0</v>
      </c>
    </row>
    <row r="620" spans="1:8" x14ac:dyDescent="0.35">
      <c r="A620" s="141"/>
      <c r="B620" s="141"/>
      <c r="C620" s="141"/>
      <c r="D620" s="141"/>
      <c r="E620" s="141"/>
      <c r="F620" s="141"/>
      <c r="G620" s="141"/>
      <c r="H620" s="141"/>
    </row>
    <row r="621" spans="1:8" x14ac:dyDescent="0.35">
      <c r="A621" s="141"/>
      <c r="B621" s="141"/>
      <c r="C621" s="141"/>
      <c r="D621" s="141"/>
      <c r="E621" s="141"/>
      <c r="F621" s="141"/>
      <c r="G621" s="141"/>
      <c r="H621" s="141"/>
    </row>
    <row r="622" spans="1:8" x14ac:dyDescent="0.35">
      <c r="A622" s="141"/>
      <c r="B622" s="141"/>
      <c r="C622" s="141"/>
      <c r="D622" s="141"/>
      <c r="E622" s="141"/>
      <c r="F622" s="141"/>
      <c r="G622" s="141"/>
      <c r="H622" s="141"/>
    </row>
    <row r="623" spans="1:8" x14ac:dyDescent="0.35">
      <c r="A623" s="141"/>
      <c r="B623" s="141"/>
      <c r="C623" s="141"/>
      <c r="D623" s="141"/>
      <c r="E623" s="141"/>
      <c r="F623" s="141"/>
      <c r="G623" s="141"/>
      <c r="H623" s="141"/>
    </row>
    <row r="624" spans="1:8" x14ac:dyDescent="0.35">
      <c r="A624" s="141"/>
      <c r="B624" s="141"/>
      <c r="C624" s="141"/>
      <c r="D624" s="141"/>
      <c r="E624" s="141"/>
      <c r="F624" s="141"/>
      <c r="G624" s="141"/>
      <c r="H624" s="141"/>
    </row>
    <row r="627" spans="1:8" x14ac:dyDescent="0.35">
      <c r="A627" s="449" t="s">
        <v>621</v>
      </c>
      <c r="B627" s="449"/>
      <c r="C627" s="449"/>
      <c r="D627" s="449"/>
      <c r="E627" s="449"/>
      <c r="F627" s="449"/>
      <c r="G627" s="449"/>
    </row>
    <row r="630" spans="1:8" x14ac:dyDescent="0.35">
      <c r="A630" s="276" t="s">
        <v>51</v>
      </c>
      <c r="B630" s="276"/>
      <c r="C630" s="276"/>
      <c r="D630" s="275" t="s">
        <v>138</v>
      </c>
      <c r="E630" s="275"/>
    </row>
    <row r="631" spans="1:8" x14ac:dyDescent="0.35">
      <c r="A631" s="274" t="s">
        <v>55</v>
      </c>
      <c r="B631" s="274"/>
      <c r="C631" s="274"/>
      <c r="D631" s="275" t="s">
        <v>141</v>
      </c>
      <c r="E631" s="275"/>
    </row>
    <row r="632" spans="1:8" x14ac:dyDescent="0.35">
      <c r="A632" s="276" t="s">
        <v>53</v>
      </c>
      <c r="B632" s="276"/>
      <c r="C632" s="276"/>
      <c r="D632" s="275"/>
      <c r="E632" s="275"/>
    </row>
    <row r="633" spans="1:8" x14ac:dyDescent="0.35">
      <c r="A633" s="276" t="s">
        <v>54</v>
      </c>
      <c r="B633" s="276"/>
      <c r="C633" s="276"/>
      <c r="D633" s="292">
        <v>43187</v>
      </c>
      <c r="E633" s="275"/>
    </row>
    <row r="634" spans="1:8" x14ac:dyDescent="0.35">
      <c r="A634" s="9"/>
      <c r="B634" s="9"/>
      <c r="C634" s="9"/>
      <c r="D634" s="23"/>
      <c r="E634" s="222"/>
    </row>
    <row r="635" spans="1:8" x14ac:dyDescent="0.35">
      <c r="B635" s="153" t="s">
        <v>31</v>
      </c>
    </row>
    <row r="636" spans="1:8" x14ac:dyDescent="0.35">
      <c r="A636" t="s">
        <v>69</v>
      </c>
      <c r="E636" t="s">
        <v>145</v>
      </c>
    </row>
    <row r="637" spans="1:8" x14ac:dyDescent="0.35">
      <c r="A637" t="s">
        <v>84</v>
      </c>
    </row>
    <row r="639" spans="1:8" ht="58" x14ac:dyDescent="0.35">
      <c r="A639" s="141" t="s">
        <v>3</v>
      </c>
      <c r="B639" s="6" t="s">
        <v>628</v>
      </c>
      <c r="C639" s="6" t="s">
        <v>627</v>
      </c>
      <c r="D639" s="6" t="s">
        <v>626</v>
      </c>
      <c r="E639" s="6" t="s">
        <v>625</v>
      </c>
      <c r="F639" s="6" t="s">
        <v>624</v>
      </c>
      <c r="G639" s="6" t="s">
        <v>623</v>
      </c>
      <c r="H639" s="6" t="s">
        <v>622</v>
      </c>
    </row>
    <row r="640" spans="1:8" x14ac:dyDescent="0.35">
      <c r="A640" s="141">
        <v>1</v>
      </c>
      <c r="B640" s="141" t="s">
        <v>143</v>
      </c>
      <c r="C640" s="141"/>
      <c r="D640" s="141"/>
      <c r="E640" s="141"/>
      <c r="F640" s="141">
        <v>0</v>
      </c>
      <c r="G640" s="141"/>
      <c r="H640" s="141"/>
    </row>
    <row r="641" spans="1:8" x14ac:dyDescent="0.35">
      <c r="A641" s="141"/>
      <c r="B641" s="141"/>
      <c r="C641" s="141"/>
      <c r="D641" s="141"/>
      <c r="E641" s="141"/>
      <c r="F641" s="141"/>
      <c r="G641" s="141"/>
      <c r="H641" s="141"/>
    </row>
    <row r="642" spans="1:8" x14ac:dyDescent="0.35">
      <c r="A642" s="141"/>
      <c r="B642" s="141"/>
      <c r="C642" s="141"/>
      <c r="D642" s="141"/>
      <c r="E642" s="141"/>
      <c r="F642" s="141"/>
      <c r="G642" s="141"/>
      <c r="H642" s="141"/>
    </row>
    <row r="643" spans="1:8" x14ac:dyDescent="0.35">
      <c r="A643" s="141"/>
      <c r="B643" s="141"/>
      <c r="C643" s="141"/>
      <c r="D643" s="141"/>
      <c r="E643" s="141"/>
      <c r="F643" s="141"/>
      <c r="G643" s="141"/>
      <c r="H643" s="141"/>
    </row>
    <row r="644" spans="1:8" x14ac:dyDescent="0.35">
      <c r="A644" s="141"/>
      <c r="B644" s="141"/>
      <c r="C644" s="141"/>
      <c r="D644" s="141"/>
      <c r="E644" s="141"/>
      <c r="F644" s="141"/>
      <c r="G644" s="141"/>
      <c r="H644" s="141"/>
    </row>
    <row r="645" spans="1:8" x14ac:dyDescent="0.35">
      <c r="A645" s="141"/>
      <c r="B645" s="141"/>
      <c r="C645" s="141"/>
      <c r="D645" s="141"/>
      <c r="E645" s="141"/>
      <c r="F645" s="141"/>
      <c r="G645" s="141"/>
      <c r="H645" s="141"/>
    </row>
    <row r="648" spans="1:8" x14ac:dyDescent="0.35">
      <c r="A648" s="449" t="s">
        <v>621</v>
      </c>
      <c r="B648" s="449"/>
      <c r="C648" s="449"/>
      <c r="D648" s="449"/>
      <c r="E648" s="449"/>
      <c r="F648" s="449"/>
      <c r="G648" s="449"/>
    </row>
    <row r="651" spans="1:8" x14ac:dyDescent="0.35">
      <c r="A651" s="276" t="s">
        <v>51</v>
      </c>
      <c r="B651" s="276"/>
      <c r="C651" s="276"/>
      <c r="D651" s="275">
        <v>0</v>
      </c>
      <c r="E651" s="275"/>
    </row>
    <row r="652" spans="1:8" x14ac:dyDescent="0.35">
      <c r="A652" s="274" t="s">
        <v>55</v>
      </c>
      <c r="B652" s="274"/>
      <c r="C652" s="274"/>
      <c r="D652" s="275" t="s">
        <v>144</v>
      </c>
      <c r="E652" s="275"/>
    </row>
    <row r="653" spans="1:8" x14ac:dyDescent="0.35">
      <c r="A653" s="276" t="s">
        <v>53</v>
      </c>
      <c r="B653" s="276"/>
      <c r="C653" s="276"/>
      <c r="D653" s="275"/>
      <c r="E653" s="275"/>
    </row>
    <row r="654" spans="1:8" x14ac:dyDescent="0.35">
      <c r="A654" s="276" t="s">
        <v>54</v>
      </c>
      <c r="B654" s="276"/>
      <c r="C654" s="276"/>
      <c r="D654" s="275"/>
      <c r="E654" s="275"/>
    </row>
    <row r="655" spans="1:8" x14ac:dyDescent="0.35">
      <c r="A655" s="9"/>
      <c r="B655" s="9"/>
      <c r="C655" s="9"/>
      <c r="D655" s="222"/>
      <c r="E655" s="222"/>
    </row>
    <row r="656" spans="1:8" x14ac:dyDescent="0.35">
      <c r="B656" s="153" t="s">
        <v>32</v>
      </c>
    </row>
    <row r="657" spans="1:8" x14ac:dyDescent="0.35">
      <c r="A657" t="s">
        <v>69</v>
      </c>
      <c r="E657" t="s">
        <v>148</v>
      </c>
    </row>
    <row r="658" spans="1:8" x14ac:dyDescent="0.35">
      <c r="A658" t="s">
        <v>463</v>
      </c>
    </row>
    <row r="660" spans="1:8" ht="58" x14ac:dyDescent="0.35">
      <c r="A660" s="141" t="s">
        <v>3</v>
      </c>
      <c r="B660" s="6" t="s">
        <v>628</v>
      </c>
      <c r="C660" s="6" t="s">
        <v>627</v>
      </c>
      <c r="D660" s="6" t="s">
        <v>626</v>
      </c>
      <c r="E660" s="6" t="s">
        <v>625</v>
      </c>
      <c r="F660" s="6" t="s">
        <v>624</v>
      </c>
      <c r="G660" s="6" t="s">
        <v>623</v>
      </c>
      <c r="H660" s="6" t="s">
        <v>622</v>
      </c>
    </row>
    <row r="661" spans="1:8" x14ac:dyDescent="0.35">
      <c r="A661" s="141"/>
      <c r="B661" s="141"/>
      <c r="C661" s="141"/>
      <c r="D661" s="141"/>
      <c r="E661" s="141"/>
      <c r="F661" s="141"/>
      <c r="G661" s="141"/>
      <c r="H661" s="141"/>
    </row>
    <row r="662" spans="1:8" x14ac:dyDescent="0.35">
      <c r="A662" s="141"/>
      <c r="B662" s="141"/>
      <c r="C662" s="141"/>
      <c r="D662" s="141"/>
      <c r="E662" s="141"/>
      <c r="F662" s="141"/>
      <c r="G662" s="141"/>
      <c r="H662" s="141"/>
    </row>
    <row r="663" spans="1:8" x14ac:dyDescent="0.35">
      <c r="A663" s="141"/>
      <c r="B663" s="141"/>
      <c r="C663" s="141"/>
      <c r="D663" s="141"/>
      <c r="E663" s="141"/>
      <c r="F663" s="141"/>
      <c r="G663" s="141"/>
      <c r="H663" s="141"/>
    </row>
    <row r="664" spans="1:8" x14ac:dyDescent="0.35">
      <c r="A664" s="141"/>
      <c r="B664" s="141"/>
      <c r="C664" s="141"/>
      <c r="D664" s="141"/>
      <c r="E664" s="141"/>
      <c r="F664" s="141"/>
      <c r="G664" s="141"/>
      <c r="H664" s="141"/>
    </row>
    <row r="665" spans="1:8" x14ac:dyDescent="0.35">
      <c r="A665" s="141"/>
      <c r="B665" s="141"/>
      <c r="C665" s="141"/>
      <c r="D665" s="141"/>
      <c r="E665" s="141"/>
      <c r="F665" s="141"/>
      <c r="G665" s="141"/>
      <c r="H665" s="141"/>
    </row>
    <row r="666" spans="1:8" x14ac:dyDescent="0.35">
      <c r="A666" s="141"/>
      <c r="B666" s="141"/>
      <c r="C666" s="141"/>
      <c r="D666" s="141"/>
      <c r="E666" s="141"/>
      <c r="F666" s="141"/>
      <c r="G666" s="141"/>
      <c r="H666" s="141"/>
    </row>
    <row r="668" spans="1:8" x14ac:dyDescent="0.35">
      <c r="B668" s="138" t="s">
        <v>150</v>
      </c>
    </row>
    <row r="669" spans="1:8" x14ac:dyDescent="0.35">
      <c r="A669" s="449" t="s">
        <v>621</v>
      </c>
      <c r="B669" s="449"/>
      <c r="C669" s="449"/>
      <c r="D669" s="449"/>
      <c r="E669" s="449"/>
      <c r="F669" s="449"/>
      <c r="G669" s="449"/>
    </row>
    <row r="672" spans="1:8" x14ac:dyDescent="0.35">
      <c r="A672" s="276" t="s">
        <v>51</v>
      </c>
      <c r="B672" s="276"/>
      <c r="C672" s="276"/>
      <c r="D672" s="275"/>
      <c r="E672" s="275"/>
    </row>
    <row r="673" spans="1:8" x14ac:dyDescent="0.35">
      <c r="A673" s="274" t="s">
        <v>55</v>
      </c>
      <c r="B673" s="274"/>
      <c r="C673" s="274"/>
      <c r="D673" s="275" t="s">
        <v>146</v>
      </c>
      <c r="E673" s="275"/>
    </row>
    <row r="674" spans="1:8" x14ac:dyDescent="0.35">
      <c r="A674" s="276" t="s">
        <v>53</v>
      </c>
      <c r="B674" s="276"/>
      <c r="C674" s="276"/>
      <c r="D674" s="275"/>
      <c r="E674" s="275"/>
    </row>
    <row r="675" spans="1:8" x14ac:dyDescent="0.35">
      <c r="A675" s="276" t="s">
        <v>54</v>
      </c>
      <c r="B675" s="276"/>
      <c r="C675" s="276"/>
      <c r="D675" s="275" t="s">
        <v>147</v>
      </c>
      <c r="E675" s="275"/>
    </row>
    <row r="676" spans="1:8" x14ac:dyDescent="0.35">
      <c r="A676" s="9"/>
      <c r="B676" s="9"/>
      <c r="C676" s="9"/>
      <c r="D676" s="222"/>
      <c r="E676" s="222"/>
    </row>
    <row r="677" spans="1:8" x14ac:dyDescent="0.35">
      <c r="B677" s="153" t="s">
        <v>33</v>
      </c>
    </row>
    <row r="678" spans="1:8" x14ac:dyDescent="0.35">
      <c r="A678" t="s">
        <v>69</v>
      </c>
      <c r="E678" t="s">
        <v>105</v>
      </c>
      <c r="F678" t="s">
        <v>33</v>
      </c>
    </row>
    <row r="679" spans="1:8" x14ac:dyDescent="0.35">
      <c r="A679" t="s">
        <v>84</v>
      </c>
    </row>
    <row r="681" spans="1:8" ht="58" x14ac:dyDescent="0.35">
      <c r="A681" s="141" t="s">
        <v>3</v>
      </c>
      <c r="B681" s="6" t="s">
        <v>628</v>
      </c>
      <c r="C681" s="6" t="s">
        <v>627</v>
      </c>
      <c r="D681" s="6" t="s">
        <v>626</v>
      </c>
      <c r="E681" s="6" t="s">
        <v>625</v>
      </c>
      <c r="F681" s="6" t="s">
        <v>624</v>
      </c>
      <c r="G681" s="6" t="s">
        <v>623</v>
      </c>
      <c r="H681" s="6" t="s">
        <v>622</v>
      </c>
    </row>
    <row r="682" spans="1:8" x14ac:dyDescent="0.35">
      <c r="A682" s="141"/>
      <c r="B682" s="141"/>
      <c r="C682" s="141"/>
      <c r="D682" s="141"/>
      <c r="E682" s="141"/>
      <c r="F682" s="141"/>
      <c r="G682" s="141"/>
      <c r="H682" s="141"/>
    </row>
    <row r="683" spans="1:8" x14ac:dyDescent="0.35">
      <c r="A683" s="141"/>
      <c r="B683" s="141"/>
      <c r="C683" s="141"/>
      <c r="D683" s="141"/>
      <c r="E683" s="141"/>
      <c r="F683" s="141"/>
      <c r="G683" s="141"/>
      <c r="H683" s="141"/>
    </row>
    <row r="684" spans="1:8" x14ac:dyDescent="0.35">
      <c r="A684" s="141"/>
      <c r="B684" s="141"/>
      <c r="C684" s="141"/>
      <c r="D684" s="141"/>
      <c r="E684" s="141"/>
      <c r="F684" s="141"/>
      <c r="G684" s="141"/>
      <c r="H684" s="141"/>
    </row>
    <row r="685" spans="1:8" x14ac:dyDescent="0.35">
      <c r="A685" s="141"/>
      <c r="B685" s="141"/>
      <c r="C685" s="141"/>
      <c r="D685" s="141"/>
      <c r="E685" s="141"/>
      <c r="F685" s="141"/>
      <c r="G685" s="141"/>
      <c r="H685" s="141"/>
    </row>
    <row r="686" spans="1:8" x14ac:dyDescent="0.35">
      <c r="A686" s="141"/>
      <c r="B686" s="141"/>
      <c r="C686" s="141"/>
      <c r="D686" s="141"/>
      <c r="E686" s="141"/>
      <c r="F686" s="141"/>
      <c r="G686" s="141"/>
      <c r="H686" s="141"/>
    </row>
    <row r="687" spans="1:8" x14ac:dyDescent="0.35">
      <c r="A687" s="141"/>
      <c r="B687" s="141"/>
      <c r="C687" s="141"/>
      <c r="D687" s="141"/>
      <c r="E687" s="141"/>
      <c r="F687" s="141"/>
      <c r="G687" s="141"/>
      <c r="H687" s="141"/>
    </row>
    <row r="690" spans="1:8" x14ac:dyDescent="0.35">
      <c r="A690" s="449" t="s">
        <v>621</v>
      </c>
      <c r="B690" s="449"/>
      <c r="C690" s="449"/>
      <c r="D690" s="449"/>
      <c r="E690" s="449"/>
      <c r="F690" s="449"/>
      <c r="G690" s="449"/>
    </row>
    <row r="693" spans="1:8" x14ac:dyDescent="0.35">
      <c r="A693" s="276" t="s">
        <v>51</v>
      </c>
      <c r="B693" s="276"/>
      <c r="C693" s="276"/>
      <c r="D693" s="275">
        <v>0</v>
      </c>
      <c r="E693" s="275"/>
    </row>
    <row r="694" spans="1:8" x14ac:dyDescent="0.35">
      <c r="A694" s="274" t="s">
        <v>55</v>
      </c>
      <c r="B694" s="274"/>
      <c r="C694" s="274"/>
      <c r="D694" s="275" t="s">
        <v>320</v>
      </c>
      <c r="E694" s="275"/>
    </row>
    <row r="695" spans="1:8" x14ac:dyDescent="0.35">
      <c r="A695" s="276" t="s">
        <v>53</v>
      </c>
      <c r="B695" s="276"/>
      <c r="C695" s="276"/>
      <c r="D695" s="275"/>
      <c r="E695" s="275"/>
    </row>
    <row r="696" spans="1:8" x14ac:dyDescent="0.35">
      <c r="A696" s="276" t="s">
        <v>54</v>
      </c>
      <c r="B696" s="276"/>
      <c r="C696" s="276"/>
      <c r="D696" s="275"/>
      <c r="E696" s="275"/>
    </row>
    <row r="697" spans="1:8" x14ac:dyDescent="0.35">
      <c r="A697" s="9"/>
      <c r="B697" s="9"/>
      <c r="C697" s="9"/>
      <c r="D697" s="222"/>
      <c r="E697" s="222"/>
    </row>
    <row r="698" spans="1:8" x14ac:dyDescent="0.35">
      <c r="B698" s="153" t="s">
        <v>34</v>
      </c>
    </row>
    <row r="699" spans="1:8" x14ac:dyDescent="0.35">
      <c r="A699" t="s">
        <v>69</v>
      </c>
      <c r="E699" t="s">
        <v>154</v>
      </c>
    </row>
    <row r="700" spans="1:8" x14ac:dyDescent="0.35">
      <c r="A700" t="s">
        <v>84</v>
      </c>
    </row>
    <row r="702" spans="1:8" ht="58" x14ac:dyDescent="0.35">
      <c r="A702" s="141" t="s">
        <v>3</v>
      </c>
      <c r="B702" s="6" t="s">
        <v>628</v>
      </c>
      <c r="C702" s="6" t="s">
        <v>627</v>
      </c>
      <c r="D702" s="6" t="s">
        <v>626</v>
      </c>
      <c r="E702" s="6" t="s">
        <v>625</v>
      </c>
      <c r="F702" s="6" t="s">
        <v>624</v>
      </c>
      <c r="G702" s="6" t="s">
        <v>623</v>
      </c>
      <c r="H702" s="6" t="s">
        <v>622</v>
      </c>
    </row>
    <row r="703" spans="1:8" x14ac:dyDescent="0.35">
      <c r="A703" s="139">
        <v>1</v>
      </c>
      <c r="B703" s="139" t="s">
        <v>34</v>
      </c>
      <c r="C703" s="139" t="s">
        <v>94</v>
      </c>
      <c r="D703" s="139" t="s">
        <v>94</v>
      </c>
      <c r="E703" s="139" t="s">
        <v>94</v>
      </c>
      <c r="F703" s="139">
        <v>0</v>
      </c>
      <c r="G703" s="139" t="s">
        <v>94</v>
      </c>
      <c r="H703" s="139" t="s">
        <v>94</v>
      </c>
    </row>
    <row r="704" spans="1:8" x14ac:dyDescent="0.35">
      <c r="A704" s="139"/>
      <c r="B704" s="139"/>
      <c r="C704" s="139"/>
      <c r="D704" s="139"/>
      <c r="E704" s="139"/>
      <c r="F704" s="139"/>
      <c r="G704" s="139"/>
      <c r="H704" s="139"/>
    </row>
    <row r="705" spans="1:8" x14ac:dyDescent="0.35">
      <c r="A705" s="139"/>
      <c r="B705" s="139"/>
      <c r="C705" s="139"/>
      <c r="D705" s="139"/>
      <c r="E705" s="139"/>
      <c r="F705" s="139"/>
      <c r="G705" s="139"/>
      <c r="H705" s="139"/>
    </row>
    <row r="706" spans="1:8" x14ac:dyDescent="0.35">
      <c r="A706" s="139"/>
      <c r="B706" s="139"/>
      <c r="C706" s="139"/>
      <c r="D706" s="139"/>
      <c r="E706" s="139"/>
      <c r="F706" s="139"/>
      <c r="G706" s="139"/>
      <c r="H706" s="139"/>
    </row>
    <row r="707" spans="1:8" x14ac:dyDescent="0.35">
      <c r="A707" s="139"/>
      <c r="B707" s="139"/>
      <c r="C707" s="139"/>
      <c r="D707" s="139"/>
      <c r="E707" s="139"/>
      <c r="F707" s="139"/>
      <c r="G707" s="139"/>
      <c r="H707" s="139"/>
    </row>
    <row r="708" spans="1:8" x14ac:dyDescent="0.35">
      <c r="A708" s="141"/>
      <c r="B708" s="141"/>
      <c r="C708" s="141"/>
      <c r="D708" s="141"/>
      <c r="E708" s="141"/>
      <c r="F708" s="141"/>
      <c r="G708" s="141"/>
      <c r="H708" s="141"/>
    </row>
    <row r="711" spans="1:8" x14ac:dyDescent="0.35">
      <c r="A711" s="449" t="s">
        <v>621</v>
      </c>
      <c r="B711" s="449"/>
      <c r="C711" s="449"/>
      <c r="D711" s="449"/>
      <c r="E711" s="449"/>
      <c r="F711" s="449"/>
      <c r="G711" s="449"/>
    </row>
    <row r="714" spans="1:8" x14ac:dyDescent="0.35">
      <c r="A714" s="276" t="s">
        <v>51</v>
      </c>
      <c r="B714" s="276"/>
      <c r="C714" s="276"/>
      <c r="D714" s="275">
        <v>0</v>
      </c>
      <c r="E714" s="275"/>
    </row>
    <row r="715" spans="1:8" x14ac:dyDescent="0.35">
      <c r="A715" s="274" t="s">
        <v>55</v>
      </c>
      <c r="B715" s="274"/>
      <c r="C715" s="274"/>
      <c r="D715" s="275" t="s">
        <v>153</v>
      </c>
      <c r="E715" s="275"/>
    </row>
    <row r="716" spans="1:8" x14ac:dyDescent="0.35">
      <c r="A716" s="276" t="s">
        <v>53</v>
      </c>
      <c r="B716" s="276"/>
      <c r="C716" s="276"/>
      <c r="D716" s="275"/>
      <c r="E716" s="275"/>
    </row>
    <row r="717" spans="1:8" x14ac:dyDescent="0.35">
      <c r="A717" s="276" t="s">
        <v>54</v>
      </c>
      <c r="B717" s="276"/>
      <c r="C717" s="276"/>
      <c r="D717" s="292">
        <v>43187</v>
      </c>
      <c r="E717" s="275"/>
    </row>
    <row r="718" spans="1:8" x14ac:dyDescent="0.35">
      <c r="A718" s="9"/>
      <c r="B718" s="9"/>
      <c r="C718" s="9"/>
      <c r="D718" s="23"/>
      <c r="E718" s="222"/>
    </row>
    <row r="719" spans="1:8" x14ac:dyDescent="0.35">
      <c r="B719" s="153" t="s">
        <v>35</v>
      </c>
    </row>
    <row r="720" spans="1:8" x14ac:dyDescent="0.35">
      <c r="A720" t="s">
        <v>69</v>
      </c>
      <c r="E720" t="s">
        <v>105</v>
      </c>
      <c r="F720" t="s">
        <v>35</v>
      </c>
    </row>
    <row r="721" spans="1:8" x14ac:dyDescent="0.35">
      <c r="A721" t="s">
        <v>84</v>
      </c>
      <c r="C721" t="s">
        <v>632</v>
      </c>
    </row>
    <row r="723" spans="1:8" ht="58" x14ac:dyDescent="0.35">
      <c r="A723" s="141" t="s">
        <v>3</v>
      </c>
      <c r="B723" s="6" t="s">
        <v>628</v>
      </c>
      <c r="C723" s="6" t="s">
        <v>627</v>
      </c>
      <c r="D723" s="6" t="s">
        <v>626</v>
      </c>
      <c r="E723" s="6" t="s">
        <v>625</v>
      </c>
      <c r="F723" s="6" t="s">
        <v>624</v>
      </c>
      <c r="G723" s="6" t="s">
        <v>623</v>
      </c>
      <c r="H723" s="6" t="s">
        <v>622</v>
      </c>
    </row>
    <row r="724" spans="1:8" x14ac:dyDescent="0.35">
      <c r="A724" s="141">
        <v>0</v>
      </c>
      <c r="B724" s="141">
        <v>0</v>
      </c>
      <c r="C724" s="141">
        <v>0</v>
      </c>
      <c r="D724" s="141">
        <v>0</v>
      </c>
      <c r="E724" s="141">
        <v>0</v>
      </c>
      <c r="F724" s="141">
        <v>0</v>
      </c>
      <c r="G724" s="141">
        <v>0</v>
      </c>
      <c r="H724" s="141">
        <v>0</v>
      </c>
    </row>
    <row r="725" spans="1:8" x14ac:dyDescent="0.35">
      <c r="A725" s="141"/>
      <c r="B725" s="141"/>
      <c r="C725" s="141"/>
      <c r="D725" s="141"/>
      <c r="E725" s="141"/>
      <c r="F725" s="141"/>
      <c r="G725" s="141"/>
      <c r="H725" s="141"/>
    </row>
    <row r="726" spans="1:8" x14ac:dyDescent="0.35">
      <c r="A726" s="141"/>
      <c r="B726" s="141"/>
      <c r="C726" s="141"/>
      <c r="D726" s="141"/>
      <c r="E726" s="141"/>
      <c r="F726" s="141"/>
      <c r="G726" s="141"/>
      <c r="H726" s="141"/>
    </row>
    <row r="727" spans="1:8" x14ac:dyDescent="0.35">
      <c r="A727" s="141"/>
      <c r="B727" s="141"/>
      <c r="C727" s="141"/>
      <c r="D727" s="141"/>
      <c r="E727" s="141"/>
      <c r="F727" s="141"/>
      <c r="G727" s="141"/>
      <c r="H727" s="141"/>
    </row>
    <row r="728" spans="1:8" x14ac:dyDescent="0.35">
      <c r="A728" s="141"/>
      <c r="B728" s="141"/>
      <c r="C728" s="141"/>
      <c r="D728" s="141"/>
      <c r="E728" s="141"/>
      <c r="F728" s="141"/>
      <c r="G728" s="141"/>
      <c r="H728" s="141"/>
    </row>
    <row r="729" spans="1:8" x14ac:dyDescent="0.35">
      <c r="A729" s="141"/>
      <c r="B729" s="141"/>
      <c r="C729" s="141"/>
      <c r="D729" s="141"/>
      <c r="E729" s="141"/>
      <c r="F729" s="141"/>
      <c r="G729" s="141"/>
      <c r="H729" s="141"/>
    </row>
    <row r="732" spans="1:8" x14ac:dyDescent="0.35">
      <c r="A732" s="449" t="s">
        <v>621</v>
      </c>
      <c r="B732" s="449"/>
      <c r="C732" s="449"/>
      <c r="D732" s="449"/>
      <c r="E732" s="449"/>
      <c r="F732" s="449"/>
      <c r="G732" s="449"/>
    </row>
    <row r="735" spans="1:8" x14ac:dyDescent="0.35">
      <c r="A735" s="276" t="s">
        <v>51</v>
      </c>
      <c r="B735" s="276"/>
      <c r="C735" s="276"/>
      <c r="D735" s="275">
        <v>0</v>
      </c>
      <c r="E735" s="275"/>
    </row>
    <row r="736" spans="1:8" x14ac:dyDescent="0.35">
      <c r="A736" s="274" t="s">
        <v>55</v>
      </c>
      <c r="B736" s="274"/>
      <c r="C736" s="274"/>
      <c r="D736" s="275" t="s">
        <v>156</v>
      </c>
      <c r="E736" s="275"/>
    </row>
    <row r="737" spans="1:8" x14ac:dyDescent="0.35">
      <c r="A737" s="276" t="s">
        <v>53</v>
      </c>
      <c r="B737" s="276"/>
      <c r="C737" s="276"/>
      <c r="D737" s="275"/>
      <c r="E737" s="275"/>
    </row>
    <row r="738" spans="1:8" x14ac:dyDescent="0.35">
      <c r="A738" s="276" t="s">
        <v>54</v>
      </c>
      <c r="B738" s="276"/>
      <c r="C738" s="276"/>
      <c r="D738" s="292">
        <v>43217</v>
      </c>
      <c r="E738" s="275"/>
    </row>
    <row r="740" spans="1:8" x14ac:dyDescent="0.35">
      <c r="B740" s="153" t="s">
        <v>36</v>
      </c>
    </row>
    <row r="741" spans="1:8" x14ac:dyDescent="0.35">
      <c r="A741" t="s">
        <v>69</v>
      </c>
      <c r="E741" t="s">
        <v>158</v>
      </c>
    </row>
    <row r="742" spans="1:8" x14ac:dyDescent="0.35">
      <c r="A742" t="s">
        <v>412</v>
      </c>
    </row>
    <row r="744" spans="1:8" ht="58" x14ac:dyDescent="0.35">
      <c r="A744" s="141" t="s">
        <v>3</v>
      </c>
      <c r="B744" s="6" t="s">
        <v>628</v>
      </c>
      <c r="C744" s="6" t="s">
        <v>627</v>
      </c>
      <c r="D744" s="6" t="s">
        <v>626</v>
      </c>
      <c r="E744" s="6" t="s">
        <v>625</v>
      </c>
      <c r="F744" s="6" t="s">
        <v>624</v>
      </c>
      <c r="G744" s="6" t="s">
        <v>623</v>
      </c>
      <c r="H744" s="6" t="s">
        <v>622</v>
      </c>
    </row>
    <row r="745" spans="1:8" x14ac:dyDescent="0.35">
      <c r="A745" s="141"/>
      <c r="B745" s="141"/>
      <c r="C745" s="141"/>
      <c r="D745" s="141"/>
      <c r="E745" s="141"/>
      <c r="F745" s="141"/>
      <c r="G745" s="141"/>
      <c r="H745" s="141"/>
    </row>
    <row r="746" spans="1:8" x14ac:dyDescent="0.35">
      <c r="A746" s="141"/>
      <c r="B746" s="141"/>
      <c r="C746" s="141"/>
      <c r="D746" s="141"/>
      <c r="E746" s="141"/>
      <c r="F746" s="141"/>
      <c r="G746" s="141"/>
      <c r="H746" s="141"/>
    </row>
    <row r="747" spans="1:8" x14ac:dyDescent="0.35">
      <c r="A747" s="141"/>
      <c r="B747" s="141"/>
      <c r="C747" s="141"/>
      <c r="D747" s="141"/>
      <c r="E747" s="141"/>
      <c r="F747" s="141"/>
      <c r="G747" s="141"/>
      <c r="H747" s="141"/>
    </row>
    <row r="748" spans="1:8" x14ac:dyDescent="0.35">
      <c r="A748" s="141"/>
      <c r="B748" s="141"/>
      <c r="C748" s="141"/>
      <c r="D748" s="141"/>
      <c r="E748" s="141"/>
      <c r="F748" s="141"/>
      <c r="G748" s="141"/>
      <c r="H748" s="141"/>
    </row>
    <row r="749" spans="1:8" x14ac:dyDescent="0.35">
      <c r="A749" s="141"/>
      <c r="B749" s="141"/>
      <c r="C749" s="141"/>
      <c r="D749" s="141"/>
      <c r="E749" s="141"/>
      <c r="F749" s="141"/>
      <c r="G749" s="141"/>
      <c r="H749" s="141"/>
    </row>
    <row r="750" spans="1:8" x14ac:dyDescent="0.35">
      <c r="A750" s="141"/>
      <c r="B750" s="141"/>
      <c r="C750" s="141"/>
      <c r="D750" s="141"/>
      <c r="E750" s="141"/>
      <c r="F750" s="141"/>
      <c r="G750" s="141"/>
      <c r="H750" s="141"/>
    </row>
    <row r="753" spans="1:8" x14ac:dyDescent="0.35">
      <c r="A753" s="449" t="s">
        <v>621</v>
      </c>
      <c r="B753" s="449"/>
      <c r="C753" s="449"/>
      <c r="D753" s="449"/>
      <c r="E753" s="449"/>
      <c r="F753" s="449"/>
      <c r="G753" s="449"/>
    </row>
    <row r="756" spans="1:8" x14ac:dyDescent="0.35">
      <c r="A756" s="276" t="s">
        <v>51</v>
      </c>
      <c r="B756" s="276"/>
      <c r="C756" s="276"/>
      <c r="D756" s="275"/>
      <c r="E756" s="275"/>
    </row>
    <row r="757" spans="1:8" x14ac:dyDescent="0.35">
      <c r="A757" s="274" t="s">
        <v>55</v>
      </c>
      <c r="B757" s="274"/>
      <c r="C757" s="274"/>
      <c r="D757" s="275" t="s">
        <v>157</v>
      </c>
      <c r="E757" s="275"/>
    </row>
    <row r="758" spans="1:8" x14ac:dyDescent="0.35">
      <c r="A758" s="276" t="s">
        <v>53</v>
      </c>
      <c r="B758" s="276"/>
      <c r="C758" s="276"/>
      <c r="D758" s="275"/>
      <c r="E758" s="275"/>
    </row>
    <row r="759" spans="1:8" x14ac:dyDescent="0.35">
      <c r="A759" s="276" t="s">
        <v>54</v>
      </c>
      <c r="B759" s="276"/>
      <c r="C759" s="276"/>
      <c r="D759" s="292">
        <v>43187</v>
      </c>
      <c r="E759" s="275"/>
    </row>
    <row r="760" spans="1:8" x14ac:dyDescent="0.35">
      <c r="A760" s="9"/>
      <c r="B760" s="9"/>
      <c r="C760" s="9"/>
      <c r="D760" s="23"/>
      <c r="E760" s="222"/>
    </row>
    <row r="761" spans="1:8" x14ac:dyDescent="0.35">
      <c r="B761" s="153" t="s">
        <v>37</v>
      </c>
    </row>
    <row r="762" spans="1:8" x14ac:dyDescent="0.35">
      <c r="A762" t="s">
        <v>69</v>
      </c>
      <c r="E762" t="s">
        <v>105</v>
      </c>
      <c r="F762" t="s">
        <v>37</v>
      </c>
    </row>
    <row r="763" spans="1:8" x14ac:dyDescent="0.35">
      <c r="A763" t="s">
        <v>84</v>
      </c>
    </row>
    <row r="765" spans="1:8" ht="58" x14ac:dyDescent="0.35">
      <c r="A765" s="141" t="s">
        <v>3</v>
      </c>
      <c r="B765" s="6" t="s">
        <v>628</v>
      </c>
      <c r="C765" s="6" t="s">
        <v>627</v>
      </c>
      <c r="D765" s="6" t="s">
        <v>626</v>
      </c>
      <c r="E765" s="6" t="s">
        <v>625</v>
      </c>
      <c r="F765" s="6" t="s">
        <v>624</v>
      </c>
      <c r="G765" s="6" t="s">
        <v>623</v>
      </c>
      <c r="H765" s="6" t="s">
        <v>622</v>
      </c>
    </row>
    <row r="766" spans="1:8" x14ac:dyDescent="0.35">
      <c r="A766" s="141">
        <v>1</v>
      </c>
      <c r="B766" s="141" t="s">
        <v>37</v>
      </c>
      <c r="C766" s="141"/>
      <c r="D766" s="141"/>
      <c r="E766" s="141"/>
      <c r="F766" s="141">
        <v>0</v>
      </c>
      <c r="G766" s="141"/>
      <c r="H766" s="141"/>
    </row>
    <row r="767" spans="1:8" x14ac:dyDescent="0.35">
      <c r="A767" s="141"/>
      <c r="B767" s="141"/>
      <c r="C767" s="141"/>
      <c r="D767" s="141"/>
      <c r="E767" s="141"/>
      <c r="F767" s="141"/>
      <c r="G767" s="141"/>
      <c r="H767" s="141"/>
    </row>
    <row r="768" spans="1:8" x14ac:dyDescent="0.35">
      <c r="A768" s="141"/>
      <c r="B768" s="141"/>
      <c r="C768" s="141"/>
      <c r="D768" s="141"/>
      <c r="E768" s="141"/>
      <c r="F768" s="141"/>
      <c r="G768" s="141"/>
      <c r="H768" s="141"/>
    </row>
    <row r="769" spans="1:8" x14ac:dyDescent="0.35">
      <c r="A769" s="141"/>
      <c r="B769" s="141"/>
      <c r="C769" s="141"/>
      <c r="D769" s="141"/>
      <c r="E769" s="141"/>
      <c r="F769" s="141"/>
      <c r="G769" s="141"/>
      <c r="H769" s="141"/>
    </row>
    <row r="770" spans="1:8" x14ac:dyDescent="0.35">
      <c r="A770" s="141"/>
      <c r="B770" s="141"/>
      <c r="C770" s="141"/>
      <c r="D770" s="141"/>
      <c r="E770" s="141"/>
      <c r="F770" s="141"/>
      <c r="G770" s="141"/>
      <c r="H770" s="141"/>
    </row>
    <row r="771" spans="1:8" x14ac:dyDescent="0.35">
      <c r="A771" s="141"/>
      <c r="B771" s="141"/>
      <c r="C771" s="141"/>
      <c r="D771" s="141"/>
      <c r="E771" s="141"/>
      <c r="F771" s="141"/>
      <c r="G771" s="141"/>
      <c r="H771" s="141"/>
    </row>
    <row r="774" spans="1:8" x14ac:dyDescent="0.35">
      <c r="A774" s="449" t="s">
        <v>621</v>
      </c>
      <c r="B774" s="449"/>
      <c r="C774" s="449"/>
      <c r="D774" s="449"/>
      <c r="E774" s="449"/>
      <c r="F774" s="449"/>
      <c r="G774" s="449"/>
    </row>
    <row r="777" spans="1:8" x14ac:dyDescent="0.35">
      <c r="A777" s="276" t="s">
        <v>51</v>
      </c>
      <c r="B777" s="276"/>
      <c r="C777" s="276"/>
      <c r="D777" s="275">
        <v>0</v>
      </c>
      <c r="E777" s="275"/>
    </row>
    <row r="778" spans="1:8" x14ac:dyDescent="0.35">
      <c r="A778" s="274" t="s">
        <v>55</v>
      </c>
      <c r="B778" s="274"/>
      <c r="C778" s="274"/>
      <c r="D778" s="275" t="s">
        <v>160</v>
      </c>
      <c r="E778" s="275"/>
    </row>
    <row r="779" spans="1:8" x14ac:dyDescent="0.35">
      <c r="A779" s="276" t="s">
        <v>53</v>
      </c>
      <c r="B779" s="276"/>
      <c r="C779" s="276"/>
      <c r="D779" s="275"/>
      <c r="E779" s="275"/>
    </row>
    <row r="780" spans="1:8" x14ac:dyDescent="0.35">
      <c r="A780" s="276" t="s">
        <v>54</v>
      </c>
      <c r="B780" s="276"/>
      <c r="C780" s="276"/>
      <c r="D780" s="275" t="s">
        <v>308</v>
      </c>
      <c r="E780" s="275"/>
    </row>
    <row r="781" spans="1:8" x14ac:dyDescent="0.35">
      <c r="A781" s="9"/>
      <c r="B781" s="9"/>
      <c r="C781" s="9"/>
      <c r="D781" s="222"/>
      <c r="E781" s="222"/>
    </row>
    <row r="782" spans="1:8" x14ac:dyDescent="0.35">
      <c r="B782" s="153" t="s">
        <v>38</v>
      </c>
    </row>
    <row r="783" spans="1:8" x14ac:dyDescent="0.35">
      <c r="A783" t="s">
        <v>69</v>
      </c>
      <c r="E783" t="s">
        <v>163</v>
      </c>
    </row>
    <row r="784" spans="1:8" x14ac:dyDescent="0.35">
      <c r="A784" t="s">
        <v>164</v>
      </c>
    </row>
    <row r="786" spans="1:8" ht="58" x14ac:dyDescent="0.35">
      <c r="A786" s="141" t="s">
        <v>3</v>
      </c>
      <c r="B786" s="6" t="s">
        <v>628</v>
      </c>
      <c r="C786" s="6" t="s">
        <v>627</v>
      </c>
      <c r="D786" s="6" t="s">
        <v>626</v>
      </c>
      <c r="E786" s="6" t="s">
        <v>625</v>
      </c>
      <c r="F786" s="6" t="s">
        <v>624</v>
      </c>
      <c r="G786" s="6" t="s">
        <v>623</v>
      </c>
      <c r="H786" s="6" t="s">
        <v>622</v>
      </c>
    </row>
    <row r="787" spans="1:8" x14ac:dyDescent="0.35">
      <c r="A787" s="141">
        <v>1</v>
      </c>
      <c r="B787" s="141" t="s">
        <v>38</v>
      </c>
      <c r="C787" s="139" t="s">
        <v>80</v>
      </c>
      <c r="D787" s="139" t="s">
        <v>80</v>
      </c>
      <c r="E787" s="139" t="s">
        <v>80</v>
      </c>
      <c r="F787" s="139" t="s">
        <v>80</v>
      </c>
      <c r="G787" s="139" t="s">
        <v>80</v>
      </c>
      <c r="H787" s="139" t="s">
        <v>80</v>
      </c>
    </row>
    <row r="788" spans="1:8" x14ac:dyDescent="0.35">
      <c r="A788" s="141"/>
      <c r="B788" s="141"/>
      <c r="C788" s="141"/>
      <c r="D788" s="141"/>
      <c r="E788" s="141"/>
      <c r="F788" s="141"/>
      <c r="G788" s="141"/>
      <c r="H788" s="141"/>
    </row>
    <row r="789" spans="1:8" x14ac:dyDescent="0.35">
      <c r="A789" s="141"/>
      <c r="B789" s="141"/>
      <c r="C789" s="141"/>
      <c r="D789" s="141"/>
      <c r="E789" s="141"/>
      <c r="F789" s="141"/>
      <c r="G789" s="141"/>
      <c r="H789" s="141"/>
    </row>
    <row r="790" spans="1:8" x14ac:dyDescent="0.35">
      <c r="A790" s="141"/>
      <c r="B790" s="141"/>
      <c r="C790" s="141"/>
      <c r="D790" s="141"/>
      <c r="E790" s="141"/>
      <c r="F790" s="141"/>
      <c r="G790" s="141"/>
      <c r="H790" s="141"/>
    </row>
    <row r="791" spans="1:8" x14ac:dyDescent="0.35">
      <c r="A791" s="141"/>
      <c r="B791" s="141"/>
      <c r="C791" s="141"/>
      <c r="D791" s="141"/>
      <c r="E791" s="141"/>
      <c r="F791" s="141"/>
      <c r="G791" s="141"/>
      <c r="H791" s="141"/>
    </row>
    <row r="792" spans="1:8" x14ac:dyDescent="0.35">
      <c r="A792" s="141"/>
      <c r="B792" s="141"/>
      <c r="C792" s="141"/>
      <c r="D792" s="141"/>
      <c r="E792" s="141"/>
      <c r="F792" s="141"/>
      <c r="G792" s="141"/>
      <c r="H792" s="141"/>
    </row>
    <row r="795" spans="1:8" x14ac:dyDescent="0.35">
      <c r="A795" s="449" t="s">
        <v>621</v>
      </c>
      <c r="B795" s="449"/>
      <c r="C795" s="449"/>
      <c r="D795" s="449"/>
      <c r="E795" s="449"/>
      <c r="F795" s="449"/>
      <c r="G795" s="449"/>
    </row>
    <row r="798" spans="1:8" x14ac:dyDescent="0.35">
      <c r="A798" s="276" t="s">
        <v>51</v>
      </c>
      <c r="B798" s="276"/>
      <c r="C798" s="276"/>
      <c r="D798" s="275"/>
      <c r="E798" s="275"/>
    </row>
    <row r="799" spans="1:8" x14ac:dyDescent="0.35">
      <c r="A799" s="274" t="s">
        <v>55</v>
      </c>
      <c r="B799" s="274"/>
      <c r="C799" s="274"/>
      <c r="D799" s="275" t="s">
        <v>162</v>
      </c>
      <c r="E799" s="275"/>
    </row>
    <row r="800" spans="1:8" x14ac:dyDescent="0.35">
      <c r="A800" s="276" t="s">
        <v>53</v>
      </c>
      <c r="B800" s="276"/>
      <c r="C800" s="276"/>
      <c r="D800" s="275"/>
      <c r="E800" s="275"/>
    </row>
    <row r="801" spans="1:8" x14ac:dyDescent="0.35">
      <c r="A801" s="276" t="s">
        <v>54</v>
      </c>
      <c r="B801" s="276"/>
      <c r="C801" s="276"/>
      <c r="D801" s="275"/>
      <c r="E801" s="275"/>
    </row>
    <row r="802" spans="1:8" x14ac:dyDescent="0.35">
      <c r="A802" s="9"/>
      <c r="B802" s="9"/>
      <c r="C802" s="9"/>
      <c r="D802" s="222"/>
      <c r="E802" s="222"/>
    </row>
    <row r="803" spans="1:8" x14ac:dyDescent="0.35">
      <c r="B803" s="153" t="s">
        <v>39</v>
      </c>
    </row>
    <row r="804" spans="1:8" x14ac:dyDescent="0.35">
      <c r="A804" t="s">
        <v>69</v>
      </c>
      <c r="E804" t="s">
        <v>105</v>
      </c>
    </row>
    <row r="805" spans="1:8" x14ac:dyDescent="0.35">
      <c r="A805" t="s">
        <v>84</v>
      </c>
    </row>
    <row r="807" spans="1:8" ht="58" x14ac:dyDescent="0.35">
      <c r="A807" s="141" t="s">
        <v>3</v>
      </c>
      <c r="B807" s="6" t="s">
        <v>628</v>
      </c>
      <c r="C807" s="6" t="s">
        <v>627</v>
      </c>
      <c r="D807" s="6" t="s">
        <v>626</v>
      </c>
      <c r="E807" s="6" t="s">
        <v>625</v>
      </c>
      <c r="F807" s="6" t="s">
        <v>624</v>
      </c>
      <c r="G807" s="6" t="s">
        <v>623</v>
      </c>
      <c r="H807" s="6" t="s">
        <v>622</v>
      </c>
    </row>
    <row r="808" spans="1:8" x14ac:dyDescent="0.35">
      <c r="A808" s="141">
        <v>0</v>
      </c>
      <c r="B808" s="141">
        <v>0</v>
      </c>
      <c r="C808" s="141">
        <v>0</v>
      </c>
      <c r="D808" s="141">
        <v>0</v>
      </c>
      <c r="E808" s="141">
        <v>0</v>
      </c>
      <c r="F808" s="141">
        <v>0</v>
      </c>
      <c r="G808" s="141">
        <v>0</v>
      </c>
      <c r="H808" s="141">
        <v>0</v>
      </c>
    </row>
    <row r="809" spans="1:8" x14ac:dyDescent="0.35">
      <c r="A809" s="141"/>
      <c r="B809" s="141"/>
      <c r="C809" s="141"/>
      <c r="D809" s="141"/>
      <c r="E809" s="141"/>
      <c r="F809" s="141"/>
      <c r="G809" s="141"/>
      <c r="H809" s="141"/>
    </row>
    <row r="810" spans="1:8" x14ac:dyDescent="0.35">
      <c r="A810" s="141"/>
      <c r="B810" s="141"/>
      <c r="C810" s="141"/>
      <c r="D810" s="141"/>
      <c r="E810" s="141"/>
      <c r="F810" s="141"/>
      <c r="G810" s="141"/>
      <c r="H810" s="141"/>
    </row>
    <row r="811" spans="1:8" x14ac:dyDescent="0.35">
      <c r="A811" s="141"/>
      <c r="B811" s="141"/>
      <c r="C811" s="141"/>
      <c r="D811" s="141"/>
      <c r="E811" s="141"/>
      <c r="F811" s="141"/>
      <c r="G811" s="141"/>
      <c r="H811" s="141"/>
    </row>
    <row r="812" spans="1:8" x14ac:dyDescent="0.35">
      <c r="A812" s="141"/>
      <c r="B812" s="141"/>
      <c r="C812" s="141"/>
      <c r="D812" s="141"/>
      <c r="E812" s="141"/>
      <c r="F812" s="141"/>
      <c r="G812" s="141"/>
      <c r="H812" s="141"/>
    </row>
    <row r="813" spans="1:8" x14ac:dyDescent="0.35">
      <c r="A813" s="141"/>
      <c r="B813" s="141"/>
      <c r="C813" s="141"/>
      <c r="D813" s="141"/>
      <c r="E813" s="141"/>
      <c r="F813" s="141"/>
      <c r="G813" s="141"/>
      <c r="H813" s="141"/>
    </row>
    <row r="816" spans="1:8" x14ac:dyDescent="0.35">
      <c r="A816" s="449" t="s">
        <v>621</v>
      </c>
      <c r="B816" s="449"/>
      <c r="C816" s="449"/>
      <c r="D816" s="449"/>
      <c r="E816" s="449"/>
      <c r="F816" s="449"/>
      <c r="G816" s="449"/>
    </row>
    <row r="819" spans="1:8" x14ac:dyDescent="0.35">
      <c r="A819" s="276" t="s">
        <v>51</v>
      </c>
      <c r="B819" s="276"/>
      <c r="C819" s="276"/>
      <c r="D819" s="275"/>
      <c r="E819" s="275"/>
    </row>
    <row r="820" spans="1:8" x14ac:dyDescent="0.35">
      <c r="A820" s="274" t="s">
        <v>55</v>
      </c>
      <c r="B820" s="274"/>
      <c r="C820" s="274"/>
      <c r="D820" s="275"/>
      <c r="E820" s="275"/>
    </row>
    <row r="821" spans="1:8" x14ac:dyDescent="0.35">
      <c r="A821" s="276" t="s">
        <v>53</v>
      </c>
      <c r="B821" s="276"/>
      <c r="C821" s="276"/>
      <c r="D821" s="275"/>
      <c r="E821" s="275"/>
    </row>
    <row r="822" spans="1:8" x14ac:dyDescent="0.35">
      <c r="A822" s="276" t="s">
        <v>54</v>
      </c>
      <c r="B822" s="276"/>
      <c r="C822" s="276"/>
      <c r="D822" s="275"/>
      <c r="E822" s="275"/>
    </row>
    <row r="823" spans="1:8" x14ac:dyDescent="0.35">
      <c r="A823" s="9"/>
      <c r="B823" s="9"/>
      <c r="C823" s="9"/>
      <c r="D823" s="222"/>
      <c r="E823" s="222"/>
    </row>
    <row r="824" spans="1:8" x14ac:dyDescent="0.35">
      <c r="B824" s="153" t="s">
        <v>40</v>
      </c>
    </row>
    <row r="825" spans="1:8" x14ac:dyDescent="0.35">
      <c r="A825" t="s">
        <v>69</v>
      </c>
      <c r="E825" t="s">
        <v>461</v>
      </c>
    </row>
    <row r="826" spans="1:8" x14ac:dyDescent="0.35">
      <c r="A826" t="s">
        <v>460</v>
      </c>
    </row>
    <row r="828" spans="1:8" ht="58" x14ac:dyDescent="0.35">
      <c r="A828" s="141" t="s">
        <v>3</v>
      </c>
      <c r="B828" s="6" t="s">
        <v>628</v>
      </c>
      <c r="C828" s="6" t="s">
        <v>627</v>
      </c>
      <c r="D828" s="6" t="s">
        <v>626</v>
      </c>
      <c r="E828" s="6" t="s">
        <v>625</v>
      </c>
      <c r="F828" s="6" t="s">
        <v>624</v>
      </c>
      <c r="G828" s="6" t="s">
        <v>623</v>
      </c>
      <c r="H828" s="6" t="s">
        <v>622</v>
      </c>
    </row>
    <row r="829" spans="1:8" x14ac:dyDescent="0.35">
      <c r="A829" s="141"/>
      <c r="B829" s="141"/>
      <c r="C829" s="141"/>
      <c r="D829" s="141"/>
      <c r="E829" s="141"/>
      <c r="F829" s="141"/>
      <c r="G829" s="141"/>
      <c r="H829" s="141"/>
    </row>
    <row r="830" spans="1:8" x14ac:dyDescent="0.35">
      <c r="A830" s="141"/>
      <c r="B830" s="141"/>
      <c r="C830" s="141"/>
      <c r="D830" s="141"/>
      <c r="E830" s="141"/>
      <c r="F830" s="141"/>
      <c r="G830" s="141"/>
      <c r="H830" s="141"/>
    </row>
    <row r="831" spans="1:8" x14ac:dyDescent="0.35">
      <c r="A831" s="141"/>
      <c r="B831" s="141"/>
      <c r="C831" s="141"/>
      <c r="D831" s="141"/>
      <c r="E831" s="141"/>
      <c r="F831" s="141"/>
      <c r="G831" s="141"/>
      <c r="H831" s="141"/>
    </row>
    <row r="832" spans="1:8" x14ac:dyDescent="0.35">
      <c r="A832" s="141"/>
      <c r="B832" s="141"/>
      <c r="C832" s="141"/>
      <c r="D832" s="141"/>
      <c r="E832" s="141"/>
      <c r="F832" s="141"/>
      <c r="G832" s="141"/>
      <c r="H832" s="141"/>
    </row>
    <row r="833" spans="1:8" x14ac:dyDescent="0.35">
      <c r="A833" s="141"/>
      <c r="B833" s="141"/>
      <c r="C833" s="141"/>
      <c r="D833" s="141"/>
      <c r="E833" s="141"/>
      <c r="F833" s="141"/>
      <c r="G833" s="141"/>
      <c r="H833" s="141"/>
    </row>
    <row r="834" spans="1:8" x14ac:dyDescent="0.35">
      <c r="A834" s="141"/>
      <c r="B834" s="141"/>
      <c r="C834" s="141"/>
      <c r="D834" s="141"/>
      <c r="E834" s="141"/>
      <c r="F834" s="141"/>
      <c r="G834" s="141"/>
      <c r="H834" s="141"/>
    </row>
    <row r="837" spans="1:8" x14ac:dyDescent="0.35">
      <c r="A837" s="449" t="s">
        <v>621</v>
      </c>
      <c r="B837" s="449"/>
      <c r="C837" s="449"/>
      <c r="D837" s="449"/>
      <c r="E837" s="449"/>
      <c r="F837" s="449"/>
      <c r="G837" s="449"/>
    </row>
    <row r="840" spans="1:8" x14ac:dyDescent="0.35">
      <c r="A840" s="276" t="s">
        <v>51</v>
      </c>
      <c r="B840" s="276"/>
      <c r="C840" s="276"/>
      <c r="D840" s="275"/>
      <c r="E840" s="275"/>
    </row>
    <row r="841" spans="1:8" x14ac:dyDescent="0.35">
      <c r="A841" s="274" t="s">
        <v>55</v>
      </c>
      <c r="B841" s="274"/>
      <c r="C841" s="274"/>
      <c r="D841" s="275" t="s">
        <v>166</v>
      </c>
      <c r="E841" s="275"/>
    </row>
    <row r="842" spans="1:8" x14ac:dyDescent="0.35">
      <c r="A842" s="276" t="s">
        <v>53</v>
      </c>
      <c r="B842" s="276"/>
      <c r="C842" s="276"/>
      <c r="D842" s="275"/>
      <c r="E842" s="275"/>
    </row>
    <row r="843" spans="1:8" x14ac:dyDescent="0.35">
      <c r="A843" s="276" t="s">
        <v>54</v>
      </c>
      <c r="B843" s="276"/>
      <c r="C843" s="276"/>
      <c r="D843" s="292">
        <v>43206</v>
      </c>
      <c r="E843" s="275"/>
    </row>
    <row r="844" spans="1:8" x14ac:dyDescent="0.35">
      <c r="A844" s="9"/>
      <c r="B844" s="9"/>
      <c r="C844" s="9"/>
      <c r="D844" s="23"/>
      <c r="E844" s="222"/>
    </row>
    <row r="845" spans="1:8" x14ac:dyDescent="0.35">
      <c r="B845" s="153" t="s">
        <v>41</v>
      </c>
    </row>
    <row r="846" spans="1:8" x14ac:dyDescent="0.35">
      <c r="A846" t="s">
        <v>69</v>
      </c>
      <c r="E846" t="s">
        <v>171</v>
      </c>
    </row>
    <row r="847" spans="1:8" x14ac:dyDescent="0.35">
      <c r="A847" t="s">
        <v>409</v>
      </c>
    </row>
    <row r="849" spans="1:8" ht="58" x14ac:dyDescent="0.35">
      <c r="A849" s="141" t="s">
        <v>3</v>
      </c>
      <c r="B849" s="6" t="s">
        <v>628</v>
      </c>
      <c r="C849" s="6" t="s">
        <v>627</v>
      </c>
      <c r="D849" s="6" t="s">
        <v>626</v>
      </c>
      <c r="E849" s="6" t="s">
        <v>625</v>
      </c>
      <c r="F849" s="6" t="s">
        <v>624</v>
      </c>
      <c r="G849" s="6" t="s">
        <v>623</v>
      </c>
      <c r="H849" s="6" t="s">
        <v>622</v>
      </c>
    </row>
    <row r="850" spans="1:8" x14ac:dyDescent="0.35">
      <c r="A850" s="141">
        <v>1</v>
      </c>
      <c r="B850" s="141" t="s">
        <v>301</v>
      </c>
      <c r="C850" s="141"/>
      <c r="D850" s="141"/>
      <c r="E850" s="141"/>
      <c r="F850" s="141">
        <v>0</v>
      </c>
      <c r="G850" s="141"/>
      <c r="H850" s="141"/>
    </row>
    <row r="851" spans="1:8" x14ac:dyDescent="0.35">
      <c r="A851" s="141"/>
      <c r="B851" s="141"/>
      <c r="C851" s="141"/>
      <c r="D851" s="141"/>
      <c r="E851" s="141"/>
      <c r="F851" s="141"/>
      <c r="G851" s="141"/>
      <c r="H851" s="141"/>
    </row>
    <row r="852" spans="1:8" x14ac:dyDescent="0.35">
      <c r="A852" s="141"/>
      <c r="B852" s="141"/>
      <c r="C852" s="141"/>
      <c r="D852" s="141"/>
      <c r="E852" s="141"/>
      <c r="F852" s="141"/>
      <c r="G852" s="141"/>
      <c r="H852" s="141"/>
    </row>
    <row r="853" spans="1:8" x14ac:dyDescent="0.35">
      <c r="A853" s="141"/>
      <c r="B853" s="141"/>
      <c r="C853" s="141"/>
      <c r="D853" s="141"/>
      <c r="E853" s="141"/>
      <c r="F853" s="141"/>
      <c r="G853" s="141"/>
      <c r="H853" s="141"/>
    </row>
    <row r="854" spans="1:8" x14ac:dyDescent="0.35">
      <c r="A854" s="141"/>
      <c r="B854" s="141"/>
      <c r="C854" s="141"/>
      <c r="D854" s="141"/>
      <c r="E854" s="141"/>
      <c r="F854" s="141"/>
      <c r="G854" s="141"/>
      <c r="H854" s="141"/>
    </row>
    <row r="855" spans="1:8" x14ac:dyDescent="0.35">
      <c r="A855" s="141"/>
      <c r="B855" s="141"/>
      <c r="C855" s="141"/>
      <c r="D855" s="141"/>
      <c r="E855" s="141"/>
      <c r="F855" s="141"/>
      <c r="G855" s="141"/>
      <c r="H855" s="141"/>
    </row>
    <row r="858" spans="1:8" x14ac:dyDescent="0.35">
      <c r="A858" s="449" t="s">
        <v>621</v>
      </c>
      <c r="B858" s="449"/>
      <c r="C858" s="449"/>
      <c r="D858" s="449"/>
      <c r="E858" s="449"/>
      <c r="F858" s="449"/>
      <c r="G858" s="449"/>
    </row>
    <row r="861" spans="1:8" x14ac:dyDescent="0.35">
      <c r="A861" s="276" t="s">
        <v>51</v>
      </c>
      <c r="B861" s="276"/>
      <c r="C861" s="276"/>
      <c r="D861" s="275">
        <v>0</v>
      </c>
      <c r="E861" s="275"/>
    </row>
    <row r="862" spans="1:8" x14ac:dyDescent="0.35">
      <c r="A862" s="274" t="s">
        <v>55</v>
      </c>
      <c r="B862" s="274"/>
      <c r="C862" s="274"/>
      <c r="D862" s="275" t="s">
        <v>170</v>
      </c>
      <c r="E862" s="275"/>
    </row>
    <row r="863" spans="1:8" x14ac:dyDescent="0.35">
      <c r="A863" s="276" t="s">
        <v>53</v>
      </c>
      <c r="B863" s="276"/>
      <c r="C863" s="276"/>
      <c r="D863" s="275"/>
      <c r="E863" s="275"/>
    </row>
    <row r="864" spans="1:8" x14ac:dyDescent="0.35">
      <c r="A864" s="276" t="s">
        <v>54</v>
      </c>
      <c r="B864" s="276"/>
      <c r="C864" s="276"/>
      <c r="D864" s="275" t="s">
        <v>83</v>
      </c>
      <c r="E864" s="275"/>
    </row>
    <row r="865" spans="1:8" x14ac:dyDescent="0.35">
      <c r="A865" s="9"/>
      <c r="B865" s="9"/>
      <c r="C865" s="9"/>
      <c r="D865" s="222"/>
      <c r="E865" s="222"/>
    </row>
    <row r="866" spans="1:8" x14ac:dyDescent="0.35">
      <c r="B866" s="153" t="s">
        <v>42</v>
      </c>
    </row>
    <row r="867" spans="1:8" x14ac:dyDescent="0.35">
      <c r="A867" t="s">
        <v>69</v>
      </c>
      <c r="E867" t="s">
        <v>408</v>
      </c>
    </row>
    <row r="868" spans="1:8" x14ac:dyDescent="0.35">
      <c r="A868" t="s">
        <v>631</v>
      </c>
    </row>
    <row r="870" spans="1:8" ht="58" x14ac:dyDescent="0.35">
      <c r="A870" s="141" t="s">
        <v>3</v>
      </c>
      <c r="B870" s="6" t="s">
        <v>628</v>
      </c>
      <c r="C870" s="6" t="s">
        <v>627</v>
      </c>
      <c r="D870" s="6" t="s">
        <v>626</v>
      </c>
      <c r="E870" s="6" t="s">
        <v>625</v>
      </c>
      <c r="F870" s="6" t="s">
        <v>624</v>
      </c>
      <c r="G870" s="6" t="s">
        <v>623</v>
      </c>
      <c r="H870" s="6" t="s">
        <v>622</v>
      </c>
    </row>
    <row r="871" spans="1:8" x14ac:dyDescent="0.35">
      <c r="A871" s="141">
        <v>1</v>
      </c>
      <c r="B871" s="141" t="s">
        <v>406</v>
      </c>
      <c r="C871" s="141"/>
      <c r="D871" s="141"/>
      <c r="E871" s="141"/>
      <c r="F871" s="141">
        <v>0</v>
      </c>
      <c r="G871" s="141"/>
      <c r="H871" s="141"/>
    </row>
    <row r="872" spans="1:8" x14ac:dyDescent="0.35">
      <c r="A872" s="141"/>
      <c r="B872" s="141"/>
      <c r="C872" s="141"/>
      <c r="D872" s="141"/>
      <c r="E872" s="141"/>
      <c r="F872" s="141"/>
      <c r="G872" s="141"/>
      <c r="H872" s="141"/>
    </row>
    <row r="873" spans="1:8" x14ac:dyDescent="0.35">
      <c r="A873" s="141"/>
      <c r="B873" s="141"/>
      <c r="C873" s="141"/>
      <c r="D873" s="141"/>
      <c r="E873" s="141"/>
      <c r="F873" s="141"/>
      <c r="G873" s="141"/>
      <c r="H873" s="141"/>
    </row>
    <row r="874" spans="1:8" x14ac:dyDescent="0.35">
      <c r="A874" s="141"/>
      <c r="B874" s="141"/>
      <c r="C874" s="141"/>
      <c r="D874" s="141"/>
      <c r="E874" s="141"/>
      <c r="F874" s="141"/>
      <c r="G874" s="141"/>
      <c r="H874" s="141"/>
    </row>
    <row r="875" spans="1:8" x14ac:dyDescent="0.35">
      <c r="A875" s="141"/>
      <c r="B875" s="141"/>
      <c r="C875" s="141"/>
      <c r="D875" s="141"/>
      <c r="E875" s="141"/>
      <c r="F875" s="141"/>
      <c r="G875" s="141"/>
      <c r="H875" s="141"/>
    </row>
    <row r="876" spans="1:8" x14ac:dyDescent="0.35">
      <c r="A876" s="141"/>
      <c r="B876" s="141"/>
      <c r="C876" s="141"/>
      <c r="D876" s="141"/>
      <c r="E876" s="141"/>
      <c r="F876" s="141"/>
      <c r="G876" s="141"/>
      <c r="H876" s="141"/>
    </row>
    <row r="879" spans="1:8" x14ac:dyDescent="0.35">
      <c r="A879" s="449" t="s">
        <v>621</v>
      </c>
      <c r="B879" s="449"/>
      <c r="C879" s="449"/>
      <c r="D879" s="449"/>
      <c r="E879" s="449"/>
      <c r="F879" s="449"/>
      <c r="G879" s="449"/>
    </row>
    <row r="882" spans="1:8" x14ac:dyDescent="0.35">
      <c r="A882" s="276" t="s">
        <v>51</v>
      </c>
      <c r="B882" s="276"/>
      <c r="C882" s="276"/>
      <c r="D882" s="275">
        <v>0</v>
      </c>
      <c r="E882" s="275"/>
    </row>
    <row r="883" spans="1:8" x14ac:dyDescent="0.35">
      <c r="A883" s="274" t="s">
        <v>55</v>
      </c>
      <c r="B883" s="274"/>
      <c r="C883" s="274"/>
      <c r="D883" s="275" t="s">
        <v>457</v>
      </c>
      <c r="E883" s="275"/>
    </row>
    <row r="884" spans="1:8" x14ac:dyDescent="0.35">
      <c r="A884" s="276" t="s">
        <v>53</v>
      </c>
      <c r="B884" s="276"/>
      <c r="C884" s="276"/>
      <c r="D884" s="275"/>
      <c r="E884" s="275"/>
    </row>
    <row r="885" spans="1:8" x14ac:dyDescent="0.35">
      <c r="A885" s="276" t="s">
        <v>54</v>
      </c>
      <c r="B885" s="276"/>
      <c r="C885" s="276"/>
      <c r="D885" s="292">
        <v>43182</v>
      </c>
      <c r="E885" s="275"/>
    </row>
    <row r="886" spans="1:8" x14ac:dyDescent="0.35">
      <c r="A886" s="9"/>
      <c r="B886" s="9"/>
      <c r="C886" s="9"/>
      <c r="D886" s="23"/>
      <c r="E886" s="222"/>
    </row>
    <row r="887" spans="1:8" x14ac:dyDescent="0.35">
      <c r="B887" s="153" t="s">
        <v>43</v>
      </c>
    </row>
    <row r="888" spans="1:8" x14ac:dyDescent="0.35">
      <c r="A888" s="473" t="s">
        <v>69</v>
      </c>
      <c r="B888" s="473"/>
      <c r="C888" s="473"/>
      <c r="D888" s="473"/>
      <c r="E888" s="473" t="s">
        <v>173</v>
      </c>
      <c r="F888" s="473"/>
      <c r="G888" s="473"/>
      <c r="H888" s="179"/>
    </row>
    <row r="889" spans="1:8" x14ac:dyDescent="0.35">
      <c r="A889" s="473" t="s">
        <v>456</v>
      </c>
      <c r="B889" s="473"/>
      <c r="C889" s="473"/>
      <c r="D889" s="473"/>
      <c r="E889" s="473"/>
      <c r="F889" s="473"/>
      <c r="G889" s="473"/>
      <c r="H889" s="179"/>
    </row>
    <row r="890" spans="1:8" ht="15" thickBot="1" x14ac:dyDescent="0.4">
      <c r="A890" s="197"/>
      <c r="B890" s="197"/>
      <c r="C890" s="197"/>
      <c r="D890" s="197"/>
      <c r="E890" s="197"/>
      <c r="F890" s="197"/>
      <c r="G890" s="197"/>
      <c r="H890" s="179"/>
    </row>
    <row r="891" spans="1:8" ht="58.5" thickBot="1" x14ac:dyDescent="0.4">
      <c r="A891" s="196" t="s">
        <v>3</v>
      </c>
      <c r="B891" s="195" t="s">
        <v>628</v>
      </c>
      <c r="C891" s="194" t="s">
        <v>627</v>
      </c>
      <c r="D891" s="194" t="s">
        <v>626</v>
      </c>
      <c r="E891" s="194" t="s">
        <v>625</v>
      </c>
      <c r="F891" s="194" t="s">
        <v>624</v>
      </c>
      <c r="G891" s="194" t="s">
        <v>623</v>
      </c>
      <c r="H891" s="193" t="s">
        <v>622</v>
      </c>
    </row>
    <row r="892" spans="1:8" x14ac:dyDescent="0.35">
      <c r="A892" s="189"/>
      <c r="B892" s="469"/>
      <c r="C892" s="469"/>
      <c r="D892" s="469"/>
      <c r="E892" s="469"/>
      <c r="F892" s="469"/>
      <c r="G892" s="469"/>
      <c r="H892" s="468"/>
    </row>
    <row r="893" spans="1:8" x14ac:dyDescent="0.35">
      <c r="A893" s="186"/>
      <c r="B893" s="160"/>
      <c r="C893" s="160"/>
      <c r="D893" s="160"/>
      <c r="E893" s="160"/>
      <c r="F893" s="160"/>
      <c r="G893" s="160"/>
      <c r="H893" s="185"/>
    </row>
    <row r="894" spans="1:8" x14ac:dyDescent="0.35">
      <c r="A894" s="186"/>
      <c r="B894" s="160"/>
      <c r="C894" s="160"/>
      <c r="D894" s="160"/>
      <c r="E894" s="160"/>
      <c r="F894" s="160"/>
      <c r="G894" s="160"/>
      <c r="H894" s="185"/>
    </row>
    <row r="895" spans="1:8" x14ac:dyDescent="0.35">
      <c r="A895" s="186"/>
      <c r="B895" s="160"/>
      <c r="C895" s="160"/>
      <c r="D895" s="160"/>
      <c r="E895" s="160"/>
      <c r="F895" s="160"/>
      <c r="G895" s="160"/>
      <c r="H895" s="185"/>
    </row>
    <row r="896" spans="1:8" x14ac:dyDescent="0.35">
      <c r="A896" s="186"/>
      <c r="B896" s="160"/>
      <c r="C896" s="160"/>
      <c r="D896" s="160"/>
      <c r="E896" s="160"/>
      <c r="F896" s="160"/>
      <c r="G896" s="160"/>
      <c r="H896" s="185"/>
    </row>
    <row r="897" spans="1:8" ht="15" thickBot="1" x14ac:dyDescent="0.4">
      <c r="A897" s="554"/>
      <c r="B897" s="553"/>
      <c r="C897" s="553"/>
      <c r="D897" s="553"/>
      <c r="E897" s="553"/>
      <c r="F897" s="553"/>
      <c r="G897" s="553"/>
      <c r="H897" s="552"/>
    </row>
    <row r="898" spans="1:8" x14ac:dyDescent="0.35">
      <c r="A898" s="179"/>
      <c r="B898" s="179"/>
      <c r="C898" s="179"/>
      <c r="D898" s="179"/>
      <c r="E898" s="179"/>
      <c r="F898" s="179"/>
      <c r="G898" s="179"/>
      <c r="H898" s="179"/>
    </row>
    <row r="899" spans="1:8" x14ac:dyDescent="0.35">
      <c r="A899" s="179"/>
      <c r="B899" s="179"/>
      <c r="C899" s="179"/>
      <c r="D899" s="179"/>
      <c r="E899" s="179"/>
      <c r="F899" s="179"/>
      <c r="G899" s="179"/>
      <c r="H899" s="179"/>
    </row>
    <row r="900" spans="1:8" x14ac:dyDescent="0.35">
      <c r="A900" s="467" t="s">
        <v>621</v>
      </c>
      <c r="B900" s="467"/>
      <c r="C900" s="467"/>
      <c r="D900" s="467"/>
      <c r="E900" s="467"/>
      <c r="F900" s="467"/>
      <c r="G900" s="467"/>
      <c r="H900" s="197"/>
    </row>
    <row r="901" spans="1:8" x14ac:dyDescent="0.35">
      <c r="A901" s="179"/>
      <c r="B901" s="179"/>
      <c r="C901" s="179"/>
      <c r="D901" s="179"/>
      <c r="E901" s="179"/>
      <c r="F901" s="179"/>
      <c r="G901" s="179"/>
      <c r="H901" s="179"/>
    </row>
    <row r="902" spans="1:8" ht="15" thickBot="1" x14ac:dyDescent="0.4">
      <c r="A902" s="179"/>
      <c r="B902" s="179"/>
      <c r="C902" s="179"/>
      <c r="D902" s="179"/>
      <c r="E902" s="179"/>
      <c r="F902" s="179"/>
      <c r="G902" s="179"/>
      <c r="H902" s="179"/>
    </row>
    <row r="903" spans="1:8" x14ac:dyDescent="0.35">
      <c r="A903" s="317" t="s">
        <v>51</v>
      </c>
      <c r="B903" s="318"/>
      <c r="C903" s="319"/>
      <c r="D903" s="551">
        <v>0</v>
      </c>
      <c r="E903" s="321"/>
      <c r="F903" s="179"/>
      <c r="G903" s="179"/>
      <c r="H903" s="179"/>
    </row>
    <row r="904" spans="1:8" x14ac:dyDescent="0.35">
      <c r="A904" s="337" t="s">
        <v>55</v>
      </c>
      <c r="B904" s="338"/>
      <c r="C904" s="339"/>
      <c r="D904" s="340" t="s">
        <v>174</v>
      </c>
      <c r="E904" s="341"/>
      <c r="F904" s="179"/>
      <c r="G904" s="179"/>
      <c r="H904" s="179"/>
    </row>
    <row r="905" spans="1:8" x14ac:dyDescent="0.35">
      <c r="A905" s="342" t="s">
        <v>53</v>
      </c>
      <c r="B905" s="343"/>
      <c r="C905" s="344"/>
      <c r="D905" s="464"/>
      <c r="E905" s="463"/>
      <c r="F905" s="179"/>
      <c r="G905" s="179"/>
      <c r="H905" s="179"/>
    </row>
    <row r="906" spans="1:8" ht="15" thickBot="1" x14ac:dyDescent="0.4">
      <c r="A906" s="462" t="s">
        <v>54</v>
      </c>
      <c r="B906" s="461"/>
      <c r="C906" s="550"/>
      <c r="D906" s="460" t="s">
        <v>97</v>
      </c>
      <c r="E906" s="459"/>
      <c r="F906" s="179"/>
      <c r="G906" s="179"/>
      <c r="H906" s="179"/>
    </row>
    <row r="907" spans="1:8" x14ac:dyDescent="0.35">
      <c r="A907" s="181"/>
      <c r="B907" s="181"/>
      <c r="C907" s="181"/>
      <c r="D907" s="180"/>
      <c r="E907" s="180"/>
      <c r="F907" s="179"/>
      <c r="G907" s="179"/>
      <c r="H907" s="179"/>
    </row>
    <row r="908" spans="1:8" x14ac:dyDescent="0.35">
      <c r="B908" s="153" t="s">
        <v>44</v>
      </c>
    </row>
    <row r="909" spans="1:8" x14ac:dyDescent="0.35">
      <c r="A909" t="s">
        <v>69</v>
      </c>
      <c r="E909" t="s">
        <v>176</v>
      </c>
    </row>
    <row r="910" spans="1:8" x14ac:dyDescent="0.35">
      <c r="A910" t="s">
        <v>177</v>
      </c>
    </row>
    <row r="912" spans="1:8" ht="58" x14ac:dyDescent="0.35">
      <c r="A912" s="141" t="s">
        <v>3</v>
      </c>
      <c r="B912" s="6" t="s">
        <v>628</v>
      </c>
      <c r="C912" s="6" t="s">
        <v>627</v>
      </c>
      <c r="D912" s="6" t="s">
        <v>626</v>
      </c>
      <c r="E912" s="6" t="s">
        <v>625</v>
      </c>
      <c r="F912" s="6" t="s">
        <v>624</v>
      </c>
      <c r="G912" s="6" t="s">
        <v>623</v>
      </c>
      <c r="H912" s="6" t="s">
        <v>622</v>
      </c>
    </row>
    <row r="913" spans="1:8" x14ac:dyDescent="0.35">
      <c r="A913" s="141">
        <v>1</v>
      </c>
      <c r="B913" s="141" t="s">
        <v>44</v>
      </c>
      <c r="C913" s="141"/>
      <c r="D913" s="141"/>
      <c r="E913" s="141"/>
      <c r="F913" s="141"/>
      <c r="G913" s="141"/>
      <c r="H913" s="141"/>
    </row>
    <row r="914" spans="1:8" x14ac:dyDescent="0.35">
      <c r="A914" s="141"/>
      <c r="B914" s="141"/>
      <c r="C914" s="141"/>
      <c r="D914" s="141"/>
      <c r="E914" s="141"/>
      <c r="F914" s="141"/>
      <c r="G914" s="141"/>
      <c r="H914" s="141"/>
    </row>
    <row r="915" spans="1:8" x14ac:dyDescent="0.35">
      <c r="A915" s="141"/>
      <c r="B915" s="141"/>
      <c r="C915" s="141"/>
      <c r="D915" s="141"/>
      <c r="E915" s="141"/>
      <c r="F915" s="141"/>
      <c r="G915" s="141"/>
      <c r="H915" s="141"/>
    </row>
    <row r="916" spans="1:8" x14ac:dyDescent="0.35">
      <c r="A916" s="141"/>
      <c r="B916" s="141"/>
      <c r="C916" s="141"/>
      <c r="D916" s="141"/>
      <c r="E916" s="141"/>
      <c r="F916" s="141"/>
      <c r="G916" s="141"/>
      <c r="H916" s="141"/>
    </row>
    <row r="917" spans="1:8" x14ac:dyDescent="0.35">
      <c r="A917" s="141"/>
      <c r="B917" s="141"/>
      <c r="C917" s="141"/>
      <c r="D917" s="141"/>
      <c r="E917" s="141"/>
      <c r="F917" s="141"/>
      <c r="G917" s="141"/>
      <c r="H917" s="141"/>
    </row>
    <row r="918" spans="1:8" x14ac:dyDescent="0.35">
      <c r="A918" s="141"/>
      <c r="B918" s="141"/>
      <c r="C918" s="141"/>
      <c r="D918" s="141"/>
      <c r="E918" s="141"/>
      <c r="F918" s="141"/>
      <c r="G918" s="141"/>
      <c r="H918" s="141"/>
    </row>
    <row r="921" spans="1:8" x14ac:dyDescent="0.35">
      <c r="A921" s="449" t="s">
        <v>621</v>
      </c>
      <c r="B921" s="449"/>
      <c r="C921" s="449"/>
      <c r="D921" s="449"/>
      <c r="E921" s="449"/>
      <c r="F921" s="449"/>
      <c r="G921" s="449"/>
    </row>
    <row r="924" spans="1:8" x14ac:dyDescent="0.35">
      <c r="A924" s="276" t="s">
        <v>51</v>
      </c>
      <c r="B924" s="276"/>
      <c r="C924" s="276"/>
      <c r="D924" s="275">
        <v>0</v>
      </c>
      <c r="E924" s="275"/>
    </row>
    <row r="925" spans="1:8" x14ac:dyDescent="0.35">
      <c r="A925" s="274" t="s">
        <v>55</v>
      </c>
      <c r="B925" s="274"/>
      <c r="C925" s="274"/>
      <c r="D925" s="275" t="s">
        <v>286</v>
      </c>
      <c r="E925" s="275"/>
    </row>
    <row r="926" spans="1:8" x14ac:dyDescent="0.35">
      <c r="A926" s="276" t="s">
        <v>53</v>
      </c>
      <c r="B926" s="276"/>
      <c r="C926" s="276"/>
      <c r="D926" s="275"/>
      <c r="E926" s="275"/>
    </row>
    <row r="927" spans="1:8" x14ac:dyDescent="0.35">
      <c r="A927" s="276" t="s">
        <v>54</v>
      </c>
      <c r="B927" s="276"/>
      <c r="C927" s="276"/>
      <c r="D927" s="292">
        <v>43189</v>
      </c>
      <c r="E927" s="275"/>
    </row>
    <row r="928" spans="1:8" x14ac:dyDescent="0.35">
      <c r="A928" s="9"/>
      <c r="B928" s="9"/>
      <c r="C928" s="9"/>
      <c r="D928" s="23"/>
      <c r="E928" s="222"/>
    </row>
    <row r="929" spans="1:8" x14ac:dyDescent="0.35">
      <c r="B929" s="153" t="s">
        <v>45</v>
      </c>
    </row>
    <row r="930" spans="1:8" x14ac:dyDescent="0.35">
      <c r="A930" s="172" t="s">
        <v>69</v>
      </c>
      <c r="B930" s="172"/>
      <c r="C930" s="172"/>
      <c r="D930" s="172"/>
      <c r="E930" s="172" t="s">
        <v>105</v>
      </c>
      <c r="F930" s="172" t="s">
        <v>179</v>
      </c>
      <c r="G930" s="172"/>
      <c r="H930" s="172"/>
    </row>
    <row r="931" spans="1:8" x14ac:dyDescent="0.35">
      <c r="A931" s="172" t="s">
        <v>84</v>
      </c>
      <c r="B931" s="172"/>
      <c r="C931" s="172" t="s">
        <v>608</v>
      </c>
      <c r="D931" s="172"/>
      <c r="E931" s="172"/>
      <c r="F931" s="172"/>
      <c r="G931" s="172"/>
      <c r="H931" s="172"/>
    </row>
    <row r="932" spans="1:8" x14ac:dyDescent="0.35">
      <c r="A932" s="172"/>
      <c r="B932" s="172"/>
      <c r="C932" s="172"/>
      <c r="D932" s="172"/>
      <c r="E932" s="172"/>
      <c r="F932" s="172"/>
      <c r="G932" s="172"/>
      <c r="H932" s="172"/>
    </row>
    <row r="933" spans="1:8" ht="22" x14ac:dyDescent="0.35">
      <c r="A933" s="174" t="s">
        <v>3</v>
      </c>
      <c r="B933" s="15" t="s">
        <v>628</v>
      </c>
      <c r="C933" s="15" t="s">
        <v>627</v>
      </c>
      <c r="D933" s="15" t="s">
        <v>626</v>
      </c>
      <c r="E933" s="15" t="s">
        <v>625</v>
      </c>
      <c r="F933" s="15" t="s">
        <v>624</v>
      </c>
      <c r="G933" s="15" t="s">
        <v>623</v>
      </c>
      <c r="H933" s="15" t="s">
        <v>622</v>
      </c>
    </row>
    <row r="934" spans="1:8" x14ac:dyDescent="0.35">
      <c r="A934" s="174">
        <v>1</v>
      </c>
      <c r="B934" s="174" t="s">
        <v>179</v>
      </c>
      <c r="C934" s="174" t="s">
        <v>182</v>
      </c>
      <c r="D934" s="174" t="s">
        <v>182</v>
      </c>
      <c r="E934" s="174" t="s">
        <v>182</v>
      </c>
      <c r="F934" s="174" t="s">
        <v>630</v>
      </c>
      <c r="G934" s="174" t="s">
        <v>182</v>
      </c>
      <c r="H934" s="174" t="s">
        <v>182</v>
      </c>
    </row>
    <row r="935" spans="1:8" x14ac:dyDescent="0.35">
      <c r="A935" s="174"/>
      <c r="B935" s="174"/>
      <c r="C935" s="174"/>
      <c r="D935" s="174"/>
      <c r="E935" s="174"/>
      <c r="F935" s="174"/>
      <c r="G935" s="174"/>
      <c r="H935" s="174"/>
    </row>
    <row r="936" spans="1:8" x14ac:dyDescent="0.35">
      <c r="A936" s="174"/>
      <c r="B936" s="174"/>
      <c r="C936" s="174"/>
      <c r="D936" s="174"/>
      <c r="E936" s="174"/>
      <c r="F936" s="174"/>
      <c r="G936" s="174"/>
      <c r="H936" s="174"/>
    </row>
    <row r="937" spans="1:8" x14ac:dyDescent="0.35">
      <c r="A937" s="174"/>
      <c r="B937" s="174"/>
      <c r="C937" s="174"/>
      <c r="D937" s="174"/>
      <c r="E937" s="174"/>
      <c r="F937" s="174"/>
      <c r="G937" s="174"/>
      <c r="H937" s="174"/>
    </row>
    <row r="938" spans="1:8" x14ac:dyDescent="0.35">
      <c r="A938" s="174"/>
      <c r="B938" s="174"/>
      <c r="C938" s="174"/>
      <c r="D938" s="174"/>
      <c r="E938" s="174"/>
      <c r="F938" s="174"/>
      <c r="G938" s="174"/>
      <c r="H938" s="174"/>
    </row>
    <row r="939" spans="1:8" x14ac:dyDescent="0.35">
      <c r="A939" s="174"/>
      <c r="B939" s="174"/>
      <c r="C939" s="174"/>
      <c r="D939" s="174"/>
      <c r="E939" s="174"/>
      <c r="F939" s="174"/>
      <c r="G939" s="174"/>
      <c r="H939" s="174"/>
    </row>
    <row r="940" spans="1:8" x14ac:dyDescent="0.35">
      <c r="A940" s="172"/>
      <c r="B940" s="172"/>
      <c r="C940" s="172"/>
      <c r="D940" s="172"/>
      <c r="E940" s="172"/>
      <c r="F940" s="172"/>
      <c r="G940" s="172"/>
      <c r="H940" s="172"/>
    </row>
    <row r="941" spans="1:8" x14ac:dyDescent="0.35">
      <c r="A941" s="172"/>
      <c r="B941" s="172"/>
      <c r="C941" s="172"/>
      <c r="D941" s="172"/>
      <c r="E941" s="172"/>
      <c r="F941" s="172"/>
      <c r="G941" s="172"/>
      <c r="H941" s="172"/>
    </row>
    <row r="942" spans="1:8" x14ac:dyDescent="0.35">
      <c r="A942" s="549" t="s">
        <v>621</v>
      </c>
      <c r="B942" s="549"/>
      <c r="C942" s="549"/>
      <c r="D942" s="549"/>
      <c r="E942" s="549"/>
      <c r="F942" s="549"/>
      <c r="G942" s="549"/>
      <c r="H942" s="172"/>
    </row>
    <row r="943" spans="1:8" x14ac:dyDescent="0.35">
      <c r="A943" s="172"/>
      <c r="B943" s="172"/>
      <c r="C943" s="172"/>
      <c r="D943" s="172"/>
      <c r="E943" s="172"/>
      <c r="F943" s="172"/>
      <c r="G943" s="172"/>
      <c r="H943" s="172"/>
    </row>
    <row r="944" spans="1:8" x14ac:dyDescent="0.35">
      <c r="A944" s="172"/>
      <c r="B944" s="172"/>
      <c r="C944" s="172"/>
      <c r="D944" s="172"/>
      <c r="E944" s="172"/>
      <c r="F944" s="172"/>
      <c r="G944" s="172"/>
      <c r="H944" s="172"/>
    </row>
    <row r="945" spans="1:8" x14ac:dyDescent="0.35">
      <c r="A945" s="334" t="s">
        <v>51</v>
      </c>
      <c r="B945" s="334"/>
      <c r="C945" s="334"/>
      <c r="D945" s="335">
        <v>0</v>
      </c>
      <c r="E945" s="335"/>
      <c r="F945" s="172"/>
      <c r="G945" s="172"/>
      <c r="H945" s="172"/>
    </row>
    <row r="946" spans="1:8" x14ac:dyDescent="0.35">
      <c r="A946" s="352" t="s">
        <v>55</v>
      </c>
      <c r="B946" s="352"/>
      <c r="C946" s="352"/>
      <c r="D946" s="335" t="s">
        <v>180</v>
      </c>
      <c r="E946" s="335"/>
      <c r="F946" s="172"/>
      <c r="G946" s="172"/>
      <c r="H946" s="172"/>
    </row>
    <row r="947" spans="1:8" x14ac:dyDescent="0.35">
      <c r="A947" s="334" t="s">
        <v>53</v>
      </c>
      <c r="B947" s="334"/>
      <c r="C947" s="334"/>
      <c r="D947" s="335"/>
      <c r="E947" s="335"/>
      <c r="F947" s="172"/>
      <c r="G947" s="172"/>
      <c r="H947" s="172"/>
    </row>
    <row r="948" spans="1:8" x14ac:dyDescent="0.35">
      <c r="A948" s="334" t="s">
        <v>54</v>
      </c>
      <c r="B948" s="334"/>
      <c r="C948" s="334"/>
      <c r="D948" s="335" t="s">
        <v>181</v>
      </c>
      <c r="E948" s="335"/>
      <c r="F948" s="172"/>
      <c r="G948" s="172"/>
      <c r="H948" s="172"/>
    </row>
    <row r="949" spans="1:8" x14ac:dyDescent="0.35">
      <c r="A949" s="27"/>
      <c r="B949" s="27"/>
      <c r="C949" s="27"/>
      <c r="D949" s="28"/>
      <c r="E949" s="28"/>
      <c r="F949" s="172"/>
      <c r="G949" s="172"/>
      <c r="H949" s="172"/>
    </row>
    <row r="950" spans="1:8" x14ac:dyDescent="0.35">
      <c r="B950" s="153" t="s">
        <v>46</v>
      </c>
    </row>
    <row r="951" spans="1:8" x14ac:dyDescent="0.35">
      <c r="A951" t="s">
        <v>69</v>
      </c>
      <c r="E951" t="s">
        <v>185</v>
      </c>
    </row>
    <row r="952" spans="1:8" x14ac:dyDescent="0.35">
      <c r="A952" t="s">
        <v>455</v>
      </c>
      <c r="C952" s="161" t="s">
        <v>183</v>
      </c>
      <c r="D952" s="161"/>
      <c r="E952" s="161"/>
    </row>
    <row r="954" spans="1:8" ht="58" x14ac:dyDescent="0.35">
      <c r="A954" s="141" t="s">
        <v>3</v>
      </c>
      <c r="B954" s="6" t="s">
        <v>628</v>
      </c>
      <c r="C954" s="6" t="s">
        <v>627</v>
      </c>
      <c r="D954" s="6" t="s">
        <v>626</v>
      </c>
      <c r="E954" s="6" t="s">
        <v>625</v>
      </c>
      <c r="F954" s="6" t="s">
        <v>624</v>
      </c>
      <c r="G954" s="6" t="s">
        <v>623</v>
      </c>
      <c r="H954" s="6" t="s">
        <v>622</v>
      </c>
    </row>
    <row r="955" spans="1:8" x14ac:dyDescent="0.35">
      <c r="A955" s="139" t="s">
        <v>140</v>
      </c>
      <c r="B955" s="139" t="s">
        <v>140</v>
      </c>
      <c r="C955" s="139" t="s">
        <v>140</v>
      </c>
      <c r="D955" s="139" t="s">
        <v>140</v>
      </c>
      <c r="E955" s="139" t="s">
        <v>140</v>
      </c>
      <c r="F955" s="139">
        <v>0</v>
      </c>
      <c r="G955" s="139" t="s">
        <v>140</v>
      </c>
      <c r="H955" s="139" t="s">
        <v>140</v>
      </c>
    </row>
    <row r="956" spans="1:8" x14ac:dyDescent="0.35">
      <c r="A956" s="139" t="s">
        <v>140</v>
      </c>
      <c r="B956" s="139" t="s">
        <v>140</v>
      </c>
      <c r="C956" s="139" t="s">
        <v>140</v>
      </c>
      <c r="D956" s="139" t="s">
        <v>140</v>
      </c>
      <c r="E956" s="139" t="s">
        <v>140</v>
      </c>
      <c r="F956" s="139">
        <v>0</v>
      </c>
      <c r="G956" s="139" t="s">
        <v>140</v>
      </c>
      <c r="H956" s="139" t="s">
        <v>140</v>
      </c>
    </row>
    <row r="957" spans="1:8" x14ac:dyDescent="0.35">
      <c r="A957" s="139" t="s">
        <v>140</v>
      </c>
      <c r="B957" s="139" t="s">
        <v>140</v>
      </c>
      <c r="C957" s="139" t="s">
        <v>140</v>
      </c>
      <c r="D957" s="139" t="s">
        <v>140</v>
      </c>
      <c r="E957" s="139" t="s">
        <v>140</v>
      </c>
      <c r="F957" s="139">
        <v>0</v>
      </c>
      <c r="G957" s="139" t="s">
        <v>140</v>
      </c>
      <c r="H957" s="139" t="s">
        <v>140</v>
      </c>
    </row>
    <row r="958" spans="1:8" x14ac:dyDescent="0.35">
      <c r="A958" s="139" t="s">
        <v>140</v>
      </c>
      <c r="B958" s="139" t="s">
        <v>140</v>
      </c>
      <c r="C958" s="139" t="s">
        <v>140</v>
      </c>
      <c r="D958" s="139" t="s">
        <v>140</v>
      </c>
      <c r="E958" s="139" t="s">
        <v>140</v>
      </c>
      <c r="F958" s="139">
        <v>0</v>
      </c>
      <c r="G958" s="139" t="s">
        <v>140</v>
      </c>
      <c r="H958" s="139" t="s">
        <v>140</v>
      </c>
    </row>
    <row r="959" spans="1:8" x14ac:dyDescent="0.35">
      <c r="A959" s="139" t="s">
        <v>140</v>
      </c>
      <c r="B959" s="139" t="s">
        <v>140</v>
      </c>
      <c r="C959" s="139" t="s">
        <v>140</v>
      </c>
      <c r="D959" s="139" t="s">
        <v>140</v>
      </c>
      <c r="E959" s="139" t="s">
        <v>140</v>
      </c>
      <c r="F959" s="139">
        <v>0</v>
      </c>
      <c r="G959" s="139" t="s">
        <v>140</v>
      </c>
      <c r="H959" s="139" t="s">
        <v>140</v>
      </c>
    </row>
    <row r="960" spans="1:8" x14ac:dyDescent="0.35">
      <c r="A960" s="139" t="s">
        <v>140</v>
      </c>
      <c r="B960" s="139" t="s">
        <v>140</v>
      </c>
      <c r="C960" s="139" t="s">
        <v>140</v>
      </c>
      <c r="D960" s="139" t="s">
        <v>140</v>
      </c>
      <c r="E960" s="139" t="s">
        <v>140</v>
      </c>
      <c r="F960" s="139">
        <v>0</v>
      </c>
      <c r="G960" s="139" t="s">
        <v>140</v>
      </c>
      <c r="H960" s="139" t="s">
        <v>140</v>
      </c>
    </row>
    <row r="963" spans="1:8" x14ac:dyDescent="0.35">
      <c r="A963" s="449" t="s">
        <v>621</v>
      </c>
      <c r="B963" s="449"/>
      <c r="C963" s="449"/>
      <c r="D963" s="449"/>
      <c r="E963" s="449"/>
      <c r="F963" s="449"/>
      <c r="G963" s="449"/>
    </row>
    <row r="966" spans="1:8" x14ac:dyDescent="0.35">
      <c r="A966" s="276" t="s">
        <v>51</v>
      </c>
      <c r="B966" s="276"/>
      <c r="C966" s="276"/>
      <c r="D966" s="275">
        <v>0</v>
      </c>
      <c r="E966" s="275"/>
    </row>
    <row r="967" spans="1:8" ht="15.5" x14ac:dyDescent="0.35">
      <c r="A967" s="274" t="s">
        <v>55</v>
      </c>
      <c r="B967" s="274"/>
      <c r="C967" s="274"/>
      <c r="D967" s="457" t="s">
        <v>184</v>
      </c>
      <c r="E967" s="457"/>
    </row>
    <row r="968" spans="1:8" x14ac:dyDescent="0.35">
      <c r="A968" s="276" t="s">
        <v>53</v>
      </c>
      <c r="B968" s="276"/>
      <c r="C968" s="276"/>
      <c r="D968" s="275"/>
      <c r="E968" s="275"/>
    </row>
    <row r="969" spans="1:8" ht="15.5" x14ac:dyDescent="0.35">
      <c r="A969" s="276" t="s">
        <v>54</v>
      </c>
      <c r="B969" s="276"/>
      <c r="C969" s="276"/>
      <c r="D969" s="362">
        <v>43206</v>
      </c>
      <c r="E969" s="294"/>
    </row>
    <row r="970" spans="1:8" ht="15.5" x14ac:dyDescent="0.35">
      <c r="A970" s="9"/>
      <c r="B970" s="9"/>
      <c r="C970" s="9"/>
      <c r="D970" s="26"/>
      <c r="E970" s="230"/>
    </row>
    <row r="971" spans="1:8" x14ac:dyDescent="0.35">
      <c r="B971" s="153" t="s">
        <v>47</v>
      </c>
    </row>
    <row r="972" spans="1:8" x14ac:dyDescent="0.35">
      <c r="A972" t="s">
        <v>69</v>
      </c>
      <c r="E972" s="453" t="s">
        <v>188</v>
      </c>
      <c r="F972" s="453"/>
      <c r="G972" s="453"/>
      <c r="H972" s="453"/>
    </row>
    <row r="973" spans="1:8" x14ac:dyDescent="0.35">
      <c r="A973" s="316" t="s">
        <v>189</v>
      </c>
      <c r="B973" s="316"/>
      <c r="C973" s="316"/>
      <c r="D973" s="316"/>
      <c r="E973" s="316"/>
      <c r="F973" s="316"/>
      <c r="G973" s="316"/>
      <c r="H973" s="316"/>
    </row>
    <row r="975" spans="1:8" ht="58" x14ac:dyDescent="0.35">
      <c r="A975" s="141" t="s">
        <v>3</v>
      </c>
      <c r="B975" s="6" t="s">
        <v>628</v>
      </c>
      <c r="C975" s="6" t="s">
        <v>627</v>
      </c>
      <c r="D975" s="6" t="s">
        <v>626</v>
      </c>
      <c r="E975" s="6" t="s">
        <v>625</v>
      </c>
      <c r="F975" s="6" t="s">
        <v>624</v>
      </c>
      <c r="G975" s="6" t="s">
        <v>623</v>
      </c>
      <c r="H975" s="6" t="s">
        <v>622</v>
      </c>
    </row>
    <row r="976" spans="1:8" x14ac:dyDescent="0.35">
      <c r="A976" s="141">
        <v>1</v>
      </c>
      <c r="B976" s="141" t="s">
        <v>47</v>
      </c>
      <c r="C976" s="141">
        <v>0</v>
      </c>
      <c r="D976" s="141">
        <v>0</v>
      </c>
      <c r="E976" s="141">
        <v>0</v>
      </c>
      <c r="F976" s="141">
        <v>0</v>
      </c>
      <c r="G976" s="141">
        <v>0</v>
      </c>
      <c r="H976" s="141">
        <v>0</v>
      </c>
    </row>
    <row r="977" spans="1:8" x14ac:dyDescent="0.35">
      <c r="A977" s="141"/>
      <c r="B977" s="141"/>
      <c r="C977" s="141"/>
      <c r="D977" s="141"/>
      <c r="E977" s="141"/>
      <c r="F977" s="141"/>
      <c r="G977" s="141"/>
      <c r="H977" s="141"/>
    </row>
    <row r="978" spans="1:8" x14ac:dyDescent="0.35">
      <c r="A978" s="141"/>
      <c r="B978" s="141"/>
      <c r="C978" s="141"/>
      <c r="D978" s="141"/>
      <c r="E978" s="141"/>
      <c r="F978" s="141"/>
      <c r="G978" s="141"/>
      <c r="H978" s="141"/>
    </row>
    <row r="979" spans="1:8" x14ac:dyDescent="0.35">
      <c r="A979" s="141"/>
      <c r="B979" s="141"/>
      <c r="C979" s="141"/>
      <c r="D979" s="141"/>
      <c r="E979" s="141"/>
      <c r="F979" s="141"/>
      <c r="G979" s="141"/>
      <c r="H979" s="141"/>
    </row>
    <row r="980" spans="1:8" x14ac:dyDescent="0.35">
      <c r="A980" s="141"/>
      <c r="B980" s="141"/>
      <c r="C980" s="141"/>
      <c r="D980" s="141"/>
      <c r="E980" s="141"/>
      <c r="F980" s="141"/>
      <c r="G980" s="141"/>
      <c r="H980" s="141"/>
    </row>
    <row r="981" spans="1:8" x14ac:dyDescent="0.35">
      <c r="A981" s="141"/>
      <c r="B981" s="141"/>
      <c r="C981" s="141"/>
      <c r="D981" s="141"/>
      <c r="E981" s="141"/>
      <c r="F981" s="141"/>
      <c r="G981" s="141"/>
      <c r="H981" s="141"/>
    </row>
    <row r="984" spans="1:8" x14ac:dyDescent="0.35">
      <c r="A984" s="449" t="s">
        <v>621</v>
      </c>
      <c r="B984" s="449"/>
      <c r="C984" s="449"/>
      <c r="D984" s="449"/>
      <c r="E984" s="449"/>
      <c r="F984" s="449"/>
      <c r="G984" s="449"/>
    </row>
    <row r="987" spans="1:8" x14ac:dyDescent="0.35">
      <c r="A987" s="276" t="s">
        <v>51</v>
      </c>
      <c r="B987" s="276"/>
      <c r="C987" s="276"/>
      <c r="D987" s="275">
        <v>0</v>
      </c>
      <c r="E987" s="275"/>
    </row>
    <row r="988" spans="1:8" x14ac:dyDescent="0.35">
      <c r="A988" s="274" t="s">
        <v>55</v>
      </c>
      <c r="B988" s="274"/>
      <c r="C988" s="274"/>
      <c r="D988" s="275" t="s">
        <v>187</v>
      </c>
      <c r="E988" s="275"/>
    </row>
    <row r="989" spans="1:8" x14ac:dyDescent="0.35">
      <c r="A989" s="276" t="s">
        <v>53</v>
      </c>
      <c r="B989" s="276"/>
      <c r="C989" s="276"/>
      <c r="D989" s="275"/>
      <c r="E989" s="275"/>
    </row>
    <row r="990" spans="1:8" x14ac:dyDescent="0.35">
      <c r="A990" s="276" t="s">
        <v>54</v>
      </c>
      <c r="B990" s="276"/>
      <c r="C990" s="276"/>
      <c r="D990" s="275" t="s">
        <v>85</v>
      </c>
      <c r="E990" s="275"/>
    </row>
    <row r="991" spans="1:8" x14ac:dyDescent="0.35">
      <c r="A991" s="9"/>
      <c r="B991" s="9"/>
      <c r="C991" s="9"/>
      <c r="D991" s="222"/>
      <c r="E991" s="222"/>
    </row>
    <row r="992" spans="1:8" x14ac:dyDescent="0.35">
      <c r="B992" s="153" t="s">
        <v>48</v>
      </c>
    </row>
    <row r="993" spans="1:8" x14ac:dyDescent="0.35">
      <c r="A993" t="s">
        <v>69</v>
      </c>
      <c r="E993" t="s">
        <v>193</v>
      </c>
    </row>
    <row r="994" spans="1:8" x14ac:dyDescent="0.35">
      <c r="A994" t="s">
        <v>507</v>
      </c>
    </row>
    <row r="996" spans="1:8" ht="58" x14ac:dyDescent="0.35">
      <c r="A996" s="141" t="s">
        <v>3</v>
      </c>
      <c r="B996" s="6" t="s">
        <v>628</v>
      </c>
      <c r="C996" s="6" t="s">
        <v>627</v>
      </c>
      <c r="D996" s="6" t="s">
        <v>626</v>
      </c>
      <c r="E996" s="6" t="s">
        <v>625</v>
      </c>
      <c r="F996" s="6" t="s">
        <v>624</v>
      </c>
      <c r="G996" s="6" t="s">
        <v>623</v>
      </c>
      <c r="H996" s="6" t="s">
        <v>622</v>
      </c>
    </row>
    <row r="997" spans="1:8" x14ac:dyDescent="0.35">
      <c r="A997" s="141"/>
      <c r="B997" s="141"/>
      <c r="C997" s="141"/>
      <c r="D997" s="141"/>
      <c r="E997" s="141"/>
      <c r="F997" s="141"/>
      <c r="G997" s="141"/>
      <c r="H997" s="141"/>
    </row>
    <row r="998" spans="1:8" x14ac:dyDescent="0.35">
      <c r="A998" s="141"/>
      <c r="B998" s="141"/>
      <c r="C998" s="141"/>
      <c r="D998" s="141"/>
      <c r="E998" s="141"/>
      <c r="F998" s="141"/>
      <c r="G998" s="141"/>
      <c r="H998" s="141"/>
    </row>
    <row r="999" spans="1:8" x14ac:dyDescent="0.35">
      <c r="A999" s="141"/>
      <c r="B999" s="141"/>
      <c r="C999" s="141"/>
      <c r="D999" s="141"/>
      <c r="E999" s="141"/>
      <c r="F999" s="141"/>
      <c r="G999" s="141"/>
      <c r="H999" s="141"/>
    </row>
    <row r="1000" spans="1:8" x14ac:dyDescent="0.35">
      <c r="A1000" s="141"/>
      <c r="B1000" s="141"/>
      <c r="C1000" s="141"/>
      <c r="D1000" s="141"/>
      <c r="E1000" s="141"/>
      <c r="F1000" s="141"/>
      <c r="G1000" s="141"/>
      <c r="H1000" s="141"/>
    </row>
    <row r="1001" spans="1:8" x14ac:dyDescent="0.35">
      <c r="A1001" s="141"/>
      <c r="B1001" s="141"/>
      <c r="C1001" s="141"/>
      <c r="D1001" s="141"/>
      <c r="E1001" s="141"/>
      <c r="F1001" s="141"/>
      <c r="G1001" s="141"/>
      <c r="H1001" s="141"/>
    </row>
    <row r="1002" spans="1:8" s="22" customFormat="1" x14ac:dyDescent="0.35">
      <c r="A1002" s="141"/>
      <c r="B1002" s="141"/>
      <c r="C1002" s="141"/>
      <c r="D1002" s="141"/>
      <c r="E1002" s="141"/>
      <c r="F1002" s="141"/>
      <c r="G1002" s="141"/>
      <c r="H1002" s="141"/>
    </row>
    <row r="1005" spans="1:8" x14ac:dyDescent="0.35">
      <c r="A1005" s="449" t="s">
        <v>621</v>
      </c>
      <c r="B1005" s="449"/>
      <c r="C1005" s="449"/>
      <c r="D1005" s="449"/>
      <c r="E1005" s="449"/>
      <c r="F1005" s="449"/>
      <c r="G1005" s="449"/>
    </row>
    <row r="1008" spans="1:8" x14ac:dyDescent="0.35">
      <c r="A1008" s="276" t="s">
        <v>51</v>
      </c>
      <c r="B1008" s="276"/>
      <c r="C1008" s="276"/>
      <c r="D1008" s="275"/>
      <c r="E1008" s="275"/>
    </row>
    <row r="1009" spans="1:8" x14ac:dyDescent="0.35">
      <c r="A1009" s="274" t="s">
        <v>55</v>
      </c>
      <c r="B1009" s="274"/>
      <c r="C1009" s="274"/>
      <c r="D1009" s="452" t="s">
        <v>401</v>
      </c>
      <c r="E1009" s="451"/>
    </row>
    <row r="1010" spans="1:8" x14ac:dyDescent="0.35">
      <c r="A1010" s="276" t="s">
        <v>53</v>
      </c>
      <c r="B1010" s="276"/>
      <c r="C1010" s="276"/>
      <c r="D1010" s="275"/>
      <c r="E1010" s="275"/>
    </row>
    <row r="1011" spans="1:8" x14ac:dyDescent="0.35">
      <c r="A1011" s="276" t="s">
        <v>54</v>
      </c>
      <c r="B1011" s="276"/>
      <c r="C1011" s="276"/>
      <c r="D1011" s="292">
        <v>43186</v>
      </c>
      <c r="E1011" s="275"/>
    </row>
    <row r="1012" spans="1:8" x14ac:dyDescent="0.35">
      <c r="A1012" s="9"/>
      <c r="B1012" s="9"/>
      <c r="C1012" s="9"/>
      <c r="D1012" s="23"/>
      <c r="E1012" s="222"/>
    </row>
    <row r="1013" spans="1:8" x14ac:dyDescent="0.35">
      <c r="B1013" s="153" t="s">
        <v>49</v>
      </c>
    </row>
    <row r="1014" spans="1:8" x14ac:dyDescent="0.35">
      <c r="A1014" t="s">
        <v>69</v>
      </c>
      <c r="E1014" t="s">
        <v>105</v>
      </c>
      <c r="F1014" t="s">
        <v>266</v>
      </c>
    </row>
    <row r="1015" spans="1:8" x14ac:dyDescent="0.35">
      <c r="A1015" t="s">
        <v>190</v>
      </c>
    </row>
    <row r="1017" spans="1:8" ht="58" x14ac:dyDescent="0.35">
      <c r="A1017" s="141" t="s">
        <v>3</v>
      </c>
      <c r="B1017" s="6" t="s">
        <v>628</v>
      </c>
      <c r="C1017" s="6" t="s">
        <v>627</v>
      </c>
      <c r="D1017" s="6" t="s">
        <v>626</v>
      </c>
      <c r="E1017" s="6" t="s">
        <v>625</v>
      </c>
      <c r="F1017" s="6" t="s">
        <v>624</v>
      </c>
      <c r="G1017" s="6" t="s">
        <v>623</v>
      </c>
      <c r="H1017" s="6" t="s">
        <v>622</v>
      </c>
    </row>
    <row r="1018" spans="1:8" x14ac:dyDescent="0.35">
      <c r="A1018" s="141">
        <v>1</v>
      </c>
      <c r="B1018" s="141" t="s">
        <v>49</v>
      </c>
      <c r="C1018" s="141"/>
      <c r="D1018" s="141"/>
      <c r="E1018" s="141"/>
      <c r="F1018" s="141">
        <v>0</v>
      </c>
      <c r="G1018" s="141"/>
      <c r="H1018" s="141"/>
    </row>
    <row r="1019" spans="1:8" x14ac:dyDescent="0.35">
      <c r="A1019" s="141"/>
      <c r="B1019" s="141"/>
      <c r="C1019" s="141"/>
      <c r="D1019" s="141"/>
      <c r="E1019" s="141"/>
      <c r="F1019" s="141"/>
      <c r="G1019" s="141"/>
      <c r="H1019" s="141"/>
    </row>
    <row r="1020" spans="1:8" x14ac:dyDescent="0.35">
      <c r="A1020" s="141"/>
      <c r="B1020" s="141"/>
      <c r="C1020" s="141"/>
      <c r="D1020" s="141"/>
      <c r="E1020" s="141"/>
      <c r="F1020" s="141"/>
      <c r="G1020" s="141"/>
      <c r="H1020" s="141"/>
    </row>
    <row r="1021" spans="1:8" x14ac:dyDescent="0.35">
      <c r="A1021" s="141"/>
      <c r="B1021" s="141"/>
      <c r="C1021" s="141"/>
      <c r="D1021" s="141"/>
      <c r="E1021" s="141"/>
      <c r="F1021" s="141"/>
      <c r="G1021" s="141"/>
      <c r="H1021" s="141"/>
    </row>
    <row r="1022" spans="1:8" x14ac:dyDescent="0.35">
      <c r="A1022" s="141"/>
      <c r="B1022" s="141"/>
      <c r="C1022" s="141"/>
      <c r="D1022" s="141"/>
      <c r="E1022" s="141"/>
      <c r="F1022" s="141"/>
      <c r="G1022" s="141"/>
      <c r="H1022" s="141"/>
    </row>
    <row r="1023" spans="1:8" x14ac:dyDescent="0.35">
      <c r="A1023" s="141"/>
      <c r="B1023" s="141"/>
      <c r="C1023" s="141"/>
      <c r="D1023" s="141"/>
      <c r="E1023" s="141"/>
      <c r="F1023" s="141"/>
      <c r="G1023" s="141"/>
      <c r="H1023" s="141"/>
    </row>
    <row r="1026" spans="1:8" x14ac:dyDescent="0.35">
      <c r="A1026" s="449" t="s">
        <v>621</v>
      </c>
      <c r="B1026" s="449"/>
      <c r="C1026" s="449"/>
      <c r="D1026" s="449"/>
      <c r="E1026" s="449"/>
      <c r="F1026" s="449"/>
      <c r="G1026" s="449"/>
    </row>
    <row r="1029" spans="1:8" x14ac:dyDescent="0.35">
      <c r="A1029" s="276" t="s">
        <v>51</v>
      </c>
      <c r="B1029" s="276"/>
      <c r="C1029" s="276"/>
      <c r="D1029" s="275">
        <v>0</v>
      </c>
      <c r="E1029" s="275"/>
    </row>
    <row r="1030" spans="1:8" x14ac:dyDescent="0.35">
      <c r="A1030" s="274" t="s">
        <v>55</v>
      </c>
      <c r="B1030" s="274"/>
      <c r="C1030" s="274"/>
      <c r="D1030" s="290" t="s">
        <v>191</v>
      </c>
      <c r="E1030" s="291"/>
    </row>
    <row r="1031" spans="1:8" x14ac:dyDescent="0.35">
      <c r="A1031" s="276" t="s">
        <v>53</v>
      </c>
      <c r="B1031" s="276"/>
      <c r="C1031" s="276"/>
      <c r="D1031" s="275"/>
      <c r="E1031" s="275"/>
    </row>
    <row r="1032" spans="1:8" x14ac:dyDescent="0.35">
      <c r="A1032" s="276" t="s">
        <v>54</v>
      </c>
      <c r="B1032" s="276"/>
      <c r="C1032" s="276"/>
      <c r="D1032" s="275"/>
      <c r="E1032" s="275"/>
    </row>
    <row r="1033" spans="1:8" x14ac:dyDescent="0.35">
      <c r="A1033" s="9"/>
      <c r="B1033" s="9"/>
      <c r="C1033" s="9"/>
      <c r="D1033" s="222"/>
      <c r="E1033" s="222"/>
    </row>
    <row r="1034" spans="1:8" x14ac:dyDescent="0.35">
      <c r="B1034" s="153" t="s">
        <v>50</v>
      </c>
    </row>
    <row r="1035" spans="1:8" x14ac:dyDescent="0.35">
      <c r="A1035" s="145" t="s">
        <v>69</v>
      </c>
      <c r="B1035" s="145"/>
      <c r="C1035" s="145"/>
      <c r="D1035" s="145"/>
      <c r="E1035" s="145" t="s">
        <v>400</v>
      </c>
      <c r="F1035" s="145"/>
      <c r="G1035" s="145"/>
      <c r="H1035" s="145"/>
    </row>
    <row r="1036" spans="1:8" x14ac:dyDescent="0.35">
      <c r="A1036" s="145" t="s">
        <v>112</v>
      </c>
      <c r="B1036" s="145"/>
      <c r="C1036" s="145"/>
      <c r="D1036" s="145"/>
      <c r="E1036" s="145"/>
      <c r="F1036" s="145"/>
      <c r="G1036" s="145"/>
      <c r="H1036" s="145"/>
    </row>
    <row r="1037" spans="1:8" x14ac:dyDescent="0.35">
      <c r="A1037" s="145"/>
      <c r="B1037" s="145"/>
      <c r="C1037" s="145"/>
      <c r="D1037" s="145"/>
      <c r="E1037" s="145"/>
      <c r="F1037" s="145"/>
      <c r="G1037" s="145"/>
      <c r="H1037" s="145"/>
    </row>
    <row r="1038" spans="1:8" ht="36.5" x14ac:dyDescent="0.35">
      <c r="A1038" s="149" t="s">
        <v>3</v>
      </c>
      <c r="B1038" s="559" t="s">
        <v>628</v>
      </c>
      <c r="C1038" s="559" t="s">
        <v>627</v>
      </c>
      <c r="D1038" s="559" t="s">
        <v>626</v>
      </c>
      <c r="E1038" s="559" t="s">
        <v>625</v>
      </c>
      <c r="F1038" s="559" t="s">
        <v>624</v>
      </c>
      <c r="G1038" s="559" t="s">
        <v>623</v>
      </c>
      <c r="H1038" s="559" t="s">
        <v>622</v>
      </c>
    </row>
    <row r="1039" spans="1:8" x14ac:dyDescent="0.35">
      <c r="A1039" s="149">
        <v>1</v>
      </c>
      <c r="B1039" s="149" t="s">
        <v>196</v>
      </c>
      <c r="C1039" s="149"/>
      <c r="D1039" s="149"/>
      <c r="E1039" s="149"/>
      <c r="F1039" s="149">
        <v>0</v>
      </c>
      <c r="G1039" s="149"/>
      <c r="H1039" s="149"/>
    </row>
    <row r="1040" spans="1:8" x14ac:dyDescent="0.35">
      <c r="A1040" s="149"/>
      <c r="B1040" s="149"/>
      <c r="C1040" s="149"/>
      <c r="D1040" s="149"/>
      <c r="E1040" s="149"/>
      <c r="F1040" s="149"/>
      <c r="G1040" s="149"/>
      <c r="H1040" s="149"/>
    </row>
    <row r="1041" spans="1:8" x14ac:dyDescent="0.35">
      <c r="A1041" s="149"/>
      <c r="B1041" s="149"/>
      <c r="C1041" s="149"/>
      <c r="D1041" s="149"/>
      <c r="E1041" s="149"/>
      <c r="F1041" s="149"/>
      <c r="G1041" s="149"/>
      <c r="H1041" s="149"/>
    </row>
    <row r="1042" spans="1:8" x14ac:dyDescent="0.35">
      <c r="A1042" s="149"/>
      <c r="B1042" s="149"/>
      <c r="C1042" s="149"/>
      <c r="D1042" s="149"/>
      <c r="E1042" s="149"/>
      <c r="F1042" s="149"/>
      <c r="G1042" s="149"/>
      <c r="H1042" s="149"/>
    </row>
    <row r="1043" spans="1:8" x14ac:dyDescent="0.35">
      <c r="A1043" s="149"/>
      <c r="B1043" s="149"/>
      <c r="C1043" s="149"/>
      <c r="D1043" s="149"/>
      <c r="E1043" s="149"/>
      <c r="F1043" s="149"/>
      <c r="G1043" s="149"/>
      <c r="H1043" s="149"/>
    </row>
    <row r="1044" spans="1:8" x14ac:dyDescent="0.35">
      <c r="A1044" s="149"/>
      <c r="B1044" s="149"/>
      <c r="C1044" s="149"/>
      <c r="D1044" s="149"/>
      <c r="E1044" s="149"/>
      <c r="F1044" s="149"/>
      <c r="G1044" s="149"/>
      <c r="H1044" s="149"/>
    </row>
    <row r="1045" spans="1:8" x14ac:dyDescent="0.35">
      <c r="A1045" s="145"/>
      <c r="B1045" s="145"/>
      <c r="C1045" s="145"/>
      <c r="D1045" s="145"/>
      <c r="E1045" s="145"/>
      <c r="F1045" s="145"/>
      <c r="G1045" s="145"/>
      <c r="H1045" s="145"/>
    </row>
    <row r="1046" spans="1:8" x14ac:dyDescent="0.35">
      <c r="A1046" s="145"/>
      <c r="B1046" s="145"/>
      <c r="C1046" s="145"/>
      <c r="D1046" s="145"/>
      <c r="E1046" s="145"/>
      <c r="F1046" s="145"/>
      <c r="G1046" s="145"/>
      <c r="H1046" s="145"/>
    </row>
    <row r="1047" spans="1:8" x14ac:dyDescent="0.35">
      <c r="A1047" s="558" t="s">
        <v>621</v>
      </c>
      <c r="B1047" s="558"/>
      <c r="C1047" s="558"/>
      <c r="D1047" s="558"/>
      <c r="E1047" s="558"/>
      <c r="F1047" s="558"/>
      <c r="G1047" s="558"/>
      <c r="H1047" s="145"/>
    </row>
    <row r="1048" spans="1:8" x14ac:dyDescent="0.35">
      <c r="A1048" s="145"/>
      <c r="B1048" s="145"/>
      <c r="C1048" s="145"/>
      <c r="D1048" s="145"/>
      <c r="E1048" s="145"/>
      <c r="F1048" s="145"/>
      <c r="G1048" s="145"/>
      <c r="H1048" s="145"/>
    </row>
    <row r="1049" spans="1:8" x14ac:dyDescent="0.35">
      <c r="A1049" s="145"/>
      <c r="B1049" s="145"/>
      <c r="C1049" s="145"/>
      <c r="D1049" s="145"/>
      <c r="E1049" s="145"/>
      <c r="F1049" s="145"/>
      <c r="G1049" s="145"/>
      <c r="H1049" s="145"/>
    </row>
    <row r="1050" spans="1:8" x14ac:dyDescent="0.35">
      <c r="A1050" s="359" t="s">
        <v>51</v>
      </c>
      <c r="B1050" s="359"/>
      <c r="C1050" s="359"/>
      <c r="D1050" s="360">
        <v>0</v>
      </c>
      <c r="E1050" s="360"/>
      <c r="F1050" s="145"/>
      <c r="G1050" s="145"/>
      <c r="H1050" s="145"/>
    </row>
    <row r="1051" spans="1:8" x14ac:dyDescent="0.35">
      <c r="A1051" s="502" t="s">
        <v>55</v>
      </c>
      <c r="B1051" s="502"/>
      <c r="C1051" s="502"/>
      <c r="D1051" s="360" t="s">
        <v>197</v>
      </c>
      <c r="E1051" s="360"/>
      <c r="F1051" s="145"/>
      <c r="G1051" s="145"/>
      <c r="H1051" s="145"/>
    </row>
    <row r="1052" spans="1:8" x14ac:dyDescent="0.35">
      <c r="A1052" s="359" t="s">
        <v>53</v>
      </c>
      <c r="B1052" s="359"/>
      <c r="C1052" s="359"/>
      <c r="D1052" s="360"/>
      <c r="E1052" s="360"/>
      <c r="F1052" s="145"/>
      <c r="G1052" s="145"/>
      <c r="H1052" s="145"/>
    </row>
    <row r="1053" spans="1:8" x14ac:dyDescent="0.35">
      <c r="A1053" s="359" t="s">
        <v>54</v>
      </c>
      <c r="B1053" s="359"/>
      <c r="C1053" s="359"/>
      <c r="D1053" s="360"/>
      <c r="E1053" s="360"/>
      <c r="F1053" s="145"/>
      <c r="G1053" s="145"/>
      <c r="H1053" s="145"/>
    </row>
    <row r="1054" spans="1:8" x14ac:dyDescent="0.35">
      <c r="A1054" s="147"/>
      <c r="B1054" s="147"/>
      <c r="C1054" s="147"/>
      <c r="D1054" s="146"/>
      <c r="E1054" s="146"/>
      <c r="F1054" s="145"/>
      <c r="G1054" s="145"/>
      <c r="H1054" s="145"/>
    </row>
    <row r="1055" spans="1:8" x14ac:dyDescent="0.35">
      <c r="B1055" s="138" t="s">
        <v>208</v>
      </c>
    </row>
    <row r="1056" spans="1:8" x14ac:dyDescent="0.35">
      <c r="A1056" t="s">
        <v>69</v>
      </c>
      <c r="E1056" t="s">
        <v>399</v>
      </c>
    </row>
    <row r="1057" spans="1:8" x14ac:dyDescent="0.35">
      <c r="A1057" t="s">
        <v>604</v>
      </c>
    </row>
    <row r="1059" spans="1:8" ht="58" x14ac:dyDescent="0.35">
      <c r="A1059" s="141" t="s">
        <v>3</v>
      </c>
      <c r="B1059" s="6" t="s">
        <v>628</v>
      </c>
      <c r="C1059" s="6" t="s">
        <v>627</v>
      </c>
      <c r="D1059" s="6" t="s">
        <v>626</v>
      </c>
      <c r="E1059" s="6" t="s">
        <v>625</v>
      </c>
      <c r="F1059" s="6" t="s">
        <v>624</v>
      </c>
      <c r="G1059" s="6" t="s">
        <v>623</v>
      </c>
      <c r="H1059" s="6" t="s">
        <v>622</v>
      </c>
    </row>
    <row r="1060" spans="1:8" x14ac:dyDescent="0.35">
      <c r="A1060" s="141"/>
      <c r="B1060" s="141"/>
      <c r="C1060" s="141"/>
      <c r="D1060" s="141"/>
      <c r="E1060" s="141"/>
      <c r="F1060" s="141"/>
      <c r="G1060" s="141"/>
      <c r="H1060" s="141"/>
    </row>
    <row r="1061" spans="1:8" x14ac:dyDescent="0.35">
      <c r="A1061" s="141"/>
      <c r="B1061" s="141"/>
      <c r="C1061" s="141"/>
      <c r="D1061" s="141"/>
      <c r="E1061" s="141"/>
      <c r="F1061" s="141"/>
      <c r="G1061" s="141"/>
      <c r="H1061" s="141"/>
    </row>
    <row r="1062" spans="1:8" x14ac:dyDescent="0.35">
      <c r="A1062" s="141"/>
      <c r="B1062" s="354" t="s">
        <v>629</v>
      </c>
      <c r="C1062" s="450"/>
      <c r="D1062" s="450"/>
      <c r="E1062" s="450"/>
      <c r="F1062" s="355"/>
      <c r="G1062" s="141"/>
      <c r="H1062" s="141"/>
    </row>
    <row r="1063" spans="1:8" x14ac:dyDescent="0.35">
      <c r="A1063" s="141"/>
      <c r="B1063" s="141"/>
      <c r="C1063" s="141"/>
      <c r="D1063" s="141"/>
      <c r="E1063" s="141"/>
      <c r="F1063" s="141"/>
      <c r="G1063" s="141"/>
      <c r="H1063" s="141"/>
    </row>
    <row r="1064" spans="1:8" x14ac:dyDescent="0.35">
      <c r="A1064" s="141"/>
      <c r="B1064" s="141"/>
      <c r="C1064" s="141"/>
      <c r="D1064" s="141"/>
      <c r="E1064" s="141"/>
      <c r="F1064" s="141"/>
      <c r="G1064" s="141"/>
      <c r="H1064" s="141"/>
    </row>
    <row r="1065" spans="1:8" x14ac:dyDescent="0.35">
      <c r="A1065" s="141"/>
      <c r="B1065" s="141"/>
      <c r="C1065" s="141"/>
      <c r="D1065" s="141"/>
      <c r="E1065" s="141"/>
      <c r="F1065" s="141"/>
      <c r="G1065" s="141"/>
      <c r="H1065" s="141"/>
    </row>
    <row r="1068" spans="1:8" x14ac:dyDescent="0.35">
      <c r="A1068" s="449" t="s">
        <v>621</v>
      </c>
      <c r="B1068" s="449"/>
      <c r="C1068" s="449"/>
      <c r="D1068" s="449"/>
      <c r="E1068" s="449"/>
      <c r="F1068" s="449"/>
      <c r="G1068" s="449"/>
    </row>
    <row r="1071" spans="1:8" x14ac:dyDescent="0.35">
      <c r="A1071" s="276" t="s">
        <v>51</v>
      </c>
      <c r="B1071" s="276"/>
      <c r="C1071" s="276"/>
      <c r="D1071" s="275"/>
      <c r="E1071" s="275"/>
    </row>
    <row r="1072" spans="1:8" x14ac:dyDescent="0.35">
      <c r="A1072" s="274" t="s">
        <v>55</v>
      </c>
      <c r="B1072" s="274"/>
      <c r="C1072" s="274"/>
      <c r="D1072" s="275"/>
      <c r="E1072" s="275"/>
    </row>
    <row r="1073" spans="1:8" x14ac:dyDescent="0.35">
      <c r="A1073" s="276" t="s">
        <v>53</v>
      </c>
      <c r="B1073" s="276"/>
      <c r="C1073" s="276"/>
      <c r="D1073" s="275"/>
      <c r="E1073" s="275"/>
    </row>
    <row r="1074" spans="1:8" x14ac:dyDescent="0.35">
      <c r="A1074" s="276" t="s">
        <v>54</v>
      </c>
      <c r="B1074" s="276"/>
      <c r="C1074" s="276"/>
      <c r="D1074" s="275"/>
      <c r="E1074" s="275"/>
    </row>
    <row r="1075" spans="1:8" x14ac:dyDescent="0.35">
      <c r="A1075" s="9"/>
      <c r="B1075" s="9"/>
      <c r="C1075" s="9"/>
      <c r="D1075" s="222"/>
      <c r="E1075" s="222"/>
    </row>
    <row r="1076" spans="1:8" x14ac:dyDescent="0.35">
      <c r="B1076" s="138" t="s">
        <v>223</v>
      </c>
    </row>
    <row r="1077" spans="1:8" x14ac:dyDescent="0.35">
      <c r="A1077" t="s">
        <v>69</v>
      </c>
      <c r="E1077" t="s">
        <v>111</v>
      </c>
    </row>
    <row r="1078" spans="1:8" x14ac:dyDescent="0.35">
      <c r="A1078" s="369" t="s">
        <v>2</v>
      </c>
      <c r="B1078" s="22"/>
      <c r="C1078" s="22"/>
      <c r="D1078" s="22"/>
      <c r="E1078" s="22"/>
      <c r="F1078" s="22"/>
      <c r="G1078" s="22"/>
      <c r="H1078" s="22"/>
    </row>
    <row r="1080" spans="1:8" ht="58" x14ac:dyDescent="0.35">
      <c r="A1080" s="141" t="s">
        <v>3</v>
      </c>
      <c r="B1080" s="6" t="s">
        <v>628</v>
      </c>
      <c r="C1080" s="6" t="s">
        <v>627</v>
      </c>
      <c r="D1080" s="6" t="s">
        <v>626</v>
      </c>
      <c r="E1080" s="6" t="s">
        <v>625</v>
      </c>
      <c r="F1080" s="6" t="s">
        <v>624</v>
      </c>
      <c r="G1080" s="6" t="s">
        <v>623</v>
      </c>
      <c r="H1080" s="6" t="s">
        <v>622</v>
      </c>
    </row>
    <row r="1081" spans="1:8" x14ac:dyDescent="0.35">
      <c r="A1081" s="141"/>
      <c r="B1081" s="141"/>
      <c r="C1081" s="141"/>
      <c r="D1081" s="141"/>
      <c r="E1081" s="141"/>
      <c r="F1081" s="141"/>
      <c r="G1081" s="141"/>
      <c r="H1081" s="141"/>
    </row>
    <row r="1082" spans="1:8" x14ac:dyDescent="0.35">
      <c r="A1082" s="141"/>
      <c r="B1082" s="141"/>
      <c r="C1082" s="141"/>
      <c r="D1082" s="141"/>
      <c r="E1082" s="141"/>
      <c r="F1082" s="141"/>
      <c r="G1082" s="141"/>
      <c r="H1082" s="141"/>
    </row>
    <row r="1083" spans="1:8" x14ac:dyDescent="0.35">
      <c r="A1083" s="141"/>
      <c r="B1083" s="141"/>
      <c r="C1083" s="141"/>
      <c r="D1083" s="141"/>
      <c r="E1083" s="141"/>
      <c r="F1083" s="141"/>
      <c r="G1083" s="141"/>
      <c r="H1083" s="141"/>
    </row>
    <row r="1084" spans="1:8" x14ac:dyDescent="0.35">
      <c r="A1084" s="141"/>
      <c r="B1084" s="141"/>
      <c r="C1084" s="141"/>
      <c r="D1084" s="141"/>
      <c r="E1084" s="141"/>
      <c r="F1084" s="141"/>
      <c r="G1084" s="141"/>
      <c r="H1084" s="141"/>
    </row>
    <row r="1085" spans="1:8" x14ac:dyDescent="0.35">
      <c r="A1085" s="141"/>
      <c r="B1085" s="141"/>
      <c r="C1085" s="141"/>
      <c r="D1085" s="141"/>
      <c r="E1085" s="141"/>
      <c r="F1085" s="141"/>
      <c r="G1085" s="141"/>
      <c r="H1085" s="141"/>
    </row>
    <row r="1087" spans="1:8" x14ac:dyDescent="0.35">
      <c r="A1087" s="449" t="s">
        <v>621</v>
      </c>
      <c r="B1087" s="449"/>
      <c r="C1087" s="449"/>
      <c r="D1087" s="449"/>
      <c r="E1087" s="449"/>
      <c r="F1087" s="449"/>
      <c r="G1087" s="449"/>
    </row>
    <row r="1089" spans="1:8" x14ac:dyDescent="0.35">
      <c r="A1089" s="276" t="s">
        <v>51</v>
      </c>
      <c r="B1089" s="276"/>
      <c r="C1089" s="276"/>
      <c r="D1089" s="275"/>
      <c r="E1089" s="275"/>
    </row>
    <row r="1090" spans="1:8" x14ac:dyDescent="0.35">
      <c r="A1090" s="274" t="s">
        <v>55</v>
      </c>
      <c r="B1090" s="274"/>
      <c r="C1090" s="274"/>
      <c r="D1090" s="275"/>
      <c r="E1090" s="275"/>
    </row>
    <row r="1091" spans="1:8" x14ac:dyDescent="0.35">
      <c r="A1091" s="276" t="s">
        <v>53</v>
      </c>
      <c r="B1091" s="276"/>
      <c r="C1091" s="276"/>
      <c r="D1091" s="275"/>
      <c r="E1091" s="275"/>
    </row>
    <row r="1092" spans="1:8" x14ac:dyDescent="0.35">
      <c r="A1092" s="276" t="s">
        <v>54</v>
      </c>
      <c r="B1092" s="276"/>
      <c r="C1092" s="276"/>
      <c r="D1092" s="275"/>
      <c r="E1092" s="275"/>
    </row>
    <row r="1093" spans="1:8" x14ac:dyDescent="0.35">
      <c r="C1093" s="138"/>
      <c r="D1093" s="138"/>
      <c r="E1093" s="138"/>
      <c r="F1093" s="138"/>
      <c r="G1093" s="138"/>
      <c r="H1093" s="138"/>
    </row>
    <row r="1094" spans="1:8" x14ac:dyDescent="0.35">
      <c r="C1094" s="138" t="s">
        <v>620</v>
      </c>
      <c r="D1094" s="138"/>
      <c r="E1094" s="138"/>
      <c r="F1094" s="138"/>
      <c r="G1094" s="138" t="s">
        <v>228</v>
      </c>
      <c r="H1094" s="138"/>
    </row>
    <row r="1095" spans="1:8" x14ac:dyDescent="0.35">
      <c r="C1095" s="138"/>
      <c r="D1095" s="138"/>
      <c r="E1095" s="138"/>
      <c r="F1095" s="138"/>
      <c r="G1095" s="138" t="s">
        <v>113</v>
      </c>
      <c r="H1095" s="138"/>
    </row>
    <row r="1096" spans="1:8" x14ac:dyDescent="0.35">
      <c r="C1096" s="138"/>
      <c r="D1096" s="138"/>
      <c r="E1096" s="138"/>
      <c r="F1096" s="138"/>
      <c r="G1096" s="138"/>
      <c r="H1096" s="138"/>
    </row>
    <row r="1097" spans="1:8" x14ac:dyDescent="0.35">
      <c r="C1097" s="138" t="s">
        <v>227</v>
      </c>
      <c r="D1097" s="138"/>
      <c r="E1097" s="138"/>
      <c r="F1097" s="138"/>
      <c r="G1097" s="138" t="s">
        <v>229</v>
      </c>
      <c r="H1097" s="138"/>
    </row>
    <row r="1098" spans="1:8" x14ac:dyDescent="0.35">
      <c r="C1098" s="138" t="s">
        <v>244</v>
      </c>
      <c r="D1098" s="138"/>
      <c r="E1098" s="138"/>
      <c r="F1098" s="138"/>
      <c r="G1098" s="138"/>
      <c r="H1098" s="138"/>
    </row>
    <row r="1099" spans="1:8" x14ac:dyDescent="0.35">
      <c r="C1099" s="138"/>
      <c r="D1099" s="138"/>
      <c r="E1099" s="138"/>
      <c r="F1099" s="138"/>
      <c r="G1099" s="138" t="s">
        <v>230</v>
      </c>
      <c r="H1099" s="138"/>
    </row>
  </sheetData>
  <mergeCells count="450">
    <mergeCell ref="A317:G317"/>
    <mergeCell ref="A320:C320"/>
    <mergeCell ref="D320:E320"/>
    <mergeCell ref="A321:C321"/>
    <mergeCell ref="D321:E321"/>
    <mergeCell ref="D591:E591"/>
    <mergeCell ref="A506:G506"/>
    <mergeCell ref="A509:C509"/>
    <mergeCell ref="D509:E509"/>
    <mergeCell ref="A510:C510"/>
    <mergeCell ref="D510:E510"/>
    <mergeCell ref="A511:C511"/>
    <mergeCell ref="D511:E511"/>
    <mergeCell ref="A512:C512"/>
    <mergeCell ref="D512:E512"/>
    <mergeCell ref="A1091:C1091"/>
    <mergeCell ref="D1091:E1091"/>
    <mergeCell ref="A1092:C1092"/>
    <mergeCell ref="D1092:E1092"/>
    <mergeCell ref="B6:G6"/>
    <mergeCell ref="A585:G585"/>
    <mergeCell ref="A588:C588"/>
    <mergeCell ref="D588:E588"/>
    <mergeCell ref="A589:C589"/>
    <mergeCell ref="D589:E589"/>
    <mergeCell ref="A674:C674"/>
    <mergeCell ref="A1087:G1087"/>
    <mergeCell ref="A1089:C1089"/>
    <mergeCell ref="D1089:E1089"/>
    <mergeCell ref="A1090:C1090"/>
    <mergeCell ref="D1090:E1090"/>
    <mergeCell ref="D694:E694"/>
    <mergeCell ref="A695:C695"/>
    <mergeCell ref="D695:E695"/>
    <mergeCell ref="A696:C696"/>
    <mergeCell ref="D696:E696"/>
    <mergeCell ref="A669:G669"/>
    <mergeCell ref="A672:C672"/>
    <mergeCell ref="D672:E672"/>
    <mergeCell ref="A673:C673"/>
    <mergeCell ref="D673:E673"/>
    <mergeCell ref="A322:C322"/>
    <mergeCell ref="D322:E322"/>
    <mergeCell ref="A323:C323"/>
    <mergeCell ref="D323:E323"/>
    <mergeCell ref="A732:G732"/>
    <mergeCell ref="A735:C735"/>
    <mergeCell ref="D735:E735"/>
    <mergeCell ref="A690:G690"/>
    <mergeCell ref="A693:C693"/>
    <mergeCell ref="D693:E693"/>
    <mergeCell ref="A738:C738"/>
    <mergeCell ref="D738:E738"/>
    <mergeCell ref="A711:G711"/>
    <mergeCell ref="A714:C714"/>
    <mergeCell ref="D714:E714"/>
    <mergeCell ref="A715:C715"/>
    <mergeCell ref="D715:E715"/>
    <mergeCell ref="A716:C716"/>
    <mergeCell ref="D716:E716"/>
    <mergeCell ref="A717:C717"/>
    <mergeCell ref="A653:C653"/>
    <mergeCell ref="D653:E653"/>
    <mergeCell ref="A654:C654"/>
    <mergeCell ref="D654:E654"/>
    <mergeCell ref="A737:C737"/>
    <mergeCell ref="D737:E737"/>
    <mergeCell ref="D717:E717"/>
    <mergeCell ref="A736:C736"/>
    <mergeCell ref="D736:E736"/>
    <mergeCell ref="A694:C694"/>
    <mergeCell ref="A633:C633"/>
    <mergeCell ref="D633:E633"/>
    <mergeCell ref="D674:E674"/>
    <mergeCell ref="A675:C675"/>
    <mergeCell ref="D675:E675"/>
    <mergeCell ref="A648:G648"/>
    <mergeCell ref="A651:C651"/>
    <mergeCell ref="D651:E651"/>
    <mergeCell ref="A652:C652"/>
    <mergeCell ref="D652:E652"/>
    <mergeCell ref="A627:G627"/>
    <mergeCell ref="A630:C630"/>
    <mergeCell ref="D630:E630"/>
    <mergeCell ref="A631:C631"/>
    <mergeCell ref="D631:E631"/>
    <mergeCell ref="A632:C632"/>
    <mergeCell ref="D632:E632"/>
    <mergeCell ref="A610:C610"/>
    <mergeCell ref="D610:E610"/>
    <mergeCell ref="A611:C611"/>
    <mergeCell ref="D611:E611"/>
    <mergeCell ref="A612:C612"/>
    <mergeCell ref="D612:E612"/>
    <mergeCell ref="A569:C569"/>
    <mergeCell ref="D569:E569"/>
    <mergeCell ref="A570:C570"/>
    <mergeCell ref="D570:E570"/>
    <mergeCell ref="A606:G606"/>
    <mergeCell ref="A609:C609"/>
    <mergeCell ref="D609:E609"/>
    <mergeCell ref="A590:C590"/>
    <mergeCell ref="D590:E590"/>
    <mergeCell ref="A591:C591"/>
    <mergeCell ref="A554:C554"/>
    <mergeCell ref="D554:E554"/>
    <mergeCell ref="A564:G564"/>
    <mergeCell ref="A567:C567"/>
    <mergeCell ref="D567:E567"/>
    <mergeCell ref="A568:C568"/>
    <mergeCell ref="D568:E568"/>
    <mergeCell ref="A551:C551"/>
    <mergeCell ref="D551:E551"/>
    <mergeCell ref="A552:C552"/>
    <mergeCell ref="D552:E552"/>
    <mergeCell ref="A553:C553"/>
    <mergeCell ref="D553:E553"/>
    <mergeCell ref="A469:C469"/>
    <mergeCell ref="D469:E469"/>
    <mergeCell ref="A470:C470"/>
    <mergeCell ref="D470:E470"/>
    <mergeCell ref="A485:G485"/>
    <mergeCell ref="A548:G548"/>
    <mergeCell ref="A449:C449"/>
    <mergeCell ref="D449:E449"/>
    <mergeCell ref="A491:C491"/>
    <mergeCell ref="D491:E491"/>
    <mergeCell ref="A488:C488"/>
    <mergeCell ref="D488:E488"/>
    <mergeCell ref="A489:C489"/>
    <mergeCell ref="D489:E489"/>
    <mergeCell ref="A490:C490"/>
    <mergeCell ref="D490:E490"/>
    <mergeCell ref="D427:E427"/>
    <mergeCell ref="A464:G464"/>
    <mergeCell ref="A467:C467"/>
    <mergeCell ref="D467:E467"/>
    <mergeCell ref="A468:C468"/>
    <mergeCell ref="D468:E468"/>
    <mergeCell ref="A447:C447"/>
    <mergeCell ref="D447:E447"/>
    <mergeCell ref="A448:C448"/>
    <mergeCell ref="D448:E448"/>
    <mergeCell ref="A428:C428"/>
    <mergeCell ref="D428:E428"/>
    <mergeCell ref="A443:G443"/>
    <mergeCell ref="A446:C446"/>
    <mergeCell ref="D446:E446"/>
    <mergeCell ref="A425:C425"/>
    <mergeCell ref="D425:E425"/>
    <mergeCell ref="A426:C426"/>
    <mergeCell ref="D426:E426"/>
    <mergeCell ref="A427:C427"/>
    <mergeCell ref="A406:C406"/>
    <mergeCell ref="D406:E406"/>
    <mergeCell ref="A407:C407"/>
    <mergeCell ref="D407:E407"/>
    <mergeCell ref="A422:G422"/>
    <mergeCell ref="A401:G401"/>
    <mergeCell ref="A404:C404"/>
    <mergeCell ref="D404:E404"/>
    <mergeCell ref="A405:C405"/>
    <mergeCell ref="D405:E405"/>
    <mergeCell ref="A218:C218"/>
    <mergeCell ref="D218:E218"/>
    <mergeCell ref="A197:C197"/>
    <mergeCell ref="D197:E197"/>
    <mergeCell ref="A212:G212"/>
    <mergeCell ref="A215:C215"/>
    <mergeCell ref="D215:E215"/>
    <mergeCell ref="A216:C216"/>
    <mergeCell ref="D216:E216"/>
    <mergeCell ref="A175:C175"/>
    <mergeCell ref="D175:E175"/>
    <mergeCell ref="A176:C176"/>
    <mergeCell ref="D176:E176"/>
    <mergeCell ref="A191:G191"/>
    <mergeCell ref="A217:C217"/>
    <mergeCell ref="D217:E217"/>
    <mergeCell ref="A194:C194"/>
    <mergeCell ref="D194:E194"/>
    <mergeCell ref="A195:C195"/>
    <mergeCell ref="D195:E195"/>
    <mergeCell ref="A196:C196"/>
    <mergeCell ref="D196:E196"/>
    <mergeCell ref="A153:C153"/>
    <mergeCell ref="D153:E153"/>
    <mergeCell ref="A154:C154"/>
    <mergeCell ref="D154:E154"/>
    <mergeCell ref="A155:C155"/>
    <mergeCell ref="D155:E155"/>
    <mergeCell ref="D90:E90"/>
    <mergeCell ref="A170:G170"/>
    <mergeCell ref="A173:C173"/>
    <mergeCell ref="D173:E173"/>
    <mergeCell ref="A174:C174"/>
    <mergeCell ref="D174:E174"/>
    <mergeCell ref="A133:C133"/>
    <mergeCell ref="D133:E133"/>
    <mergeCell ref="A134:C134"/>
    <mergeCell ref="D134:E134"/>
    <mergeCell ref="A113:C113"/>
    <mergeCell ref="D113:E113"/>
    <mergeCell ref="A110:C110"/>
    <mergeCell ref="D110:E110"/>
    <mergeCell ref="A111:C111"/>
    <mergeCell ref="D111:E111"/>
    <mergeCell ref="A112:C112"/>
    <mergeCell ref="D112:E112"/>
    <mergeCell ref="A107:G107"/>
    <mergeCell ref="A5:G5"/>
    <mergeCell ref="C63:D63"/>
    <mergeCell ref="C64:D64"/>
    <mergeCell ref="C65:D65"/>
    <mergeCell ref="C66:D66"/>
    <mergeCell ref="A86:G86"/>
    <mergeCell ref="A89:C89"/>
    <mergeCell ref="D89:E89"/>
    <mergeCell ref="A90:C90"/>
    <mergeCell ref="A239:C239"/>
    <mergeCell ref="D239:E239"/>
    <mergeCell ref="A128:G128"/>
    <mergeCell ref="A131:C131"/>
    <mergeCell ref="D131:E131"/>
    <mergeCell ref="A132:C132"/>
    <mergeCell ref="D132:E132"/>
    <mergeCell ref="A149:G149"/>
    <mergeCell ref="A152:C152"/>
    <mergeCell ref="D152:E152"/>
    <mergeCell ref="A233:G233"/>
    <mergeCell ref="A236:C236"/>
    <mergeCell ref="D236:E236"/>
    <mergeCell ref="A237:C237"/>
    <mergeCell ref="D237:E237"/>
    <mergeCell ref="A238:C238"/>
    <mergeCell ref="D238:E238"/>
    <mergeCell ref="A254:G254"/>
    <mergeCell ref="A260:C260"/>
    <mergeCell ref="D260:E260"/>
    <mergeCell ref="A257:C257"/>
    <mergeCell ref="D257:E257"/>
    <mergeCell ref="A258:C258"/>
    <mergeCell ref="D258:E258"/>
    <mergeCell ref="A259:C259"/>
    <mergeCell ref="D259:E259"/>
    <mergeCell ref="D759:E759"/>
    <mergeCell ref="A527:G527"/>
    <mergeCell ref="A530:C530"/>
    <mergeCell ref="D530:E530"/>
    <mergeCell ref="A531:C531"/>
    <mergeCell ref="D531:E531"/>
    <mergeCell ref="A532:C532"/>
    <mergeCell ref="D532:E532"/>
    <mergeCell ref="A533:C533"/>
    <mergeCell ref="D533:E533"/>
    <mergeCell ref="A780:C780"/>
    <mergeCell ref="D780:E780"/>
    <mergeCell ref="A753:G753"/>
    <mergeCell ref="A756:C756"/>
    <mergeCell ref="D756:E756"/>
    <mergeCell ref="A757:C757"/>
    <mergeCell ref="D757:E757"/>
    <mergeCell ref="A758:C758"/>
    <mergeCell ref="D758:E758"/>
    <mergeCell ref="A759:C759"/>
    <mergeCell ref="A774:G774"/>
    <mergeCell ref="A777:C777"/>
    <mergeCell ref="D777:E777"/>
    <mergeCell ref="A778:C778"/>
    <mergeCell ref="D778:E778"/>
    <mergeCell ref="A779:C779"/>
    <mergeCell ref="D779:E779"/>
    <mergeCell ref="D822:E822"/>
    <mergeCell ref="A795:G795"/>
    <mergeCell ref="A798:C798"/>
    <mergeCell ref="D798:E798"/>
    <mergeCell ref="A799:C799"/>
    <mergeCell ref="D799:E799"/>
    <mergeCell ref="A800:C800"/>
    <mergeCell ref="D800:E800"/>
    <mergeCell ref="A801:C801"/>
    <mergeCell ref="D801:E801"/>
    <mergeCell ref="A843:C843"/>
    <mergeCell ref="D843:E843"/>
    <mergeCell ref="A816:G816"/>
    <mergeCell ref="A819:C819"/>
    <mergeCell ref="D819:E819"/>
    <mergeCell ref="A820:C820"/>
    <mergeCell ref="D820:E820"/>
    <mergeCell ref="A821:C821"/>
    <mergeCell ref="D821:E821"/>
    <mergeCell ref="A822:C822"/>
    <mergeCell ref="A837:G837"/>
    <mergeCell ref="A840:C840"/>
    <mergeCell ref="D840:E840"/>
    <mergeCell ref="A841:C841"/>
    <mergeCell ref="D841:E841"/>
    <mergeCell ref="A842:C842"/>
    <mergeCell ref="D842:E842"/>
    <mergeCell ref="D885:E885"/>
    <mergeCell ref="A858:G858"/>
    <mergeCell ref="A861:C861"/>
    <mergeCell ref="D861:E861"/>
    <mergeCell ref="A862:C862"/>
    <mergeCell ref="D862:E862"/>
    <mergeCell ref="A863:C863"/>
    <mergeCell ref="D863:E863"/>
    <mergeCell ref="A864:C864"/>
    <mergeCell ref="D864:E864"/>
    <mergeCell ref="A906:C906"/>
    <mergeCell ref="D906:E906"/>
    <mergeCell ref="A879:G879"/>
    <mergeCell ref="A882:C882"/>
    <mergeCell ref="D882:E882"/>
    <mergeCell ref="A883:C883"/>
    <mergeCell ref="D883:E883"/>
    <mergeCell ref="A884:C884"/>
    <mergeCell ref="D884:E884"/>
    <mergeCell ref="A885:C885"/>
    <mergeCell ref="A900:G900"/>
    <mergeCell ref="A903:C903"/>
    <mergeCell ref="D903:E903"/>
    <mergeCell ref="A904:C904"/>
    <mergeCell ref="D904:E904"/>
    <mergeCell ref="A905:C905"/>
    <mergeCell ref="D905:E905"/>
    <mergeCell ref="D948:E948"/>
    <mergeCell ref="A921:G921"/>
    <mergeCell ref="A924:C924"/>
    <mergeCell ref="D924:E924"/>
    <mergeCell ref="A925:C925"/>
    <mergeCell ref="D925:E925"/>
    <mergeCell ref="A926:C926"/>
    <mergeCell ref="D926:E926"/>
    <mergeCell ref="A927:C927"/>
    <mergeCell ref="D927:E927"/>
    <mergeCell ref="A969:C969"/>
    <mergeCell ref="D969:E969"/>
    <mergeCell ref="A942:G942"/>
    <mergeCell ref="A945:C945"/>
    <mergeCell ref="D945:E945"/>
    <mergeCell ref="A946:C946"/>
    <mergeCell ref="D946:E946"/>
    <mergeCell ref="A947:C947"/>
    <mergeCell ref="D947:E947"/>
    <mergeCell ref="A948:C948"/>
    <mergeCell ref="A1026:G1026"/>
    <mergeCell ref="A1029:C1029"/>
    <mergeCell ref="D1029:E1029"/>
    <mergeCell ref="A963:G963"/>
    <mergeCell ref="A966:C966"/>
    <mergeCell ref="D966:E966"/>
    <mergeCell ref="A967:C967"/>
    <mergeCell ref="D967:E967"/>
    <mergeCell ref="A968:C968"/>
    <mergeCell ref="D968:E968"/>
    <mergeCell ref="D989:E989"/>
    <mergeCell ref="A1010:C1010"/>
    <mergeCell ref="D1010:E1010"/>
    <mergeCell ref="A1011:C1011"/>
    <mergeCell ref="D1011:E1011"/>
    <mergeCell ref="A990:C990"/>
    <mergeCell ref="D990:E990"/>
    <mergeCell ref="A1031:C1031"/>
    <mergeCell ref="D1031:E1031"/>
    <mergeCell ref="E972:H972"/>
    <mergeCell ref="A973:H973"/>
    <mergeCell ref="A984:G984"/>
    <mergeCell ref="A987:C987"/>
    <mergeCell ref="D987:E987"/>
    <mergeCell ref="A988:C988"/>
    <mergeCell ref="D988:E988"/>
    <mergeCell ref="A989:C989"/>
    <mergeCell ref="D365:E365"/>
    <mergeCell ref="A1047:G1047"/>
    <mergeCell ref="A1050:C1050"/>
    <mergeCell ref="D1050:E1050"/>
    <mergeCell ref="A1051:C1051"/>
    <mergeCell ref="D1051:E1051"/>
    <mergeCell ref="A1032:C1032"/>
    <mergeCell ref="D1032:E1032"/>
    <mergeCell ref="A1030:C1030"/>
    <mergeCell ref="D1030:E1030"/>
    <mergeCell ref="A1074:C1074"/>
    <mergeCell ref="D1074:E1074"/>
    <mergeCell ref="A359:G359"/>
    <mergeCell ref="A362:C362"/>
    <mergeCell ref="D362:E362"/>
    <mergeCell ref="A363:C363"/>
    <mergeCell ref="D363:E363"/>
    <mergeCell ref="A364:C364"/>
    <mergeCell ref="D364:E364"/>
    <mergeCell ref="A365:C365"/>
    <mergeCell ref="A1008:C1008"/>
    <mergeCell ref="D1008:E1008"/>
    <mergeCell ref="A1009:C1009"/>
    <mergeCell ref="D1009:E1009"/>
    <mergeCell ref="A1073:C1073"/>
    <mergeCell ref="D1073:E1073"/>
    <mergeCell ref="A1052:C1052"/>
    <mergeCell ref="D1052:E1052"/>
    <mergeCell ref="A1053:C1053"/>
    <mergeCell ref="D1053:E1053"/>
    <mergeCell ref="A1071:C1071"/>
    <mergeCell ref="D1071:E1071"/>
    <mergeCell ref="A1072:C1072"/>
    <mergeCell ref="D1072:E1072"/>
    <mergeCell ref="A338:G338"/>
    <mergeCell ref="A341:C341"/>
    <mergeCell ref="D341:E341"/>
    <mergeCell ref="A342:C342"/>
    <mergeCell ref="D342:E342"/>
    <mergeCell ref="A343:C343"/>
    <mergeCell ref="A91:C91"/>
    <mergeCell ref="D91:E91"/>
    <mergeCell ref="A92:C92"/>
    <mergeCell ref="D92:E92"/>
    <mergeCell ref="B1062:F1062"/>
    <mergeCell ref="A1068:G1068"/>
    <mergeCell ref="D343:E343"/>
    <mergeCell ref="A344:C344"/>
    <mergeCell ref="D344:E344"/>
    <mergeCell ref="A1005:G1005"/>
    <mergeCell ref="A385:C385"/>
    <mergeCell ref="D385:E385"/>
    <mergeCell ref="A386:C386"/>
    <mergeCell ref="D386:E386"/>
    <mergeCell ref="A296:G296"/>
    <mergeCell ref="A299:C299"/>
    <mergeCell ref="D299:E299"/>
    <mergeCell ref="A300:C300"/>
    <mergeCell ref="D300:E300"/>
    <mergeCell ref="A301:C301"/>
    <mergeCell ref="A281:C281"/>
    <mergeCell ref="D281:E281"/>
    <mergeCell ref="A380:G380"/>
    <mergeCell ref="A383:C383"/>
    <mergeCell ref="D383:E383"/>
    <mergeCell ref="A384:C384"/>
    <mergeCell ref="D384:E384"/>
    <mergeCell ref="D301:E301"/>
    <mergeCell ref="A302:C302"/>
    <mergeCell ref="D302:E302"/>
    <mergeCell ref="A275:G275"/>
    <mergeCell ref="A278:C278"/>
    <mergeCell ref="D278:E278"/>
    <mergeCell ref="A279:C279"/>
    <mergeCell ref="D279:E279"/>
    <mergeCell ref="A280:C280"/>
    <mergeCell ref="D280:E28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22482-B2F2-4898-97EF-278587FE3B8F}">
  <dimension ref="A2:I1097"/>
  <sheetViews>
    <sheetView workbookViewId="0">
      <selection activeCell="C1096" sqref="C1096"/>
    </sheetView>
  </sheetViews>
  <sheetFormatPr defaultRowHeight="14.5" x14ac:dyDescent="0.35"/>
  <cols>
    <col min="1" max="1" width="4" customWidth="1"/>
    <col min="2" max="9" width="19" customWidth="1"/>
  </cols>
  <sheetData>
    <row r="2" spans="1:9" ht="16.5" x14ac:dyDescent="0.35">
      <c r="F2" s="3"/>
      <c r="G2" s="3"/>
      <c r="H2" s="3" t="s">
        <v>674</v>
      </c>
    </row>
    <row r="3" spans="1:9" ht="16.5" x14ac:dyDescent="0.35">
      <c r="F3" s="4"/>
      <c r="G3" s="4"/>
      <c r="H3" s="4" t="s">
        <v>0</v>
      </c>
    </row>
    <row r="4" spans="1:9" ht="16.5" x14ac:dyDescent="0.35">
      <c r="F4" s="4"/>
      <c r="G4" s="4"/>
      <c r="H4" s="4"/>
    </row>
    <row r="5" spans="1:9" ht="18" x14ac:dyDescent="0.4">
      <c r="A5" s="561" t="s">
        <v>673</v>
      </c>
      <c r="B5" s="561"/>
      <c r="C5" s="561"/>
      <c r="D5" s="561"/>
      <c r="E5" s="561"/>
      <c r="F5" s="561"/>
      <c r="G5" s="561"/>
      <c r="H5" s="561"/>
      <c r="I5" s="561"/>
    </row>
    <row r="6" spans="1:9" ht="18.5" x14ac:dyDescent="0.45">
      <c r="A6" s="272"/>
      <c r="B6" s="443"/>
      <c r="C6" s="443"/>
      <c r="D6" s="443" t="s">
        <v>649</v>
      </c>
      <c r="E6" s="272"/>
      <c r="F6" s="272"/>
      <c r="G6" s="272"/>
      <c r="H6" s="272"/>
      <c r="I6" s="272"/>
    </row>
    <row r="8" spans="1:9" ht="16.5" x14ac:dyDescent="0.35">
      <c r="A8" s="271" t="s">
        <v>672</v>
      </c>
    </row>
    <row r="9" spans="1:9" ht="16.5" x14ac:dyDescent="0.35">
      <c r="A9" s="271" t="s">
        <v>448</v>
      </c>
    </row>
    <row r="10" spans="1:9" ht="15" thickBot="1" x14ac:dyDescent="0.4">
      <c r="A10" s="250"/>
      <c r="B10" s="250"/>
      <c r="C10" s="250"/>
      <c r="D10" s="250"/>
      <c r="E10" s="250"/>
      <c r="F10" s="250"/>
      <c r="G10" s="250"/>
      <c r="H10" s="250"/>
      <c r="I10" s="250"/>
    </row>
    <row r="11" spans="1:9" ht="34.5" thickBot="1" x14ac:dyDescent="0.4">
      <c r="A11" s="267" t="s">
        <v>3</v>
      </c>
      <c r="B11" s="442" t="s">
        <v>647</v>
      </c>
      <c r="C11" s="266" t="s">
        <v>671</v>
      </c>
      <c r="D11" s="266" t="s">
        <v>670</v>
      </c>
      <c r="E11" s="266" t="s">
        <v>669</v>
      </c>
      <c r="F11" s="441" t="s">
        <v>475</v>
      </c>
      <c r="G11" s="267" t="s">
        <v>643</v>
      </c>
      <c r="H11" s="266" t="s">
        <v>642</v>
      </c>
      <c r="I11" s="266" t="s">
        <v>641</v>
      </c>
    </row>
    <row r="12" spans="1:9" ht="15" thickBot="1" x14ac:dyDescent="0.4">
      <c r="A12" s="439">
        <v>1</v>
      </c>
      <c r="B12" s="438" t="s">
        <v>4</v>
      </c>
      <c r="C12" s="499" t="s">
        <v>150</v>
      </c>
      <c r="D12" s="499"/>
      <c r="E12" s="499"/>
      <c r="F12" s="501"/>
      <c r="G12" s="440"/>
      <c r="H12" s="560"/>
      <c r="I12" s="573"/>
    </row>
    <row r="13" spans="1:9" ht="15" thickBot="1" x14ac:dyDescent="0.4">
      <c r="A13" s="439">
        <f>A12+1</f>
        <v>2</v>
      </c>
      <c r="B13" s="438" t="s">
        <v>5</v>
      </c>
      <c r="C13" s="499" t="s">
        <v>150</v>
      </c>
      <c r="D13" s="499"/>
      <c r="E13" s="499"/>
      <c r="F13" s="499"/>
      <c r="G13" s="436"/>
      <c r="H13" s="498"/>
      <c r="I13" s="573"/>
    </row>
    <row r="14" spans="1:9" ht="15" thickBot="1" x14ac:dyDescent="0.4">
      <c r="A14" s="439">
        <f>A13+1</f>
        <v>3</v>
      </c>
      <c r="B14" s="438" t="s">
        <v>6</v>
      </c>
      <c r="C14" s="499" t="s">
        <v>150</v>
      </c>
      <c r="D14" s="499"/>
      <c r="E14" s="499"/>
      <c r="F14" s="499"/>
      <c r="G14" s="436"/>
      <c r="H14" s="498"/>
      <c r="I14" s="573"/>
    </row>
    <row r="15" spans="1:9" ht="15" thickBot="1" x14ac:dyDescent="0.4">
      <c r="A15" s="439">
        <f>A14+1</f>
        <v>4</v>
      </c>
      <c r="B15" s="438" t="s">
        <v>7</v>
      </c>
      <c r="C15" s="499" t="s">
        <v>150</v>
      </c>
      <c r="D15" s="499"/>
      <c r="E15" s="499"/>
      <c r="F15" s="499"/>
      <c r="G15" s="436"/>
      <c r="H15" s="498"/>
      <c r="I15" s="573"/>
    </row>
    <row r="16" spans="1:9" ht="15" thickBot="1" x14ac:dyDescent="0.4">
      <c r="A16" s="439">
        <f>A15+1</f>
        <v>5</v>
      </c>
      <c r="B16" s="438" t="s">
        <v>8</v>
      </c>
      <c r="C16" s="499" t="s">
        <v>150</v>
      </c>
      <c r="D16" s="499"/>
      <c r="E16" s="499"/>
      <c r="F16" s="499"/>
      <c r="G16" s="436"/>
      <c r="H16" s="498"/>
      <c r="I16" s="573"/>
    </row>
    <row r="17" spans="1:9" ht="15" thickBot="1" x14ac:dyDescent="0.4">
      <c r="A17" s="439">
        <f>A16+1</f>
        <v>6</v>
      </c>
      <c r="B17" s="438" t="s">
        <v>9</v>
      </c>
      <c r="C17" s="499" t="s">
        <v>150</v>
      </c>
      <c r="D17" s="499"/>
      <c r="E17" s="499"/>
      <c r="F17" s="499"/>
      <c r="G17" s="436"/>
      <c r="H17" s="498"/>
      <c r="I17" s="573"/>
    </row>
    <row r="18" spans="1:9" ht="15" thickBot="1" x14ac:dyDescent="0.4">
      <c r="A18" s="439">
        <f>A17+1</f>
        <v>7</v>
      </c>
      <c r="B18" s="438" t="s">
        <v>10</v>
      </c>
      <c r="C18" s="499" t="s">
        <v>150</v>
      </c>
      <c r="D18" s="499"/>
      <c r="E18" s="499"/>
      <c r="F18" s="499"/>
      <c r="G18" s="436"/>
      <c r="H18" s="498"/>
      <c r="I18" s="573"/>
    </row>
    <row r="19" spans="1:9" ht="15" thickBot="1" x14ac:dyDescent="0.4">
      <c r="A19" s="439">
        <f>A18+1</f>
        <v>8</v>
      </c>
      <c r="B19" s="438" t="s">
        <v>11</v>
      </c>
      <c r="C19" s="499" t="s">
        <v>150</v>
      </c>
      <c r="D19" s="499"/>
      <c r="E19" s="499"/>
      <c r="F19" s="499"/>
      <c r="G19" s="436"/>
      <c r="H19" s="498"/>
      <c r="I19" s="573"/>
    </row>
    <row r="20" spans="1:9" ht="15" thickBot="1" x14ac:dyDescent="0.4">
      <c r="A20" s="439">
        <f>A19+1</f>
        <v>9</v>
      </c>
      <c r="B20" s="438" t="s">
        <v>12</v>
      </c>
      <c r="C20" s="499" t="s">
        <v>150</v>
      </c>
      <c r="D20" s="499"/>
      <c r="E20" s="499"/>
      <c r="F20" s="499"/>
      <c r="G20" s="436"/>
      <c r="H20" s="498"/>
      <c r="I20" s="573"/>
    </row>
    <row r="21" spans="1:9" ht="15" thickBot="1" x14ac:dyDescent="0.4">
      <c r="A21" s="439">
        <f>A20+1</f>
        <v>10</v>
      </c>
      <c r="B21" s="438" t="s">
        <v>13</v>
      </c>
      <c r="C21" s="499" t="s">
        <v>150</v>
      </c>
      <c r="D21" s="499"/>
      <c r="E21" s="499"/>
      <c r="F21" s="499"/>
      <c r="G21" s="436"/>
      <c r="H21" s="498"/>
      <c r="I21" s="573"/>
    </row>
    <row r="22" spans="1:9" ht="15" thickBot="1" x14ac:dyDescent="0.4">
      <c r="A22" s="439">
        <f>A21+1</f>
        <v>11</v>
      </c>
      <c r="B22" s="438" t="s">
        <v>14</v>
      </c>
      <c r="C22" s="499" t="s">
        <v>150</v>
      </c>
      <c r="D22" s="499"/>
      <c r="E22" s="499"/>
      <c r="F22" s="499"/>
      <c r="G22" s="436"/>
      <c r="H22" s="498"/>
      <c r="I22" s="573"/>
    </row>
    <row r="23" spans="1:9" ht="15" thickBot="1" x14ac:dyDescent="0.4">
      <c r="A23" s="439">
        <f>A22+1</f>
        <v>12</v>
      </c>
      <c r="B23" s="438" t="s">
        <v>15</v>
      </c>
      <c r="C23" s="499" t="s">
        <v>150</v>
      </c>
      <c r="D23" s="499"/>
      <c r="E23" s="499"/>
      <c r="F23" s="499"/>
      <c r="G23" s="436"/>
      <c r="H23" s="498"/>
      <c r="I23" s="573"/>
    </row>
    <row r="24" spans="1:9" ht="15" thickBot="1" x14ac:dyDescent="0.4">
      <c r="A24" s="439">
        <f>A23+1</f>
        <v>13</v>
      </c>
      <c r="B24" s="438" t="s">
        <v>16</v>
      </c>
      <c r="C24" s="499" t="s">
        <v>150</v>
      </c>
      <c r="D24" s="499"/>
      <c r="E24" s="499"/>
      <c r="F24" s="499"/>
      <c r="G24" s="436"/>
      <c r="H24" s="498"/>
      <c r="I24" s="573"/>
    </row>
    <row r="25" spans="1:9" ht="15" thickBot="1" x14ac:dyDescent="0.4">
      <c r="A25" s="439">
        <f>A24+1</f>
        <v>14</v>
      </c>
      <c r="B25" s="438" t="s">
        <v>17</v>
      </c>
      <c r="C25" s="499" t="s">
        <v>150</v>
      </c>
      <c r="D25" s="499"/>
      <c r="E25" s="499"/>
      <c r="F25" s="499"/>
      <c r="G25" s="436"/>
      <c r="H25" s="498"/>
      <c r="I25" s="573"/>
    </row>
    <row r="26" spans="1:9" ht="15" thickBot="1" x14ac:dyDescent="0.4">
      <c r="A26" s="439">
        <f>A25+1</f>
        <v>15</v>
      </c>
      <c r="B26" s="438" t="s">
        <v>18</v>
      </c>
      <c r="C26" s="499" t="s">
        <v>150</v>
      </c>
      <c r="D26" s="499"/>
      <c r="E26" s="499"/>
      <c r="F26" s="499"/>
      <c r="G26" s="436"/>
      <c r="H26" s="498"/>
      <c r="I26" s="573"/>
    </row>
    <row r="27" spans="1:9" ht="15" thickBot="1" x14ac:dyDescent="0.4">
      <c r="A27" s="439">
        <f>A26+1</f>
        <v>16</v>
      </c>
      <c r="B27" s="438" t="s">
        <v>19</v>
      </c>
      <c r="C27" s="499" t="s">
        <v>150</v>
      </c>
      <c r="D27" s="499"/>
      <c r="E27" s="499"/>
      <c r="F27" s="499"/>
      <c r="G27" s="436"/>
      <c r="H27" s="498"/>
      <c r="I27" s="573"/>
    </row>
    <row r="28" spans="1:9" ht="15" thickBot="1" x14ac:dyDescent="0.4">
      <c r="A28" s="439">
        <f>A27+1</f>
        <v>17</v>
      </c>
      <c r="B28" s="438" t="s">
        <v>20</v>
      </c>
      <c r="C28" s="499" t="s">
        <v>150</v>
      </c>
      <c r="D28" s="499"/>
      <c r="E28" s="499"/>
      <c r="F28" s="499"/>
      <c r="G28" s="436"/>
      <c r="H28" s="498"/>
      <c r="I28" s="573"/>
    </row>
    <row r="29" spans="1:9" ht="15" thickBot="1" x14ac:dyDescent="0.4">
      <c r="A29" s="439">
        <f>A28+1</f>
        <v>18</v>
      </c>
      <c r="B29" s="438" t="s">
        <v>21</v>
      </c>
      <c r="C29" s="499" t="s">
        <v>150</v>
      </c>
      <c r="D29" s="499"/>
      <c r="E29" s="499"/>
      <c r="F29" s="499"/>
      <c r="G29" s="436"/>
      <c r="H29" s="498"/>
      <c r="I29" s="573"/>
    </row>
    <row r="30" spans="1:9" ht="15" thickBot="1" x14ac:dyDescent="0.4">
      <c r="A30" s="439">
        <f>A29+1</f>
        <v>19</v>
      </c>
      <c r="B30" s="438" t="s">
        <v>22</v>
      </c>
      <c r="C30" s="499" t="s">
        <v>150</v>
      </c>
      <c r="D30" s="499"/>
      <c r="E30" s="499"/>
      <c r="F30" s="499"/>
      <c r="G30" s="436"/>
      <c r="H30" s="498"/>
      <c r="I30" s="573"/>
    </row>
    <row r="31" spans="1:9" ht="15" thickBot="1" x14ac:dyDescent="0.4">
      <c r="A31" s="439">
        <f>A30+1</f>
        <v>20</v>
      </c>
      <c r="B31" s="438" t="s">
        <v>23</v>
      </c>
      <c r="C31" s="499" t="s">
        <v>150</v>
      </c>
      <c r="D31" s="499"/>
      <c r="E31" s="499"/>
      <c r="F31" s="499"/>
      <c r="G31" s="436"/>
      <c r="H31" s="498"/>
      <c r="I31" s="573"/>
    </row>
    <row r="32" spans="1:9" ht="15" thickBot="1" x14ac:dyDescent="0.4">
      <c r="A32" s="439">
        <f>A31+1</f>
        <v>21</v>
      </c>
      <c r="B32" s="438" t="s">
        <v>24</v>
      </c>
      <c r="C32" s="499" t="s">
        <v>150</v>
      </c>
      <c r="D32" s="499"/>
      <c r="E32" s="499"/>
      <c r="F32" s="499"/>
      <c r="G32" s="436"/>
      <c r="H32" s="498"/>
      <c r="I32" s="573"/>
    </row>
    <row r="33" spans="1:9" ht="15" thickBot="1" x14ac:dyDescent="0.4">
      <c r="A33" s="439">
        <f>A32+1</f>
        <v>22</v>
      </c>
      <c r="B33" s="438" t="s">
        <v>25</v>
      </c>
      <c r="C33" s="499" t="s">
        <v>150</v>
      </c>
      <c r="D33" s="499"/>
      <c r="E33" s="499"/>
      <c r="F33" s="499"/>
      <c r="G33" s="436"/>
      <c r="H33" s="498"/>
      <c r="I33" s="573"/>
    </row>
    <row r="34" spans="1:9" ht="15" thickBot="1" x14ac:dyDescent="0.4">
      <c r="A34" s="439">
        <f>A33+1</f>
        <v>23</v>
      </c>
      <c r="B34" s="438" t="s">
        <v>26</v>
      </c>
      <c r="C34" s="499" t="s">
        <v>150</v>
      </c>
      <c r="D34" s="499"/>
      <c r="E34" s="499"/>
      <c r="F34" s="499"/>
      <c r="G34" s="436"/>
      <c r="H34" s="498"/>
      <c r="I34" s="573"/>
    </row>
    <row r="35" spans="1:9" ht="15" thickBot="1" x14ac:dyDescent="0.4">
      <c r="A35" s="439">
        <f>A34+1</f>
        <v>24</v>
      </c>
      <c r="B35" s="438" t="s">
        <v>27</v>
      </c>
      <c r="C35" s="499" t="s">
        <v>150</v>
      </c>
      <c r="D35" s="499"/>
      <c r="E35" s="499"/>
      <c r="F35" s="499"/>
      <c r="G35" s="436"/>
      <c r="H35" s="498"/>
      <c r="I35" s="573"/>
    </row>
    <row r="36" spans="1:9" ht="15" thickBot="1" x14ac:dyDescent="0.4">
      <c r="A36" s="439">
        <f>A35+1</f>
        <v>25</v>
      </c>
      <c r="B36" s="438" t="s">
        <v>28</v>
      </c>
      <c r="C36" s="499" t="s">
        <v>150</v>
      </c>
      <c r="D36" s="499"/>
      <c r="E36" s="499"/>
      <c r="F36" s="499"/>
      <c r="G36" s="436"/>
      <c r="H36" s="498"/>
      <c r="I36" s="573"/>
    </row>
    <row r="37" spans="1:9" ht="15" thickBot="1" x14ac:dyDescent="0.4">
      <c r="A37" s="439">
        <f>A36+1</f>
        <v>26</v>
      </c>
      <c r="B37" s="438" t="s">
        <v>29</v>
      </c>
      <c r="C37" s="499" t="s">
        <v>150</v>
      </c>
      <c r="D37" s="499"/>
      <c r="E37" s="499"/>
      <c r="F37" s="499"/>
      <c r="G37" s="436"/>
      <c r="H37" s="498"/>
      <c r="I37" s="573"/>
    </row>
    <row r="38" spans="1:9" ht="15" thickBot="1" x14ac:dyDescent="0.4">
      <c r="A38" s="439">
        <f>A37+1</f>
        <v>27</v>
      </c>
      <c r="B38" s="438" t="s">
        <v>30</v>
      </c>
      <c r="C38" s="499" t="s">
        <v>150</v>
      </c>
      <c r="D38" s="499"/>
      <c r="E38" s="499"/>
      <c r="F38" s="499"/>
      <c r="G38" s="436"/>
      <c r="H38" s="498"/>
      <c r="I38" s="573"/>
    </row>
    <row r="39" spans="1:9" ht="15" thickBot="1" x14ac:dyDescent="0.4">
      <c r="A39" s="439">
        <f>A38+1</f>
        <v>28</v>
      </c>
      <c r="B39" s="438" t="s">
        <v>31</v>
      </c>
      <c r="C39" s="499" t="s">
        <v>150</v>
      </c>
      <c r="D39" s="499"/>
      <c r="E39" s="499"/>
      <c r="F39" s="499"/>
      <c r="G39" s="436"/>
      <c r="H39" s="498"/>
      <c r="I39" s="573"/>
    </row>
    <row r="40" spans="1:9" ht="15" thickBot="1" x14ac:dyDescent="0.4">
      <c r="A40" s="439">
        <f>A39+1</f>
        <v>29</v>
      </c>
      <c r="B40" s="438" t="s">
        <v>32</v>
      </c>
      <c r="C40" s="499" t="s">
        <v>150</v>
      </c>
      <c r="D40" s="499"/>
      <c r="E40" s="499"/>
      <c r="F40" s="499"/>
      <c r="G40" s="436"/>
      <c r="H40" s="498"/>
      <c r="I40" s="573"/>
    </row>
    <row r="41" spans="1:9" ht="15" thickBot="1" x14ac:dyDescent="0.4">
      <c r="A41" s="439">
        <f>A40+1</f>
        <v>30</v>
      </c>
      <c r="B41" s="438" t="s">
        <v>33</v>
      </c>
      <c r="C41" s="499" t="s">
        <v>150</v>
      </c>
      <c r="D41" s="499"/>
      <c r="E41" s="499"/>
      <c r="F41" s="499"/>
      <c r="G41" s="436"/>
      <c r="H41" s="498"/>
      <c r="I41" s="573"/>
    </row>
    <row r="42" spans="1:9" ht="15" thickBot="1" x14ac:dyDescent="0.4">
      <c r="A42" s="439">
        <f>A41+1</f>
        <v>31</v>
      </c>
      <c r="B42" s="438" t="s">
        <v>34</v>
      </c>
      <c r="C42" s="499" t="s">
        <v>150</v>
      </c>
      <c r="D42" s="499"/>
      <c r="E42" s="499"/>
      <c r="F42" s="499"/>
      <c r="G42" s="436"/>
      <c r="H42" s="498"/>
      <c r="I42" s="573"/>
    </row>
    <row r="43" spans="1:9" ht="15" thickBot="1" x14ac:dyDescent="0.4">
      <c r="A43" s="439">
        <f>A42+1</f>
        <v>32</v>
      </c>
      <c r="B43" s="438" t="s">
        <v>35</v>
      </c>
      <c r="C43" s="499" t="s">
        <v>150</v>
      </c>
      <c r="D43" s="499"/>
      <c r="E43" s="499"/>
      <c r="F43" s="499"/>
      <c r="G43" s="436"/>
      <c r="H43" s="498"/>
      <c r="I43" s="573"/>
    </row>
    <row r="44" spans="1:9" ht="15" thickBot="1" x14ac:dyDescent="0.4">
      <c r="A44" s="439">
        <f>A43+1</f>
        <v>33</v>
      </c>
      <c r="B44" s="438" t="s">
        <v>36</v>
      </c>
      <c r="C44" s="499" t="s">
        <v>150</v>
      </c>
      <c r="D44" s="499"/>
      <c r="E44" s="499"/>
      <c r="F44" s="499"/>
      <c r="G44" s="436"/>
      <c r="H44" s="498"/>
      <c r="I44" s="573"/>
    </row>
    <row r="45" spans="1:9" ht="15" thickBot="1" x14ac:dyDescent="0.4">
      <c r="A45" s="439">
        <f>A44+1</f>
        <v>34</v>
      </c>
      <c r="B45" s="438" t="s">
        <v>37</v>
      </c>
      <c r="C45" s="499" t="s">
        <v>150</v>
      </c>
      <c r="D45" s="499"/>
      <c r="E45" s="499"/>
      <c r="F45" s="499"/>
      <c r="G45" s="436"/>
      <c r="H45" s="498"/>
      <c r="I45" s="573"/>
    </row>
    <row r="46" spans="1:9" ht="15" thickBot="1" x14ac:dyDescent="0.4">
      <c r="A46" s="439">
        <f>A45+1</f>
        <v>35</v>
      </c>
      <c r="B46" s="438" t="s">
        <v>38</v>
      </c>
      <c r="C46" s="499" t="s">
        <v>150</v>
      </c>
      <c r="D46" s="499"/>
      <c r="E46" s="499"/>
      <c r="F46" s="499"/>
      <c r="G46" s="436"/>
      <c r="H46" s="498"/>
      <c r="I46" s="573"/>
    </row>
    <row r="47" spans="1:9" ht="15" thickBot="1" x14ac:dyDescent="0.4">
      <c r="A47" s="439">
        <f>A46+1</f>
        <v>36</v>
      </c>
      <c r="B47" s="438" t="s">
        <v>39</v>
      </c>
      <c r="C47" s="499" t="s">
        <v>150</v>
      </c>
      <c r="D47" s="499"/>
      <c r="E47" s="499"/>
      <c r="F47" s="499"/>
      <c r="G47" s="436"/>
      <c r="H47" s="498"/>
      <c r="I47" s="573"/>
    </row>
    <row r="48" spans="1:9" ht="15" thickBot="1" x14ac:dyDescent="0.4">
      <c r="A48" s="439">
        <f>A47+1</f>
        <v>37</v>
      </c>
      <c r="B48" s="438" t="s">
        <v>40</v>
      </c>
      <c r="C48" s="499" t="s">
        <v>150</v>
      </c>
      <c r="D48" s="499"/>
      <c r="E48" s="499"/>
      <c r="F48" s="499"/>
      <c r="G48" s="436"/>
      <c r="H48" s="498"/>
      <c r="I48" s="573"/>
    </row>
    <row r="49" spans="1:9" ht="15" thickBot="1" x14ac:dyDescent="0.4">
      <c r="A49" s="439">
        <f>A48+1</f>
        <v>38</v>
      </c>
      <c r="B49" s="438" t="s">
        <v>41</v>
      </c>
      <c r="C49" s="499" t="s">
        <v>150</v>
      </c>
      <c r="D49" s="499"/>
      <c r="E49" s="499"/>
      <c r="F49" s="499"/>
      <c r="G49" s="436"/>
      <c r="H49" s="498"/>
      <c r="I49" s="573"/>
    </row>
    <row r="50" spans="1:9" ht="15" thickBot="1" x14ac:dyDescent="0.4">
      <c r="A50" s="439">
        <f>A49+1</f>
        <v>39</v>
      </c>
      <c r="B50" s="438" t="s">
        <v>42</v>
      </c>
      <c r="C50" s="499" t="s">
        <v>150</v>
      </c>
      <c r="D50" s="499"/>
      <c r="E50" s="499"/>
      <c r="F50" s="499"/>
      <c r="G50" s="436"/>
      <c r="H50" s="498"/>
      <c r="I50" s="573"/>
    </row>
    <row r="51" spans="1:9" ht="15" thickBot="1" x14ac:dyDescent="0.4">
      <c r="A51" s="439">
        <f>A50+1</f>
        <v>40</v>
      </c>
      <c r="B51" s="438" t="s">
        <v>43</v>
      </c>
      <c r="C51" s="499" t="s">
        <v>150</v>
      </c>
      <c r="D51" s="499"/>
      <c r="E51" s="499"/>
      <c r="F51" s="499"/>
      <c r="G51" s="436"/>
      <c r="H51" s="498"/>
      <c r="I51" s="573"/>
    </row>
    <row r="52" spans="1:9" ht="15" thickBot="1" x14ac:dyDescent="0.4">
      <c r="A52" s="439">
        <f>A51+1</f>
        <v>41</v>
      </c>
      <c r="B52" s="438" t="s">
        <v>44</v>
      </c>
      <c r="C52" s="499" t="s">
        <v>150</v>
      </c>
      <c r="D52" s="499"/>
      <c r="E52" s="499"/>
      <c r="F52" s="499"/>
      <c r="G52" s="436"/>
      <c r="H52" s="498"/>
      <c r="I52" s="573"/>
    </row>
    <row r="53" spans="1:9" ht="15" thickBot="1" x14ac:dyDescent="0.4">
      <c r="A53" s="439">
        <f>A52+1</f>
        <v>42</v>
      </c>
      <c r="B53" s="438" t="s">
        <v>45</v>
      </c>
      <c r="C53" s="499" t="s">
        <v>150</v>
      </c>
      <c r="D53" s="499"/>
      <c r="E53" s="499"/>
      <c r="F53" s="499"/>
      <c r="G53" s="436"/>
      <c r="H53" s="498"/>
      <c r="I53" s="573"/>
    </row>
    <row r="54" spans="1:9" ht="15" thickBot="1" x14ac:dyDescent="0.4">
      <c r="A54" s="439">
        <f>A53+1</f>
        <v>43</v>
      </c>
      <c r="B54" s="438" t="s">
        <v>46</v>
      </c>
      <c r="C54" s="499" t="s">
        <v>150</v>
      </c>
      <c r="D54" s="499"/>
      <c r="E54" s="499"/>
      <c r="F54" s="499"/>
      <c r="G54" s="436"/>
      <c r="H54" s="498"/>
      <c r="I54" s="573"/>
    </row>
    <row r="55" spans="1:9" ht="15" thickBot="1" x14ac:dyDescent="0.4">
      <c r="A55" s="439">
        <f>A54+1</f>
        <v>44</v>
      </c>
      <c r="B55" s="438" t="s">
        <v>47</v>
      </c>
      <c r="C55" s="499" t="s">
        <v>150</v>
      </c>
      <c r="D55" s="499"/>
      <c r="E55" s="499"/>
      <c r="F55" s="499"/>
      <c r="G55" s="436"/>
      <c r="H55" s="498"/>
      <c r="I55" s="573"/>
    </row>
    <row r="56" spans="1:9" ht="15" thickBot="1" x14ac:dyDescent="0.4">
      <c r="A56" s="439">
        <f>A55+1</f>
        <v>45</v>
      </c>
      <c r="B56" s="438" t="s">
        <v>48</v>
      </c>
      <c r="C56" s="499" t="s">
        <v>150</v>
      </c>
      <c r="D56" s="499"/>
      <c r="E56" s="499"/>
      <c r="F56" s="499"/>
      <c r="G56" s="436"/>
      <c r="H56" s="498"/>
      <c r="I56" s="573"/>
    </row>
    <row r="57" spans="1:9" ht="15" thickBot="1" x14ac:dyDescent="0.4">
      <c r="A57" s="439">
        <f>A56+1</f>
        <v>46</v>
      </c>
      <c r="B57" s="438" t="s">
        <v>49</v>
      </c>
      <c r="C57" s="499" t="s">
        <v>150</v>
      </c>
      <c r="D57" s="499"/>
      <c r="E57" s="499"/>
      <c r="F57" s="499"/>
      <c r="G57" s="436"/>
      <c r="H57" s="498"/>
      <c r="I57" s="573"/>
    </row>
    <row r="58" spans="1:9" ht="15" thickBot="1" x14ac:dyDescent="0.4">
      <c r="A58" s="439">
        <f>A57+1</f>
        <v>47</v>
      </c>
      <c r="B58" s="438" t="s">
        <v>50</v>
      </c>
      <c r="C58" s="499" t="s">
        <v>150</v>
      </c>
      <c r="D58" s="499"/>
      <c r="E58" s="499"/>
      <c r="F58" s="499"/>
      <c r="G58" s="436"/>
      <c r="H58" s="498"/>
      <c r="I58" s="499"/>
    </row>
    <row r="59" spans="1:9" ht="15" thickBot="1" x14ac:dyDescent="0.4">
      <c r="A59" s="439">
        <f>A58+1</f>
        <v>48</v>
      </c>
      <c r="B59" s="438" t="s">
        <v>221</v>
      </c>
      <c r="C59" s="499" t="s">
        <v>150</v>
      </c>
      <c r="D59" s="499"/>
      <c r="E59" s="499"/>
      <c r="F59" s="499"/>
      <c r="G59" s="436"/>
      <c r="H59" s="498"/>
      <c r="I59" s="499"/>
    </row>
    <row r="62" spans="1:9" ht="15" thickBot="1" x14ac:dyDescent="0.4">
      <c r="A62" s="250"/>
      <c r="B62" s="250"/>
      <c r="C62" s="250"/>
    </row>
    <row r="63" spans="1:9" ht="15" thickBot="1" x14ac:dyDescent="0.4">
      <c r="A63" s="250"/>
      <c r="B63" s="435" t="s">
        <v>51</v>
      </c>
      <c r="C63" s="363">
        <f>SUM(G12:G59)</f>
        <v>0</v>
      </c>
      <c r="D63" s="364"/>
    </row>
    <row r="64" spans="1:9" ht="73.5" customHeight="1" thickBot="1" x14ac:dyDescent="0.4">
      <c r="A64" s="250"/>
      <c r="B64" s="5" t="s">
        <v>52</v>
      </c>
      <c r="C64" s="310" t="s">
        <v>668</v>
      </c>
      <c r="D64" s="312"/>
    </row>
    <row r="65" spans="1:9" ht="42" customHeight="1" thickBot="1" x14ac:dyDescent="0.4">
      <c r="A65" s="250"/>
      <c r="B65" s="5" t="s">
        <v>53</v>
      </c>
      <c r="C65" s="497"/>
      <c r="D65" s="496"/>
    </row>
    <row r="66" spans="1:9" ht="15" thickBot="1" x14ac:dyDescent="0.4">
      <c r="A66" s="250"/>
      <c r="B66" s="5" t="s">
        <v>54</v>
      </c>
      <c r="C66" s="495" t="s">
        <v>244</v>
      </c>
      <c r="D66" s="494"/>
    </row>
    <row r="68" spans="1:9" ht="18.5" x14ac:dyDescent="0.35">
      <c r="A68" s="493" t="s">
        <v>667</v>
      </c>
    </row>
    <row r="69" spans="1:9" ht="16.5" x14ac:dyDescent="0.35">
      <c r="A69" s="271" t="s">
        <v>639</v>
      </c>
    </row>
    <row r="70" spans="1:9" ht="16.5" x14ac:dyDescent="0.35">
      <c r="A70" s="271" t="s">
        <v>638</v>
      </c>
    </row>
    <row r="74" spans="1:9" x14ac:dyDescent="0.35">
      <c r="B74" s="153" t="s">
        <v>4</v>
      </c>
    </row>
    <row r="75" spans="1:9" x14ac:dyDescent="0.35">
      <c r="A75" s="18" t="s">
        <v>69</v>
      </c>
      <c r="B75" s="18"/>
      <c r="C75" s="18"/>
      <c r="D75" s="18"/>
      <c r="E75" s="18" t="s">
        <v>432</v>
      </c>
      <c r="F75" s="18"/>
      <c r="G75" s="18"/>
      <c r="H75" s="18"/>
      <c r="I75" s="18"/>
    </row>
    <row r="76" spans="1:9" x14ac:dyDescent="0.35">
      <c r="A76" s="18" t="s">
        <v>214</v>
      </c>
      <c r="B76" s="18"/>
      <c r="C76" s="18"/>
      <c r="D76" s="18"/>
      <c r="E76" s="18"/>
      <c r="F76" s="18"/>
      <c r="G76" s="18"/>
      <c r="H76" s="18"/>
      <c r="I76" s="18"/>
    </row>
    <row r="77" spans="1:9" x14ac:dyDescent="0.3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58" x14ac:dyDescent="0.35">
      <c r="A78" s="17" t="s">
        <v>3</v>
      </c>
      <c r="B78" s="19" t="s">
        <v>628</v>
      </c>
      <c r="C78" s="19" t="s">
        <v>655</v>
      </c>
      <c r="D78" s="19" t="s">
        <v>654</v>
      </c>
      <c r="E78" s="19" t="s">
        <v>653</v>
      </c>
      <c r="F78" s="19" t="s">
        <v>444</v>
      </c>
      <c r="G78" s="19" t="s">
        <v>624</v>
      </c>
      <c r="H78" s="19" t="s">
        <v>623</v>
      </c>
      <c r="I78" s="19" t="s">
        <v>622</v>
      </c>
    </row>
    <row r="79" spans="1:9" x14ac:dyDescent="0.35">
      <c r="A79" s="17"/>
      <c r="B79" s="17"/>
      <c r="C79" s="17"/>
      <c r="D79" s="17"/>
      <c r="E79" s="17"/>
      <c r="F79" s="17"/>
      <c r="G79" s="17"/>
      <c r="H79" s="17"/>
      <c r="I79" s="17"/>
    </row>
    <row r="80" spans="1:9" x14ac:dyDescent="0.35">
      <c r="A80" s="17"/>
      <c r="B80" s="17"/>
      <c r="C80" s="17"/>
      <c r="D80" s="17"/>
      <c r="E80" s="17"/>
      <c r="F80" s="17"/>
      <c r="G80" s="17"/>
      <c r="H80" s="17"/>
      <c r="I80" s="17"/>
    </row>
    <row r="81" spans="1:9" x14ac:dyDescent="0.35">
      <c r="A81" s="17"/>
      <c r="B81" s="17"/>
      <c r="C81" s="17"/>
      <c r="D81" s="17"/>
      <c r="E81" s="17"/>
      <c r="F81" s="17"/>
      <c r="G81" s="17"/>
      <c r="H81" s="17"/>
      <c r="I81" s="17"/>
    </row>
    <row r="82" spans="1:9" x14ac:dyDescent="0.35">
      <c r="A82" s="17"/>
      <c r="B82" s="17"/>
      <c r="C82" s="17"/>
      <c r="D82" s="17"/>
      <c r="E82" s="17"/>
      <c r="F82" s="17"/>
      <c r="G82" s="17"/>
      <c r="H82" s="17"/>
      <c r="I82" s="17"/>
    </row>
    <row r="83" spans="1:9" x14ac:dyDescent="0.35">
      <c r="A83" s="17"/>
      <c r="B83" s="17"/>
      <c r="C83" s="17"/>
      <c r="D83" s="17"/>
      <c r="E83" s="17"/>
      <c r="F83" s="17"/>
      <c r="G83" s="17"/>
      <c r="H83" s="17"/>
      <c r="I83" s="17"/>
    </row>
    <row r="84" spans="1:9" x14ac:dyDescent="0.35">
      <c r="A84" s="17"/>
      <c r="B84" s="17"/>
      <c r="C84" s="17"/>
      <c r="D84" s="17"/>
      <c r="E84" s="17"/>
      <c r="F84" s="17"/>
      <c r="G84" s="17"/>
      <c r="H84" s="17"/>
      <c r="I84" s="17"/>
    </row>
    <row r="85" spans="1:9" x14ac:dyDescent="0.35">
      <c r="A85" s="18"/>
      <c r="B85" s="18"/>
      <c r="C85" s="18"/>
      <c r="D85" s="18"/>
      <c r="E85" s="18"/>
      <c r="F85" s="18"/>
      <c r="G85" s="18"/>
      <c r="H85" s="18"/>
      <c r="I85" s="18"/>
    </row>
    <row r="86" spans="1:9" x14ac:dyDescent="0.35">
      <c r="A86" s="18"/>
      <c r="B86" s="18"/>
      <c r="C86" s="18"/>
      <c r="D86" s="18"/>
      <c r="E86" s="18"/>
      <c r="F86" s="18"/>
      <c r="G86" s="18"/>
      <c r="H86" s="18"/>
      <c r="I86" s="18"/>
    </row>
    <row r="87" spans="1:9" x14ac:dyDescent="0.35">
      <c r="A87" s="492" t="s">
        <v>652</v>
      </c>
      <c r="B87" s="492"/>
      <c r="C87" s="492"/>
      <c r="D87" s="492"/>
      <c r="E87" s="492"/>
      <c r="F87" s="492"/>
      <c r="G87" s="492"/>
      <c r="H87" s="18"/>
      <c r="I87" s="18"/>
    </row>
    <row r="88" spans="1:9" ht="15" customHeight="1" x14ac:dyDescent="0.35">
      <c r="A88" s="18"/>
      <c r="B88" s="18"/>
      <c r="C88" s="18"/>
      <c r="D88" s="18"/>
      <c r="E88" s="18"/>
      <c r="F88" s="18"/>
      <c r="G88" s="18"/>
      <c r="H88" s="18"/>
      <c r="I88" s="18"/>
    </row>
    <row r="89" spans="1:9" x14ac:dyDescent="0.35">
      <c r="A89" s="18"/>
      <c r="B89" s="18"/>
      <c r="C89" s="18"/>
      <c r="D89" s="18"/>
      <c r="E89" s="18"/>
      <c r="F89" s="18"/>
      <c r="G89" s="18"/>
      <c r="H89" s="18"/>
      <c r="I89" s="18"/>
    </row>
    <row r="90" spans="1:9" x14ac:dyDescent="0.35">
      <c r="A90" s="295" t="s">
        <v>51</v>
      </c>
      <c r="B90" s="295"/>
      <c r="C90" s="295"/>
      <c r="D90" s="306">
        <v>0</v>
      </c>
      <c r="E90" s="306"/>
      <c r="F90" s="18"/>
      <c r="G90" s="18"/>
      <c r="H90" s="18"/>
      <c r="I90" s="18"/>
    </row>
    <row r="91" spans="1:9" x14ac:dyDescent="0.35">
      <c r="A91" s="307" t="s">
        <v>212</v>
      </c>
      <c r="B91" s="307"/>
      <c r="C91" s="307"/>
      <c r="D91" s="306" t="s">
        <v>215</v>
      </c>
      <c r="E91" s="306"/>
      <c r="F91" s="18"/>
      <c r="G91" s="18"/>
      <c r="H91" s="18"/>
      <c r="I91" s="18"/>
    </row>
    <row r="92" spans="1:9" ht="15" customHeight="1" x14ac:dyDescent="0.35">
      <c r="A92" s="295" t="s">
        <v>53</v>
      </c>
      <c r="B92" s="295"/>
      <c r="C92" s="295"/>
      <c r="D92" s="296"/>
      <c r="E92" s="296"/>
      <c r="F92" s="18"/>
      <c r="G92" s="18"/>
      <c r="H92" s="18"/>
      <c r="I92" s="18"/>
    </row>
    <row r="93" spans="1:9" x14ac:dyDescent="0.35">
      <c r="A93" s="295" t="s">
        <v>54</v>
      </c>
      <c r="B93" s="295"/>
      <c r="C93" s="295"/>
      <c r="D93" s="297">
        <v>43194</v>
      </c>
      <c r="E93" s="297"/>
      <c r="F93" s="18"/>
      <c r="G93" s="18"/>
      <c r="H93" s="18"/>
      <c r="I93" s="18"/>
    </row>
    <row r="94" spans="1:9" x14ac:dyDescent="0.35">
      <c r="B94" s="153" t="s">
        <v>5</v>
      </c>
    </row>
    <row r="95" spans="1:9" x14ac:dyDescent="0.35">
      <c r="A95" t="s">
        <v>69</v>
      </c>
      <c r="E95" t="s">
        <v>70</v>
      </c>
    </row>
    <row r="96" spans="1:9" x14ac:dyDescent="0.35">
      <c r="A96" t="s">
        <v>71</v>
      </c>
    </row>
    <row r="98" spans="1:9" ht="58" x14ac:dyDescent="0.35">
      <c r="A98" s="141" t="s">
        <v>3</v>
      </c>
      <c r="B98" s="6" t="s">
        <v>628</v>
      </c>
      <c r="C98" s="6" t="s">
        <v>655</v>
      </c>
      <c r="D98" s="6" t="s">
        <v>654</v>
      </c>
      <c r="E98" s="6" t="s">
        <v>653</v>
      </c>
      <c r="F98" s="6" t="s">
        <v>444</v>
      </c>
      <c r="G98" s="6" t="s">
        <v>624</v>
      </c>
      <c r="H98" s="6" t="s">
        <v>623</v>
      </c>
      <c r="I98" s="6" t="s">
        <v>622</v>
      </c>
    </row>
    <row r="99" spans="1:9" x14ac:dyDescent="0.35">
      <c r="A99" s="141"/>
      <c r="B99" s="141"/>
      <c r="C99" s="141"/>
      <c r="D99" s="141"/>
      <c r="E99" s="141"/>
      <c r="F99" s="141"/>
      <c r="G99" s="141"/>
      <c r="H99" s="141"/>
      <c r="I99" s="141"/>
    </row>
    <row r="100" spans="1:9" x14ac:dyDescent="0.35">
      <c r="A100" s="141"/>
      <c r="B100" s="141"/>
      <c r="C100" s="141"/>
      <c r="D100" s="141"/>
      <c r="E100" s="141"/>
      <c r="F100" s="141"/>
      <c r="G100" s="141"/>
      <c r="H100" s="141"/>
      <c r="I100" s="141"/>
    </row>
    <row r="101" spans="1:9" x14ac:dyDescent="0.35">
      <c r="A101" s="141"/>
      <c r="B101" s="141"/>
      <c r="C101" s="141"/>
      <c r="D101" s="141"/>
      <c r="E101" s="141"/>
      <c r="F101" s="141"/>
      <c r="G101" s="141"/>
      <c r="H101" s="141"/>
      <c r="I101" s="141"/>
    </row>
    <row r="102" spans="1:9" x14ac:dyDescent="0.35">
      <c r="A102" s="141"/>
      <c r="B102" s="141"/>
      <c r="C102" s="141"/>
      <c r="D102" s="141"/>
      <c r="E102" s="141"/>
      <c r="F102" s="141"/>
      <c r="G102" s="141"/>
      <c r="H102" s="141"/>
      <c r="I102" s="141"/>
    </row>
    <row r="103" spans="1:9" x14ac:dyDescent="0.35">
      <c r="A103" s="141"/>
      <c r="B103" s="141"/>
      <c r="C103" s="141"/>
      <c r="D103" s="141"/>
      <c r="E103" s="141"/>
      <c r="F103" s="141"/>
      <c r="G103" s="141"/>
      <c r="H103" s="141"/>
      <c r="I103" s="141"/>
    </row>
    <row r="104" spans="1:9" x14ac:dyDescent="0.35">
      <c r="A104" s="141"/>
      <c r="B104" s="141"/>
      <c r="C104" s="141"/>
      <c r="D104" s="141"/>
      <c r="E104" s="141"/>
      <c r="F104" s="141"/>
      <c r="G104" s="141"/>
      <c r="H104" s="141"/>
      <c r="I104" s="141"/>
    </row>
    <row r="107" spans="1:9" x14ac:dyDescent="0.35">
      <c r="A107" s="449" t="s">
        <v>652</v>
      </c>
      <c r="B107" s="449"/>
      <c r="C107" s="449"/>
      <c r="D107" s="449"/>
      <c r="E107" s="449"/>
      <c r="F107" s="449"/>
      <c r="G107" s="449"/>
    </row>
    <row r="110" spans="1:9" x14ac:dyDescent="0.35">
      <c r="A110" s="276" t="s">
        <v>51</v>
      </c>
      <c r="B110" s="276"/>
      <c r="C110" s="276"/>
      <c r="D110" s="275">
        <v>0</v>
      </c>
      <c r="E110" s="275"/>
    </row>
    <row r="111" spans="1:9" x14ac:dyDescent="0.35">
      <c r="A111" s="274" t="s">
        <v>55</v>
      </c>
      <c r="B111" s="274"/>
      <c r="C111" s="274"/>
      <c r="D111" s="275" t="s">
        <v>56</v>
      </c>
      <c r="E111" s="275"/>
    </row>
    <row r="112" spans="1:9" x14ac:dyDescent="0.35">
      <c r="A112" s="276" t="s">
        <v>53</v>
      </c>
      <c r="B112" s="276"/>
      <c r="C112" s="276"/>
      <c r="D112" s="275"/>
      <c r="E112" s="275"/>
    </row>
    <row r="113" spans="1:9" x14ac:dyDescent="0.35">
      <c r="A113" s="276" t="s">
        <v>54</v>
      </c>
      <c r="B113" s="276"/>
      <c r="C113" s="276"/>
      <c r="D113" s="292">
        <v>43185</v>
      </c>
      <c r="E113" s="275"/>
    </row>
    <row r="114" spans="1:9" x14ac:dyDescent="0.35">
      <c r="A114" s="9"/>
      <c r="B114" s="9"/>
      <c r="C114" s="9"/>
      <c r="D114" s="23"/>
      <c r="E114" s="222"/>
    </row>
    <row r="115" spans="1:9" x14ac:dyDescent="0.35">
      <c r="B115" s="153" t="s">
        <v>6</v>
      </c>
    </row>
    <row r="116" spans="1:9" x14ac:dyDescent="0.35">
      <c r="A116" t="s">
        <v>69</v>
      </c>
      <c r="E116" t="s">
        <v>78</v>
      </c>
    </row>
    <row r="117" spans="1:9" x14ac:dyDescent="0.35">
      <c r="A117" t="s">
        <v>79</v>
      </c>
    </row>
    <row r="119" spans="1:9" ht="58" x14ac:dyDescent="0.35">
      <c r="A119" s="141" t="s">
        <v>3</v>
      </c>
      <c r="B119" s="6" t="s">
        <v>628</v>
      </c>
      <c r="C119" s="6" t="s">
        <v>655</v>
      </c>
      <c r="D119" s="6" t="s">
        <v>654</v>
      </c>
      <c r="E119" s="6" t="s">
        <v>653</v>
      </c>
      <c r="F119" s="6" t="s">
        <v>444</v>
      </c>
      <c r="G119" s="6" t="s">
        <v>624</v>
      </c>
      <c r="H119" s="6" t="s">
        <v>623</v>
      </c>
      <c r="I119" s="6" t="s">
        <v>622</v>
      </c>
    </row>
    <row r="120" spans="1:9" x14ac:dyDescent="0.35">
      <c r="A120" s="141">
        <v>1</v>
      </c>
      <c r="B120" s="141" t="s">
        <v>6</v>
      </c>
      <c r="C120" s="141" t="s">
        <v>80</v>
      </c>
      <c r="D120" s="141" t="s">
        <v>80</v>
      </c>
      <c r="E120" s="141" t="s">
        <v>80</v>
      </c>
      <c r="F120" s="141" t="s">
        <v>80</v>
      </c>
      <c r="G120" s="141">
        <v>0</v>
      </c>
      <c r="H120" s="141" t="s">
        <v>80</v>
      </c>
      <c r="I120" s="141" t="s">
        <v>80</v>
      </c>
    </row>
    <row r="121" spans="1:9" x14ac:dyDescent="0.35">
      <c r="A121" s="141"/>
      <c r="B121" s="141"/>
      <c r="C121" s="141"/>
      <c r="D121" s="141"/>
      <c r="E121" s="141"/>
      <c r="F121" s="141"/>
      <c r="G121" s="141"/>
      <c r="H121" s="141"/>
      <c r="I121" s="141"/>
    </row>
    <row r="122" spans="1:9" x14ac:dyDescent="0.35">
      <c r="A122" s="141"/>
      <c r="B122" s="141"/>
      <c r="C122" s="141"/>
      <c r="D122" s="141"/>
      <c r="E122" s="141"/>
      <c r="F122" s="141"/>
      <c r="G122" s="141"/>
      <c r="H122" s="141"/>
      <c r="I122" s="141"/>
    </row>
    <row r="123" spans="1:9" x14ac:dyDescent="0.35">
      <c r="A123" s="141"/>
      <c r="B123" s="141"/>
      <c r="C123" s="141"/>
      <c r="D123" s="141"/>
      <c r="E123" s="141"/>
      <c r="F123" s="141"/>
      <c r="G123" s="141"/>
      <c r="H123" s="141"/>
      <c r="I123" s="141"/>
    </row>
    <row r="124" spans="1:9" x14ac:dyDescent="0.35">
      <c r="A124" s="141"/>
      <c r="B124" s="141"/>
      <c r="C124" s="141"/>
      <c r="D124" s="141"/>
      <c r="E124" s="141"/>
      <c r="F124" s="141"/>
      <c r="G124" s="141"/>
      <c r="H124" s="141"/>
      <c r="I124" s="141"/>
    </row>
    <row r="125" spans="1:9" x14ac:dyDescent="0.35">
      <c r="A125" s="141"/>
      <c r="B125" s="141"/>
      <c r="C125" s="141"/>
      <c r="D125" s="141"/>
      <c r="E125" s="141"/>
      <c r="F125" s="141"/>
      <c r="G125" s="141"/>
      <c r="H125" s="141"/>
      <c r="I125" s="141"/>
    </row>
    <row r="128" spans="1:9" x14ac:dyDescent="0.35">
      <c r="A128" s="449" t="s">
        <v>652</v>
      </c>
      <c r="B128" s="449"/>
      <c r="C128" s="449"/>
      <c r="D128" s="449"/>
      <c r="E128" s="449"/>
      <c r="F128" s="449"/>
      <c r="G128" s="449"/>
    </row>
    <row r="131" spans="1:9" x14ac:dyDescent="0.35">
      <c r="A131" s="276" t="s">
        <v>51</v>
      </c>
      <c r="B131" s="276"/>
      <c r="C131" s="276"/>
      <c r="D131" s="275">
        <v>0</v>
      </c>
      <c r="E131" s="275"/>
    </row>
    <row r="132" spans="1:9" x14ac:dyDescent="0.35">
      <c r="A132" s="274" t="s">
        <v>55</v>
      </c>
      <c r="B132" s="274"/>
      <c r="C132" s="274"/>
      <c r="D132" s="275" t="s">
        <v>76</v>
      </c>
      <c r="E132" s="275"/>
    </row>
    <row r="133" spans="1:9" x14ac:dyDescent="0.35">
      <c r="A133" s="276" t="s">
        <v>53</v>
      </c>
      <c r="B133" s="276"/>
      <c r="C133" s="276"/>
      <c r="D133" s="275"/>
      <c r="E133" s="275"/>
    </row>
    <row r="134" spans="1:9" x14ac:dyDescent="0.35">
      <c r="A134" s="276" t="s">
        <v>54</v>
      </c>
      <c r="B134" s="276"/>
      <c r="C134" s="276"/>
      <c r="D134" s="275" t="s">
        <v>77</v>
      </c>
      <c r="E134" s="275"/>
    </row>
    <row r="135" spans="1:9" x14ac:dyDescent="0.35">
      <c r="A135" s="9"/>
      <c r="B135" s="9"/>
      <c r="C135" s="9"/>
      <c r="D135" s="222"/>
      <c r="E135" s="222"/>
    </row>
    <row r="136" spans="1:9" x14ac:dyDescent="0.35">
      <c r="B136" s="153" t="s">
        <v>7</v>
      </c>
    </row>
    <row r="137" spans="1:9" x14ac:dyDescent="0.35">
      <c r="A137" t="s">
        <v>69</v>
      </c>
      <c r="E137" t="s">
        <v>666</v>
      </c>
    </row>
    <row r="138" spans="1:9" x14ac:dyDescent="0.35">
      <c r="A138" t="s">
        <v>84</v>
      </c>
    </row>
    <row r="140" spans="1:9" ht="58" x14ac:dyDescent="0.35">
      <c r="A140" s="141" t="s">
        <v>3</v>
      </c>
      <c r="B140" s="6" t="s">
        <v>628</v>
      </c>
      <c r="C140" s="6" t="s">
        <v>655</v>
      </c>
      <c r="D140" s="6" t="s">
        <v>654</v>
      </c>
      <c r="E140" s="6" t="s">
        <v>653</v>
      </c>
      <c r="F140" s="6" t="s">
        <v>444</v>
      </c>
      <c r="G140" s="6" t="s">
        <v>624</v>
      </c>
      <c r="H140" s="6" t="s">
        <v>623</v>
      </c>
      <c r="I140" s="6" t="s">
        <v>622</v>
      </c>
    </row>
    <row r="141" spans="1:9" x14ac:dyDescent="0.35">
      <c r="A141" s="141"/>
      <c r="B141" s="141"/>
      <c r="C141" s="141"/>
      <c r="D141" s="141"/>
      <c r="E141" s="141"/>
      <c r="F141" s="141"/>
      <c r="G141" s="141"/>
      <c r="H141" s="141"/>
      <c r="I141" s="141"/>
    </row>
    <row r="142" spans="1:9" x14ac:dyDescent="0.35">
      <c r="A142" s="141"/>
      <c r="B142" s="141"/>
      <c r="C142" s="141"/>
      <c r="D142" s="141"/>
      <c r="E142" s="141"/>
      <c r="F142" s="141"/>
      <c r="G142" s="141"/>
      <c r="H142" s="141"/>
      <c r="I142" s="141"/>
    </row>
    <row r="143" spans="1:9" x14ac:dyDescent="0.35">
      <c r="A143" s="141"/>
      <c r="B143" s="141"/>
      <c r="C143" s="141"/>
      <c r="D143" s="141"/>
      <c r="E143" s="141"/>
      <c r="F143" s="141"/>
      <c r="G143" s="141"/>
      <c r="H143" s="141"/>
      <c r="I143" s="141"/>
    </row>
    <row r="144" spans="1:9" x14ac:dyDescent="0.35">
      <c r="A144" s="141"/>
      <c r="B144" s="141"/>
      <c r="C144" s="141"/>
      <c r="D144" s="141"/>
      <c r="E144" s="141"/>
      <c r="F144" s="141"/>
      <c r="G144" s="141"/>
      <c r="H144" s="141"/>
      <c r="I144" s="141"/>
    </row>
    <row r="145" spans="1:9" x14ac:dyDescent="0.35">
      <c r="A145" s="141"/>
      <c r="B145" s="141"/>
      <c r="C145" s="141"/>
      <c r="D145" s="141"/>
      <c r="E145" s="141"/>
      <c r="F145" s="141"/>
      <c r="G145" s="141"/>
      <c r="H145" s="141"/>
      <c r="I145" s="141"/>
    </row>
    <row r="146" spans="1:9" x14ac:dyDescent="0.35">
      <c r="A146" s="141"/>
      <c r="B146" s="141"/>
      <c r="C146" s="141"/>
      <c r="D146" s="141"/>
      <c r="E146" s="141"/>
      <c r="F146" s="141"/>
      <c r="G146" s="141"/>
      <c r="H146" s="141"/>
      <c r="I146" s="141"/>
    </row>
    <row r="149" spans="1:9" x14ac:dyDescent="0.35">
      <c r="A149" s="449" t="s">
        <v>652</v>
      </c>
      <c r="B149" s="449"/>
      <c r="C149" s="449"/>
      <c r="D149" s="449"/>
      <c r="E149" s="449"/>
      <c r="F149" s="449"/>
      <c r="G149" s="449"/>
    </row>
    <row r="151" spans="1:9" ht="15" customHeight="1" x14ac:dyDescent="0.35"/>
    <row r="152" spans="1:9" x14ac:dyDescent="0.35">
      <c r="A152" s="489" t="s">
        <v>51</v>
      </c>
      <c r="B152" s="488"/>
      <c r="C152" s="487"/>
      <c r="D152" s="354"/>
      <c r="E152" s="355"/>
    </row>
    <row r="153" spans="1:9" x14ac:dyDescent="0.35">
      <c r="A153" s="486" t="s">
        <v>55</v>
      </c>
      <c r="B153" s="485"/>
      <c r="C153" s="484"/>
      <c r="D153" s="354" t="s">
        <v>224</v>
      </c>
      <c r="E153" s="355"/>
    </row>
    <row r="154" spans="1:9" x14ac:dyDescent="0.35">
      <c r="A154" s="276" t="s">
        <v>53</v>
      </c>
      <c r="B154" s="276"/>
      <c r="C154" s="276"/>
      <c r="D154" s="275"/>
      <c r="E154" s="275"/>
    </row>
    <row r="155" spans="1:9" ht="15" customHeight="1" x14ac:dyDescent="0.35">
      <c r="A155" s="276" t="s">
        <v>54</v>
      </c>
      <c r="B155" s="276"/>
      <c r="C155" s="276"/>
      <c r="D155" s="275" t="s">
        <v>83</v>
      </c>
      <c r="E155" s="275"/>
    </row>
    <row r="156" spans="1:9" x14ac:dyDescent="0.35">
      <c r="B156" s="153"/>
    </row>
    <row r="157" spans="1:9" x14ac:dyDescent="0.35">
      <c r="B157" s="153" t="s">
        <v>8</v>
      </c>
    </row>
    <row r="158" spans="1:9" x14ac:dyDescent="0.35">
      <c r="A158" t="s">
        <v>69</v>
      </c>
      <c r="E158" t="s">
        <v>665</v>
      </c>
    </row>
    <row r="159" spans="1:9" x14ac:dyDescent="0.35">
      <c r="A159" t="s">
        <v>84</v>
      </c>
    </row>
    <row r="161" spans="1:9" ht="58" x14ac:dyDescent="0.35">
      <c r="A161" s="141" t="s">
        <v>3</v>
      </c>
      <c r="B161" s="6" t="s">
        <v>628</v>
      </c>
      <c r="C161" s="6" t="s">
        <v>655</v>
      </c>
      <c r="D161" s="6" t="s">
        <v>654</v>
      </c>
      <c r="E161" s="6" t="s">
        <v>653</v>
      </c>
      <c r="F161" s="6" t="s">
        <v>444</v>
      </c>
      <c r="G161" s="6" t="s">
        <v>624</v>
      </c>
      <c r="H161" s="6" t="s">
        <v>623</v>
      </c>
      <c r="I161" s="6" t="s">
        <v>622</v>
      </c>
    </row>
    <row r="162" spans="1:9" x14ac:dyDescent="0.35">
      <c r="A162" s="141"/>
      <c r="B162" s="141"/>
      <c r="C162" s="141"/>
      <c r="D162" s="141"/>
      <c r="E162" s="141"/>
      <c r="F162" s="141"/>
      <c r="G162" s="141"/>
      <c r="H162" s="141"/>
      <c r="I162" s="141"/>
    </row>
    <row r="163" spans="1:9" x14ac:dyDescent="0.35">
      <c r="A163" s="141"/>
      <c r="B163" s="141"/>
      <c r="C163" s="141"/>
      <c r="D163" s="141"/>
      <c r="E163" s="141"/>
      <c r="F163" s="141"/>
      <c r="G163" s="141"/>
      <c r="H163" s="141"/>
      <c r="I163" s="141"/>
    </row>
    <row r="164" spans="1:9" x14ac:dyDescent="0.35">
      <c r="A164" s="141"/>
      <c r="B164" s="141"/>
      <c r="C164" s="141"/>
      <c r="D164" s="141"/>
      <c r="E164" s="141"/>
      <c r="F164" s="141"/>
      <c r="G164" s="141"/>
      <c r="H164" s="141"/>
      <c r="I164" s="141"/>
    </row>
    <row r="165" spans="1:9" x14ac:dyDescent="0.35">
      <c r="A165" s="141"/>
      <c r="B165" s="141"/>
      <c r="C165" s="141"/>
      <c r="D165" s="141"/>
      <c r="E165" s="141"/>
      <c r="F165" s="141"/>
      <c r="G165" s="141"/>
      <c r="H165" s="141"/>
      <c r="I165" s="141"/>
    </row>
    <row r="166" spans="1:9" x14ac:dyDescent="0.35">
      <c r="A166" s="141"/>
      <c r="B166" s="141"/>
      <c r="C166" s="141"/>
      <c r="D166" s="141"/>
      <c r="E166" s="141"/>
      <c r="F166" s="141"/>
      <c r="G166" s="141"/>
      <c r="H166" s="141"/>
      <c r="I166" s="141"/>
    </row>
    <row r="167" spans="1:9" x14ac:dyDescent="0.35">
      <c r="A167" s="141"/>
      <c r="B167" s="141"/>
      <c r="C167" s="141"/>
      <c r="D167" s="141"/>
      <c r="E167" s="141"/>
      <c r="F167" s="141"/>
      <c r="G167" s="141"/>
      <c r="H167" s="141"/>
      <c r="I167" s="141"/>
    </row>
    <row r="170" spans="1:9" x14ac:dyDescent="0.35">
      <c r="A170" s="449" t="s">
        <v>652</v>
      </c>
      <c r="B170" s="449"/>
      <c r="C170" s="449"/>
      <c r="D170" s="449"/>
      <c r="E170" s="449"/>
      <c r="F170" s="449"/>
      <c r="G170" s="449"/>
    </row>
    <row r="173" spans="1:9" x14ac:dyDescent="0.35">
      <c r="A173" s="489" t="s">
        <v>51</v>
      </c>
      <c r="B173" s="488"/>
      <c r="C173" s="487"/>
      <c r="D173" s="354"/>
      <c r="E173" s="355"/>
    </row>
    <row r="174" spans="1:9" x14ac:dyDescent="0.35">
      <c r="A174" s="486" t="s">
        <v>55</v>
      </c>
      <c r="B174" s="485"/>
      <c r="C174" s="484"/>
      <c r="D174" s="354" t="s">
        <v>82</v>
      </c>
      <c r="E174" s="355"/>
    </row>
    <row r="175" spans="1:9" x14ac:dyDescent="0.35">
      <c r="A175" s="276" t="s">
        <v>53</v>
      </c>
      <c r="B175" s="276"/>
      <c r="C175" s="276"/>
      <c r="D175" s="275"/>
      <c r="E175" s="275"/>
    </row>
    <row r="176" spans="1:9" x14ac:dyDescent="0.35">
      <c r="A176" s="276" t="s">
        <v>54</v>
      </c>
      <c r="B176" s="276"/>
      <c r="C176" s="276"/>
      <c r="D176" s="275" t="s">
        <v>83</v>
      </c>
      <c r="E176" s="275"/>
    </row>
    <row r="177" spans="1:9" x14ac:dyDescent="0.35">
      <c r="A177" s="9"/>
      <c r="B177" s="9"/>
      <c r="C177" s="9"/>
      <c r="D177" s="222"/>
      <c r="E177" s="222"/>
    </row>
    <row r="178" spans="1:9" x14ac:dyDescent="0.35">
      <c r="B178" s="153" t="s">
        <v>9</v>
      </c>
    </row>
    <row r="179" spans="1:9" x14ac:dyDescent="0.35">
      <c r="A179" t="s">
        <v>69</v>
      </c>
      <c r="E179" t="s">
        <v>86</v>
      </c>
    </row>
    <row r="180" spans="1:9" x14ac:dyDescent="0.35">
      <c r="A180" t="s">
        <v>87</v>
      </c>
    </row>
    <row r="182" spans="1:9" ht="58" x14ac:dyDescent="0.35">
      <c r="A182" s="141" t="s">
        <v>3</v>
      </c>
      <c r="B182" s="6" t="s">
        <v>628</v>
      </c>
      <c r="C182" s="6" t="s">
        <v>655</v>
      </c>
      <c r="D182" s="6" t="s">
        <v>654</v>
      </c>
      <c r="E182" s="6" t="s">
        <v>653</v>
      </c>
      <c r="F182" s="6" t="s">
        <v>444</v>
      </c>
      <c r="G182" s="6" t="s">
        <v>624</v>
      </c>
      <c r="H182" s="6" t="s">
        <v>623</v>
      </c>
      <c r="I182" s="6" t="s">
        <v>622</v>
      </c>
    </row>
    <row r="183" spans="1:9" x14ac:dyDescent="0.35">
      <c r="A183" s="141"/>
      <c r="B183" s="141"/>
      <c r="C183" s="141"/>
      <c r="D183" s="141"/>
      <c r="E183" s="141"/>
      <c r="F183" s="141"/>
      <c r="G183" s="141"/>
      <c r="H183" s="141"/>
      <c r="I183" s="141"/>
    </row>
    <row r="184" spans="1:9" x14ac:dyDescent="0.35">
      <c r="A184" s="141"/>
      <c r="B184" s="141"/>
      <c r="C184" s="141"/>
      <c r="D184" s="141"/>
      <c r="E184" s="141"/>
      <c r="F184" s="141"/>
      <c r="G184" s="141"/>
      <c r="H184" s="141"/>
      <c r="I184" s="141"/>
    </row>
    <row r="185" spans="1:9" x14ac:dyDescent="0.35">
      <c r="A185" s="141"/>
      <c r="B185" s="141"/>
      <c r="C185" s="141"/>
      <c r="D185" s="141"/>
      <c r="E185" s="141"/>
      <c r="F185" s="141"/>
      <c r="G185" s="141"/>
      <c r="H185" s="141"/>
      <c r="I185" s="141"/>
    </row>
    <row r="186" spans="1:9" x14ac:dyDescent="0.35">
      <c r="A186" s="141"/>
      <c r="B186" s="141"/>
      <c r="C186" s="141"/>
      <c r="D186" s="141"/>
      <c r="E186" s="141"/>
      <c r="F186" s="141"/>
      <c r="G186" s="141"/>
      <c r="H186" s="141"/>
      <c r="I186" s="141"/>
    </row>
    <row r="187" spans="1:9" x14ac:dyDescent="0.35">
      <c r="A187" s="141"/>
      <c r="B187" s="141"/>
      <c r="C187" s="141"/>
      <c r="D187" s="141"/>
      <c r="E187" s="141"/>
      <c r="F187" s="141"/>
      <c r="G187" s="141"/>
      <c r="H187" s="141"/>
      <c r="I187" s="141"/>
    </row>
    <row r="188" spans="1:9" x14ac:dyDescent="0.35">
      <c r="A188" s="141"/>
      <c r="B188" s="141"/>
      <c r="C188" s="141"/>
      <c r="D188" s="141"/>
      <c r="E188" s="141"/>
      <c r="F188" s="141"/>
      <c r="G188" s="141"/>
      <c r="H188" s="141"/>
      <c r="I188" s="141"/>
    </row>
    <row r="191" spans="1:9" x14ac:dyDescent="0.35">
      <c r="A191" s="449" t="s">
        <v>652</v>
      </c>
      <c r="B191" s="449"/>
      <c r="C191" s="449"/>
      <c r="D191" s="449"/>
      <c r="E191" s="449"/>
      <c r="F191" s="449"/>
      <c r="G191" s="449"/>
    </row>
    <row r="194" spans="1:9" x14ac:dyDescent="0.35">
      <c r="A194" s="489" t="s">
        <v>51</v>
      </c>
      <c r="B194" s="488"/>
      <c r="C194" s="487"/>
      <c r="D194" s="354" t="s">
        <v>427</v>
      </c>
      <c r="E194" s="355"/>
    </row>
    <row r="195" spans="1:9" x14ac:dyDescent="0.35">
      <c r="A195" s="486" t="s">
        <v>55</v>
      </c>
      <c r="B195" s="485"/>
      <c r="C195" s="484"/>
      <c r="D195" s="354" t="s">
        <v>89</v>
      </c>
      <c r="E195" s="355"/>
    </row>
    <row r="196" spans="1:9" x14ac:dyDescent="0.35">
      <c r="A196" s="489" t="s">
        <v>53</v>
      </c>
      <c r="B196" s="488"/>
      <c r="C196" s="487"/>
      <c r="D196" s="354"/>
      <c r="E196" s="355"/>
    </row>
    <row r="197" spans="1:9" x14ac:dyDescent="0.35">
      <c r="A197" s="489" t="s">
        <v>54</v>
      </c>
      <c r="B197" s="488"/>
      <c r="C197" s="487"/>
      <c r="D197" s="354" t="s">
        <v>85</v>
      </c>
      <c r="E197" s="355"/>
    </row>
    <row r="198" spans="1:9" x14ac:dyDescent="0.35">
      <c r="A198" s="9"/>
      <c r="B198" s="9"/>
      <c r="C198" s="9"/>
      <c r="D198" s="222"/>
      <c r="E198" s="222"/>
    </row>
    <row r="199" spans="1:9" x14ac:dyDescent="0.35">
      <c r="B199" s="153" t="s">
        <v>10</v>
      </c>
    </row>
    <row r="200" spans="1:9" x14ac:dyDescent="0.35">
      <c r="A200" t="s">
        <v>69</v>
      </c>
      <c r="E200" t="s">
        <v>92</v>
      </c>
    </row>
    <row r="201" spans="1:9" x14ac:dyDescent="0.35">
      <c r="A201" t="s">
        <v>93</v>
      </c>
    </row>
    <row r="203" spans="1:9" ht="58" x14ac:dyDescent="0.35">
      <c r="A203" s="141" t="s">
        <v>3</v>
      </c>
      <c r="B203" s="6" t="s">
        <v>628</v>
      </c>
      <c r="C203" s="6" t="s">
        <v>655</v>
      </c>
      <c r="D203" s="6" t="s">
        <v>654</v>
      </c>
      <c r="E203" s="6" t="s">
        <v>653</v>
      </c>
      <c r="F203" s="6" t="s">
        <v>444</v>
      </c>
      <c r="G203" s="6" t="s">
        <v>624</v>
      </c>
      <c r="H203" s="6" t="s">
        <v>623</v>
      </c>
      <c r="I203" s="6" t="s">
        <v>622</v>
      </c>
    </row>
    <row r="204" spans="1:9" x14ac:dyDescent="0.35">
      <c r="A204" s="141"/>
      <c r="B204" s="141" t="s">
        <v>94</v>
      </c>
      <c r="C204" s="141" t="s">
        <v>94</v>
      </c>
      <c r="D204" s="141" t="s">
        <v>94</v>
      </c>
      <c r="E204" s="141" t="s">
        <v>94</v>
      </c>
      <c r="F204" s="141" t="s">
        <v>94</v>
      </c>
      <c r="G204" s="141">
        <v>0</v>
      </c>
      <c r="H204" s="141" t="s">
        <v>94</v>
      </c>
      <c r="I204" s="141" t="s">
        <v>94</v>
      </c>
    </row>
    <row r="205" spans="1:9" x14ac:dyDescent="0.35">
      <c r="A205" s="141"/>
      <c r="B205" s="141"/>
      <c r="C205" s="141"/>
      <c r="D205" s="141"/>
      <c r="E205" s="141"/>
      <c r="F205" s="141"/>
      <c r="G205" s="141"/>
      <c r="H205" s="141"/>
      <c r="I205" s="141"/>
    </row>
    <row r="206" spans="1:9" x14ac:dyDescent="0.35">
      <c r="A206" s="141"/>
      <c r="B206" s="141"/>
      <c r="C206" s="141"/>
      <c r="D206" s="141"/>
      <c r="E206" s="141"/>
      <c r="F206" s="141"/>
      <c r="G206" s="141"/>
      <c r="H206" s="141"/>
      <c r="I206" s="141"/>
    </row>
    <row r="207" spans="1:9" x14ac:dyDescent="0.35">
      <c r="A207" s="141"/>
      <c r="B207" s="141"/>
      <c r="C207" s="141"/>
      <c r="D207" s="141"/>
      <c r="E207" s="141"/>
      <c r="F207" s="141"/>
      <c r="G207" s="141"/>
      <c r="H207" s="141"/>
      <c r="I207" s="141"/>
    </row>
    <row r="208" spans="1:9" x14ac:dyDescent="0.35">
      <c r="A208" s="141"/>
      <c r="B208" s="141"/>
      <c r="C208" s="141"/>
      <c r="D208" s="141"/>
      <c r="E208" s="141"/>
      <c r="F208" s="141"/>
      <c r="G208" s="141"/>
      <c r="H208" s="141"/>
      <c r="I208" s="141"/>
    </row>
    <row r="209" spans="1:9" x14ac:dyDescent="0.35">
      <c r="A209" s="141"/>
      <c r="B209" s="141"/>
      <c r="C209" s="141"/>
      <c r="D209" s="141"/>
      <c r="E209" s="141"/>
      <c r="F209" s="141"/>
      <c r="G209" s="141"/>
      <c r="H209" s="141"/>
      <c r="I209" s="141"/>
    </row>
    <row r="212" spans="1:9" x14ac:dyDescent="0.35">
      <c r="A212" s="449" t="s">
        <v>652</v>
      </c>
      <c r="B212" s="449"/>
      <c r="C212" s="449"/>
      <c r="D212" s="449"/>
      <c r="E212" s="449"/>
      <c r="F212" s="449"/>
      <c r="G212" s="449"/>
    </row>
    <row r="215" spans="1:9" x14ac:dyDescent="0.35">
      <c r="A215" s="276" t="s">
        <v>51</v>
      </c>
      <c r="B215" s="276"/>
      <c r="C215" s="276"/>
      <c r="D215" s="275">
        <v>0</v>
      </c>
      <c r="E215" s="275"/>
    </row>
    <row r="216" spans="1:9" x14ac:dyDescent="0.35">
      <c r="A216" s="274" t="s">
        <v>55</v>
      </c>
      <c r="B216" s="274"/>
      <c r="C216" s="274"/>
      <c r="D216" s="275" t="s">
        <v>91</v>
      </c>
      <c r="E216" s="275"/>
    </row>
    <row r="217" spans="1:9" x14ac:dyDescent="0.35">
      <c r="A217" s="276" t="s">
        <v>53</v>
      </c>
      <c r="B217" s="276"/>
      <c r="C217" s="276"/>
      <c r="D217" s="275"/>
      <c r="E217" s="275"/>
    </row>
    <row r="218" spans="1:9" x14ac:dyDescent="0.35">
      <c r="A218" s="276" t="s">
        <v>54</v>
      </c>
      <c r="B218" s="276"/>
      <c r="C218" s="276"/>
      <c r="D218" s="292">
        <v>43214</v>
      </c>
      <c r="E218" s="275"/>
    </row>
    <row r="219" spans="1:9" x14ac:dyDescent="0.35">
      <c r="A219" s="9"/>
      <c r="B219" s="9"/>
      <c r="C219" s="9"/>
      <c r="D219" s="23"/>
      <c r="E219" s="222"/>
    </row>
    <row r="220" spans="1:9" x14ac:dyDescent="0.35">
      <c r="B220" s="153" t="s">
        <v>11</v>
      </c>
    </row>
    <row r="221" spans="1:9" x14ac:dyDescent="0.35">
      <c r="A221" t="s">
        <v>69</v>
      </c>
      <c r="E221" t="s">
        <v>98</v>
      </c>
    </row>
    <row r="222" spans="1:9" x14ac:dyDescent="0.35">
      <c r="A222" t="s">
        <v>99</v>
      </c>
    </row>
    <row r="224" spans="1:9" ht="58" x14ac:dyDescent="0.35">
      <c r="A224" s="141" t="s">
        <v>3</v>
      </c>
      <c r="B224" s="6" t="s">
        <v>628</v>
      </c>
      <c r="C224" s="6" t="s">
        <v>655</v>
      </c>
      <c r="D224" s="6" t="s">
        <v>654</v>
      </c>
      <c r="E224" s="6" t="s">
        <v>653</v>
      </c>
      <c r="F224" s="6" t="s">
        <v>444</v>
      </c>
      <c r="G224" s="6" t="s">
        <v>624</v>
      </c>
      <c r="H224" s="6" t="s">
        <v>623</v>
      </c>
      <c r="I224" s="6" t="s">
        <v>622</v>
      </c>
    </row>
    <row r="225" spans="1:9" x14ac:dyDescent="0.35">
      <c r="A225" s="141"/>
      <c r="B225" s="141" t="s">
        <v>95</v>
      </c>
      <c r="C225" s="141"/>
      <c r="D225" s="141"/>
      <c r="E225" s="141"/>
      <c r="F225" s="141"/>
      <c r="G225" s="141"/>
      <c r="H225" s="141"/>
      <c r="I225" s="141"/>
    </row>
    <row r="226" spans="1:9" x14ac:dyDescent="0.35">
      <c r="A226" s="141"/>
      <c r="B226" s="141"/>
      <c r="C226" s="141"/>
      <c r="D226" s="141"/>
      <c r="E226" s="141"/>
      <c r="F226" s="141"/>
      <c r="G226" s="141"/>
      <c r="H226" s="141"/>
      <c r="I226" s="141"/>
    </row>
    <row r="227" spans="1:9" x14ac:dyDescent="0.35">
      <c r="A227" s="141"/>
      <c r="B227" s="141"/>
      <c r="C227" s="141"/>
      <c r="D227" s="141"/>
      <c r="E227" s="141"/>
      <c r="F227" s="141"/>
      <c r="G227" s="141"/>
      <c r="H227" s="141"/>
      <c r="I227" s="141"/>
    </row>
    <row r="228" spans="1:9" x14ac:dyDescent="0.35">
      <c r="A228" s="141"/>
      <c r="B228" s="141"/>
      <c r="C228" s="141"/>
      <c r="D228" s="141"/>
      <c r="E228" s="141"/>
      <c r="F228" s="141"/>
      <c r="G228" s="141"/>
      <c r="H228" s="141"/>
      <c r="I228" s="141"/>
    </row>
    <row r="229" spans="1:9" x14ac:dyDescent="0.35">
      <c r="A229" s="141"/>
      <c r="B229" s="141"/>
      <c r="C229" s="141"/>
      <c r="D229" s="141"/>
      <c r="E229" s="141"/>
      <c r="F229" s="141"/>
      <c r="G229" s="141"/>
      <c r="H229" s="141"/>
      <c r="I229" s="141"/>
    </row>
    <row r="230" spans="1:9" x14ac:dyDescent="0.35">
      <c r="A230" s="141"/>
      <c r="B230" s="141"/>
      <c r="C230" s="141"/>
      <c r="D230" s="141"/>
      <c r="E230" s="141"/>
      <c r="F230" s="141"/>
      <c r="G230" s="141"/>
      <c r="H230" s="141"/>
      <c r="I230" s="141"/>
    </row>
    <row r="233" spans="1:9" x14ac:dyDescent="0.35">
      <c r="A233" s="449" t="s">
        <v>652</v>
      </c>
      <c r="B233" s="449"/>
      <c r="C233" s="449"/>
      <c r="D233" s="449"/>
      <c r="E233" s="449"/>
      <c r="F233" s="449"/>
      <c r="G233" s="449"/>
    </row>
    <row r="236" spans="1:9" x14ac:dyDescent="0.35">
      <c r="A236" s="276" t="s">
        <v>51</v>
      </c>
      <c r="B236" s="276"/>
      <c r="C236" s="276"/>
      <c r="D236" s="275">
        <v>0</v>
      </c>
      <c r="E236" s="275"/>
    </row>
    <row r="237" spans="1:9" x14ac:dyDescent="0.35">
      <c r="A237" s="274" t="s">
        <v>55</v>
      </c>
      <c r="B237" s="274"/>
      <c r="C237" s="274"/>
      <c r="D237" s="275" t="s">
        <v>96</v>
      </c>
      <c r="E237" s="275"/>
    </row>
    <row r="238" spans="1:9" x14ac:dyDescent="0.35">
      <c r="A238" s="276" t="s">
        <v>53</v>
      </c>
      <c r="B238" s="276"/>
      <c r="C238" s="276"/>
      <c r="D238" s="275"/>
      <c r="E238" s="275"/>
    </row>
    <row r="239" spans="1:9" x14ac:dyDescent="0.35">
      <c r="A239" s="276" t="s">
        <v>54</v>
      </c>
      <c r="B239" s="276"/>
      <c r="C239" s="276"/>
      <c r="D239" s="275" t="s">
        <v>97</v>
      </c>
      <c r="E239" s="275"/>
    </row>
    <row r="240" spans="1:9" x14ac:dyDescent="0.35">
      <c r="A240" s="9"/>
      <c r="B240" s="9"/>
      <c r="C240" s="9"/>
      <c r="D240" s="222"/>
      <c r="E240" s="222"/>
    </row>
    <row r="241" spans="1:9" x14ac:dyDescent="0.35">
      <c r="B241" s="153" t="s">
        <v>12</v>
      </c>
    </row>
    <row r="242" spans="1:9" x14ac:dyDescent="0.35">
      <c r="A242" t="s">
        <v>69</v>
      </c>
      <c r="E242" t="s">
        <v>102</v>
      </c>
    </row>
    <row r="243" spans="1:9" x14ac:dyDescent="0.35">
      <c r="A243" t="s">
        <v>103</v>
      </c>
    </row>
    <row r="245" spans="1:9" ht="58" x14ac:dyDescent="0.35">
      <c r="A245" s="141" t="s">
        <v>3</v>
      </c>
      <c r="B245" s="6" t="s">
        <v>628</v>
      </c>
      <c r="C245" s="6" t="s">
        <v>655</v>
      </c>
      <c r="D245" s="6" t="s">
        <v>654</v>
      </c>
      <c r="E245" s="6" t="s">
        <v>653</v>
      </c>
      <c r="F245" s="6" t="s">
        <v>444</v>
      </c>
      <c r="G245" s="6" t="s">
        <v>624</v>
      </c>
      <c r="H245" s="6" t="s">
        <v>623</v>
      </c>
      <c r="I245" s="6" t="s">
        <v>622</v>
      </c>
    </row>
    <row r="246" spans="1:9" x14ac:dyDescent="0.35">
      <c r="A246" s="141"/>
      <c r="B246" s="141"/>
      <c r="C246" s="141"/>
      <c r="D246" s="141"/>
      <c r="E246" s="141"/>
      <c r="F246" s="141"/>
      <c r="G246" s="141"/>
      <c r="H246" s="141"/>
      <c r="I246" s="141"/>
    </row>
    <row r="247" spans="1:9" x14ac:dyDescent="0.35">
      <c r="A247" s="141"/>
      <c r="B247" s="141"/>
      <c r="C247" s="141"/>
      <c r="D247" s="141"/>
      <c r="E247" s="141"/>
      <c r="F247" s="141"/>
      <c r="G247" s="141"/>
      <c r="H247" s="141"/>
      <c r="I247" s="141"/>
    </row>
    <row r="248" spans="1:9" x14ac:dyDescent="0.35">
      <c r="A248" s="141"/>
      <c r="B248" s="141"/>
      <c r="C248" s="141"/>
      <c r="D248" s="141"/>
      <c r="E248" s="141"/>
      <c r="F248" s="141"/>
      <c r="G248" s="141"/>
      <c r="H248" s="141"/>
      <c r="I248" s="141"/>
    </row>
    <row r="249" spans="1:9" x14ac:dyDescent="0.35">
      <c r="A249" s="141"/>
      <c r="B249" s="141"/>
      <c r="C249" s="141"/>
      <c r="D249" s="141"/>
      <c r="E249" s="141"/>
      <c r="F249" s="141"/>
      <c r="G249" s="141"/>
      <c r="H249" s="141"/>
      <c r="I249" s="141"/>
    </row>
    <row r="250" spans="1:9" x14ac:dyDescent="0.35">
      <c r="A250" s="141"/>
      <c r="B250" s="141"/>
      <c r="C250" s="141"/>
      <c r="D250" s="141"/>
      <c r="E250" s="141"/>
      <c r="F250" s="141"/>
      <c r="G250" s="141"/>
      <c r="H250" s="141"/>
      <c r="I250" s="141"/>
    </row>
    <row r="251" spans="1:9" x14ac:dyDescent="0.35">
      <c r="A251" s="141"/>
      <c r="B251" s="141"/>
      <c r="C251" s="141"/>
      <c r="D251" s="141"/>
      <c r="E251" s="141"/>
      <c r="F251" s="141"/>
      <c r="G251" s="141"/>
      <c r="H251" s="141"/>
      <c r="I251" s="141"/>
    </row>
    <row r="254" spans="1:9" x14ac:dyDescent="0.35">
      <c r="A254" s="449" t="s">
        <v>652</v>
      </c>
      <c r="B254" s="449"/>
      <c r="C254" s="449"/>
      <c r="D254" s="449"/>
      <c r="E254" s="449"/>
      <c r="F254" s="449"/>
      <c r="G254" s="449"/>
    </row>
    <row r="257" spans="1:9" x14ac:dyDescent="0.35">
      <c r="A257" s="276" t="s">
        <v>51</v>
      </c>
      <c r="B257" s="276"/>
      <c r="C257" s="276"/>
      <c r="D257" s="275">
        <v>0</v>
      </c>
      <c r="E257" s="275"/>
    </row>
    <row r="258" spans="1:9" x14ac:dyDescent="0.35">
      <c r="A258" s="274" t="s">
        <v>55</v>
      </c>
      <c r="B258" s="274"/>
      <c r="C258" s="274"/>
      <c r="D258" s="275" t="s">
        <v>101</v>
      </c>
      <c r="E258" s="275"/>
    </row>
    <row r="259" spans="1:9" x14ac:dyDescent="0.35">
      <c r="A259" s="276" t="s">
        <v>53</v>
      </c>
      <c r="B259" s="276"/>
      <c r="C259" s="276"/>
      <c r="D259" s="275"/>
      <c r="E259" s="275"/>
    </row>
    <row r="260" spans="1:9" x14ac:dyDescent="0.35">
      <c r="A260" s="276" t="s">
        <v>54</v>
      </c>
      <c r="B260" s="276"/>
      <c r="C260" s="276"/>
      <c r="D260" s="275" t="s">
        <v>97</v>
      </c>
      <c r="E260" s="275"/>
    </row>
    <row r="261" spans="1:9" x14ac:dyDescent="0.35">
      <c r="A261" s="9"/>
      <c r="B261" s="9"/>
      <c r="C261" s="9"/>
      <c r="D261" s="222"/>
      <c r="E261" s="222"/>
    </row>
    <row r="262" spans="1:9" x14ac:dyDescent="0.35">
      <c r="B262" s="153" t="s">
        <v>13</v>
      </c>
    </row>
    <row r="263" spans="1:9" x14ac:dyDescent="0.35">
      <c r="A263" t="s">
        <v>69</v>
      </c>
      <c r="E263" t="s">
        <v>233</v>
      </c>
    </row>
    <row r="264" spans="1:9" x14ac:dyDescent="0.35">
      <c r="A264" t="s">
        <v>234</v>
      </c>
    </row>
    <row r="266" spans="1:9" ht="58" x14ac:dyDescent="0.35">
      <c r="A266" s="141" t="s">
        <v>3</v>
      </c>
      <c r="B266" s="6" t="s">
        <v>628</v>
      </c>
      <c r="C266" s="6" t="s">
        <v>655</v>
      </c>
      <c r="D266" s="6" t="s">
        <v>654</v>
      </c>
      <c r="E266" s="6" t="s">
        <v>653</v>
      </c>
      <c r="F266" s="6" t="s">
        <v>444</v>
      </c>
      <c r="G266" s="6" t="s">
        <v>624</v>
      </c>
      <c r="H266" s="6" t="s">
        <v>623</v>
      </c>
      <c r="I266" s="6" t="s">
        <v>622</v>
      </c>
    </row>
    <row r="267" spans="1:9" x14ac:dyDescent="0.35">
      <c r="A267" s="141"/>
      <c r="B267" s="141"/>
      <c r="C267" s="141"/>
      <c r="D267" s="141"/>
      <c r="E267" s="141"/>
      <c r="F267" s="141"/>
      <c r="G267" s="141"/>
      <c r="H267" s="141"/>
      <c r="I267" s="141"/>
    </row>
    <row r="268" spans="1:9" x14ac:dyDescent="0.35">
      <c r="A268" s="141"/>
      <c r="B268" s="141"/>
      <c r="C268" s="141"/>
      <c r="D268" s="141"/>
      <c r="E268" s="141"/>
      <c r="F268" s="141"/>
      <c r="G268" s="141"/>
      <c r="H268" s="141"/>
      <c r="I268" s="141"/>
    </row>
    <row r="269" spans="1:9" x14ac:dyDescent="0.35">
      <c r="A269" s="141"/>
      <c r="B269" s="141"/>
      <c r="C269" s="141"/>
      <c r="D269" s="141"/>
      <c r="E269" s="141"/>
      <c r="F269" s="141"/>
      <c r="G269" s="141"/>
      <c r="H269" s="141"/>
      <c r="I269" s="141"/>
    </row>
    <row r="270" spans="1:9" x14ac:dyDescent="0.35">
      <c r="A270" s="141"/>
      <c r="B270" s="141"/>
      <c r="C270" s="141"/>
      <c r="D270" s="141"/>
      <c r="E270" s="141"/>
      <c r="F270" s="141"/>
      <c r="G270" s="141"/>
      <c r="H270" s="141"/>
      <c r="I270" s="141"/>
    </row>
    <row r="271" spans="1:9" x14ac:dyDescent="0.35">
      <c r="A271" s="141"/>
      <c r="B271" s="141"/>
      <c r="C271" s="141"/>
      <c r="D271" s="141"/>
      <c r="E271" s="141"/>
      <c r="F271" s="141"/>
      <c r="G271" s="141"/>
      <c r="H271" s="141"/>
      <c r="I271" s="141"/>
    </row>
    <row r="272" spans="1:9" x14ac:dyDescent="0.35">
      <c r="A272" s="141"/>
      <c r="B272" s="141"/>
      <c r="C272" s="141"/>
      <c r="D272" s="141"/>
      <c r="E272" s="141"/>
      <c r="F272" s="141"/>
      <c r="G272" s="141">
        <v>0</v>
      </c>
      <c r="H272" s="141"/>
      <c r="I272" s="141"/>
    </row>
    <row r="275" spans="1:9" x14ac:dyDescent="0.35">
      <c r="A275" s="449" t="s">
        <v>652</v>
      </c>
      <c r="B275" s="449"/>
      <c r="C275" s="449"/>
      <c r="D275" s="449"/>
      <c r="E275" s="449"/>
      <c r="F275" s="449"/>
      <c r="G275" s="449"/>
    </row>
    <row r="278" spans="1:9" x14ac:dyDescent="0.35">
      <c r="A278" s="276" t="s">
        <v>51</v>
      </c>
      <c r="B278" s="276"/>
      <c r="C278" s="276"/>
      <c r="D278" s="275"/>
      <c r="E278" s="275"/>
    </row>
    <row r="279" spans="1:9" x14ac:dyDescent="0.35">
      <c r="A279" s="274" t="s">
        <v>55</v>
      </c>
      <c r="B279" s="274"/>
      <c r="C279" s="274"/>
      <c r="D279" s="275" t="s">
        <v>231</v>
      </c>
      <c r="E279" s="275"/>
    </row>
    <row r="280" spans="1:9" x14ac:dyDescent="0.35">
      <c r="A280" s="276" t="s">
        <v>53</v>
      </c>
      <c r="B280" s="276"/>
      <c r="C280" s="276"/>
      <c r="D280" s="275"/>
      <c r="E280" s="275"/>
    </row>
    <row r="281" spans="1:9" x14ac:dyDescent="0.35">
      <c r="A281" s="276" t="s">
        <v>54</v>
      </c>
      <c r="B281" s="276"/>
      <c r="C281" s="276"/>
      <c r="D281" s="292" t="s">
        <v>232</v>
      </c>
      <c r="E281" s="275"/>
    </row>
    <row r="282" spans="1:9" x14ac:dyDescent="0.35">
      <c r="B282" s="153"/>
    </row>
    <row r="283" spans="1:9" x14ac:dyDescent="0.35">
      <c r="B283" s="153" t="s">
        <v>14</v>
      </c>
    </row>
    <row r="284" spans="1:9" x14ac:dyDescent="0.35">
      <c r="A284" t="s">
        <v>69</v>
      </c>
      <c r="E284" t="s">
        <v>217</v>
      </c>
    </row>
    <row r="285" spans="1:9" x14ac:dyDescent="0.35">
      <c r="A285" t="s">
        <v>566</v>
      </c>
    </row>
    <row r="287" spans="1:9" ht="58" x14ac:dyDescent="0.35">
      <c r="A287" s="141" t="s">
        <v>3</v>
      </c>
      <c r="B287" s="6" t="s">
        <v>628</v>
      </c>
      <c r="C287" s="6" t="s">
        <v>655</v>
      </c>
      <c r="D287" s="6" t="s">
        <v>654</v>
      </c>
      <c r="E287" s="6" t="s">
        <v>653</v>
      </c>
      <c r="F287" s="6" t="s">
        <v>444</v>
      </c>
      <c r="G287" s="6" t="s">
        <v>624</v>
      </c>
      <c r="H287" s="6" t="s">
        <v>623</v>
      </c>
      <c r="I287" s="6" t="s">
        <v>622</v>
      </c>
    </row>
    <row r="288" spans="1:9" x14ac:dyDescent="0.35">
      <c r="A288" s="141"/>
      <c r="B288" s="141"/>
      <c r="C288" s="141"/>
      <c r="D288" s="141"/>
      <c r="E288" s="141"/>
      <c r="F288" s="141"/>
      <c r="G288" s="141"/>
      <c r="H288" s="141"/>
      <c r="I288" s="141"/>
    </row>
    <row r="289" spans="1:9" x14ac:dyDescent="0.35">
      <c r="A289" s="141"/>
      <c r="B289" s="141"/>
      <c r="C289" s="141"/>
      <c r="D289" s="141"/>
      <c r="E289" s="141"/>
      <c r="F289" s="141"/>
      <c r="G289" s="141"/>
      <c r="H289" s="141"/>
      <c r="I289" s="141"/>
    </row>
    <row r="290" spans="1:9" x14ac:dyDescent="0.35">
      <c r="A290" s="141"/>
      <c r="B290" s="141"/>
      <c r="C290" s="141"/>
      <c r="D290" s="141"/>
      <c r="E290" s="141"/>
      <c r="F290" s="141"/>
      <c r="G290" s="141"/>
      <c r="H290" s="141"/>
      <c r="I290" s="141"/>
    </row>
    <row r="291" spans="1:9" x14ac:dyDescent="0.35">
      <c r="A291" s="141"/>
      <c r="B291" s="141"/>
      <c r="C291" s="141"/>
      <c r="D291" s="141"/>
      <c r="E291" s="141"/>
      <c r="F291" s="141"/>
      <c r="G291" s="141"/>
      <c r="H291" s="141"/>
      <c r="I291" s="141"/>
    </row>
    <row r="292" spans="1:9" x14ac:dyDescent="0.35">
      <c r="A292" s="141"/>
      <c r="B292" s="141"/>
      <c r="C292" s="141"/>
      <c r="D292" s="141"/>
      <c r="E292" s="141"/>
      <c r="F292" s="141"/>
      <c r="G292" s="141"/>
      <c r="H292" s="141"/>
      <c r="I292" s="141"/>
    </row>
    <row r="293" spans="1:9" x14ac:dyDescent="0.35">
      <c r="A293" s="141"/>
      <c r="B293" s="141"/>
      <c r="C293" s="141"/>
      <c r="D293" s="141"/>
      <c r="E293" s="141"/>
      <c r="F293" s="141"/>
      <c r="G293" s="141">
        <v>0</v>
      </c>
      <c r="H293" s="141"/>
      <c r="I293" s="141"/>
    </row>
    <row r="296" spans="1:9" x14ac:dyDescent="0.35">
      <c r="A296" s="449" t="s">
        <v>652</v>
      </c>
      <c r="B296" s="449"/>
      <c r="C296" s="449"/>
      <c r="D296" s="449"/>
      <c r="E296" s="449"/>
      <c r="F296" s="449"/>
      <c r="G296" s="449"/>
    </row>
    <row r="299" spans="1:9" x14ac:dyDescent="0.35">
      <c r="A299" s="276" t="s">
        <v>51</v>
      </c>
      <c r="B299" s="276"/>
      <c r="C299" s="276"/>
      <c r="D299" s="275"/>
      <c r="E299" s="275"/>
    </row>
    <row r="300" spans="1:9" x14ac:dyDescent="0.35">
      <c r="A300" s="274" t="s">
        <v>55</v>
      </c>
      <c r="B300" s="274"/>
      <c r="C300" s="274"/>
      <c r="D300" s="275" t="s">
        <v>216</v>
      </c>
      <c r="E300" s="275"/>
    </row>
    <row r="301" spans="1:9" x14ac:dyDescent="0.35">
      <c r="A301" s="276" t="s">
        <v>53</v>
      </c>
      <c r="B301" s="276"/>
      <c r="C301" s="276"/>
      <c r="D301" s="275"/>
      <c r="E301" s="275"/>
    </row>
    <row r="302" spans="1:9" x14ac:dyDescent="0.35">
      <c r="A302" s="276" t="s">
        <v>54</v>
      </c>
      <c r="B302" s="276"/>
      <c r="C302" s="276"/>
      <c r="D302" s="292">
        <v>43187</v>
      </c>
      <c r="E302" s="275"/>
    </row>
    <row r="303" spans="1:9" x14ac:dyDescent="0.35">
      <c r="A303" s="9"/>
      <c r="B303" s="9"/>
      <c r="C303" s="9"/>
      <c r="D303" s="23"/>
      <c r="E303" s="222"/>
    </row>
    <row r="304" spans="1:9" x14ac:dyDescent="0.35">
      <c r="B304" s="153" t="s">
        <v>15</v>
      </c>
    </row>
    <row r="305" spans="1:9" x14ac:dyDescent="0.35">
      <c r="A305" t="s">
        <v>69</v>
      </c>
      <c r="E305" t="s">
        <v>200</v>
      </c>
    </row>
    <row r="306" spans="1:9" x14ac:dyDescent="0.35">
      <c r="A306" t="s">
        <v>84</v>
      </c>
    </row>
    <row r="308" spans="1:9" ht="58" x14ac:dyDescent="0.35">
      <c r="A308" s="141" t="s">
        <v>3</v>
      </c>
      <c r="B308" s="6" t="s">
        <v>628</v>
      </c>
      <c r="C308" s="6" t="s">
        <v>655</v>
      </c>
      <c r="D308" s="6" t="s">
        <v>654</v>
      </c>
      <c r="E308" s="6" t="s">
        <v>653</v>
      </c>
      <c r="F308" s="6" t="s">
        <v>444</v>
      </c>
      <c r="G308" s="6" t="s">
        <v>624</v>
      </c>
      <c r="H308" s="6" t="s">
        <v>623</v>
      </c>
      <c r="I308" s="6" t="s">
        <v>622</v>
      </c>
    </row>
    <row r="309" spans="1:9" x14ac:dyDescent="0.35">
      <c r="A309" s="141">
        <v>1</v>
      </c>
      <c r="B309" s="141" t="s">
        <v>198</v>
      </c>
      <c r="C309" s="139" t="s">
        <v>94</v>
      </c>
      <c r="D309" s="139" t="s">
        <v>94</v>
      </c>
      <c r="E309" s="139" t="s">
        <v>94</v>
      </c>
      <c r="F309" s="139" t="s">
        <v>94</v>
      </c>
      <c r="G309" s="139" t="s">
        <v>94</v>
      </c>
      <c r="H309" s="139" t="s">
        <v>94</v>
      </c>
      <c r="I309" s="139" t="s">
        <v>94</v>
      </c>
    </row>
    <row r="310" spans="1:9" x14ac:dyDescent="0.35">
      <c r="A310" s="141"/>
      <c r="B310" s="141"/>
      <c r="C310" s="141"/>
      <c r="D310" s="141"/>
      <c r="E310" s="141"/>
      <c r="F310" s="141"/>
      <c r="G310" s="141"/>
      <c r="H310" s="141"/>
      <c r="I310" s="141"/>
    </row>
    <row r="311" spans="1:9" x14ac:dyDescent="0.35">
      <c r="A311" s="141"/>
      <c r="B311" s="141"/>
      <c r="C311" s="141"/>
      <c r="D311" s="141"/>
      <c r="E311" s="141"/>
      <c r="F311" s="141"/>
      <c r="G311" s="141"/>
      <c r="H311" s="141"/>
      <c r="I311" s="141"/>
    </row>
    <row r="312" spans="1:9" x14ac:dyDescent="0.35">
      <c r="A312" s="141"/>
      <c r="B312" s="141"/>
      <c r="C312" s="141"/>
      <c r="D312" s="141"/>
      <c r="E312" s="141"/>
      <c r="F312" s="141"/>
      <c r="G312" s="141"/>
      <c r="H312" s="141"/>
      <c r="I312" s="141"/>
    </row>
    <row r="313" spans="1:9" x14ac:dyDescent="0.35">
      <c r="A313" s="141"/>
      <c r="B313" s="141"/>
      <c r="C313" s="141"/>
      <c r="D313" s="141"/>
      <c r="E313" s="141"/>
      <c r="F313" s="141"/>
      <c r="G313" s="141"/>
      <c r="H313" s="141"/>
      <c r="I313" s="141"/>
    </row>
    <row r="314" spans="1:9" x14ac:dyDescent="0.35">
      <c r="A314" s="141"/>
      <c r="B314" s="141"/>
      <c r="C314" s="141"/>
      <c r="D314" s="141"/>
      <c r="E314" s="141"/>
      <c r="F314" s="141"/>
      <c r="G314" s="141"/>
      <c r="H314" s="141"/>
      <c r="I314" s="141"/>
    </row>
    <row r="317" spans="1:9" x14ac:dyDescent="0.35">
      <c r="A317" s="449" t="s">
        <v>652</v>
      </c>
      <c r="B317" s="449"/>
      <c r="C317" s="449"/>
      <c r="D317" s="449"/>
      <c r="E317" s="449"/>
      <c r="F317" s="449"/>
      <c r="G317" s="449"/>
    </row>
    <row r="320" spans="1:9" x14ac:dyDescent="0.35">
      <c r="A320" s="276" t="s">
        <v>51</v>
      </c>
      <c r="B320" s="276"/>
      <c r="C320" s="276"/>
      <c r="D320" s="275">
        <v>0</v>
      </c>
      <c r="E320" s="275"/>
    </row>
    <row r="321" spans="1:9" x14ac:dyDescent="0.35">
      <c r="A321" s="274" t="s">
        <v>55</v>
      </c>
      <c r="B321" s="274"/>
      <c r="C321" s="274"/>
      <c r="D321" s="354" t="s">
        <v>199</v>
      </c>
      <c r="E321" s="355"/>
    </row>
    <row r="322" spans="1:9" x14ac:dyDescent="0.35">
      <c r="A322" s="276" t="s">
        <v>53</v>
      </c>
      <c r="B322" s="276"/>
      <c r="C322" s="276"/>
      <c r="D322" s="275"/>
      <c r="E322" s="275"/>
    </row>
    <row r="323" spans="1:9" x14ac:dyDescent="0.35">
      <c r="A323" s="276" t="s">
        <v>54</v>
      </c>
      <c r="B323" s="276"/>
      <c r="C323" s="276"/>
      <c r="D323" s="292">
        <v>43182</v>
      </c>
      <c r="E323" s="275"/>
    </row>
    <row r="324" spans="1:9" x14ac:dyDescent="0.35">
      <c r="A324" s="9"/>
      <c r="B324" s="9"/>
      <c r="C324" s="9"/>
      <c r="D324" s="23"/>
      <c r="E324" s="222"/>
    </row>
    <row r="325" spans="1:9" x14ac:dyDescent="0.35">
      <c r="B325" s="153" t="s">
        <v>16</v>
      </c>
    </row>
    <row r="326" spans="1:9" x14ac:dyDescent="0.35">
      <c r="A326" t="s">
        <v>69</v>
      </c>
      <c r="E326" t="s">
        <v>204</v>
      </c>
    </row>
    <row r="327" spans="1:9" x14ac:dyDescent="0.35">
      <c r="A327" t="s">
        <v>201</v>
      </c>
    </row>
    <row r="329" spans="1:9" ht="58" x14ac:dyDescent="0.35">
      <c r="A329" s="141" t="s">
        <v>3</v>
      </c>
      <c r="B329" s="6" t="s">
        <v>628</v>
      </c>
      <c r="C329" s="6" t="s">
        <v>655</v>
      </c>
      <c r="D329" s="6" t="s">
        <v>654</v>
      </c>
      <c r="E329" s="6" t="s">
        <v>653</v>
      </c>
      <c r="F329" s="6" t="s">
        <v>444</v>
      </c>
      <c r="G329" s="6" t="s">
        <v>624</v>
      </c>
      <c r="H329" s="6" t="s">
        <v>623</v>
      </c>
      <c r="I329" s="6" t="s">
        <v>622</v>
      </c>
    </row>
    <row r="330" spans="1:9" x14ac:dyDescent="0.35">
      <c r="A330" s="141">
        <v>1</v>
      </c>
      <c r="B330" s="141" t="s">
        <v>202</v>
      </c>
      <c r="C330" s="139" t="s">
        <v>94</v>
      </c>
      <c r="D330" s="139" t="s">
        <v>94</v>
      </c>
      <c r="E330" s="139" t="s">
        <v>94</v>
      </c>
      <c r="F330" s="139" t="s">
        <v>94</v>
      </c>
      <c r="G330" s="139" t="s">
        <v>94</v>
      </c>
      <c r="H330" s="139" t="s">
        <v>94</v>
      </c>
      <c r="I330" s="139" t="s">
        <v>94</v>
      </c>
    </row>
    <row r="331" spans="1:9" x14ac:dyDescent="0.35">
      <c r="A331" s="141"/>
      <c r="B331" s="141"/>
      <c r="C331" s="141"/>
      <c r="D331" s="141"/>
      <c r="E331" s="141"/>
      <c r="F331" s="141"/>
      <c r="G331" s="141"/>
      <c r="H331" s="141"/>
      <c r="I331" s="141"/>
    </row>
    <row r="332" spans="1:9" x14ac:dyDescent="0.35">
      <c r="A332" s="141"/>
      <c r="B332" s="141"/>
      <c r="C332" s="141"/>
      <c r="D332" s="141"/>
      <c r="E332" s="141"/>
      <c r="F332" s="141"/>
      <c r="G332" s="141"/>
      <c r="H332" s="141"/>
      <c r="I332" s="141"/>
    </row>
    <row r="333" spans="1:9" x14ac:dyDescent="0.35">
      <c r="A333" s="141"/>
      <c r="B333" s="141"/>
      <c r="C333" s="141"/>
      <c r="D333" s="141"/>
      <c r="E333" s="141"/>
      <c r="F333" s="141"/>
      <c r="G333" s="141"/>
      <c r="H333" s="141"/>
      <c r="I333" s="141"/>
    </row>
    <row r="334" spans="1:9" x14ac:dyDescent="0.35">
      <c r="A334" s="141"/>
      <c r="B334" s="141"/>
      <c r="C334" s="141"/>
      <c r="D334" s="141"/>
      <c r="E334" s="141"/>
      <c r="F334" s="141"/>
      <c r="G334" s="141"/>
      <c r="H334" s="141"/>
      <c r="I334" s="141"/>
    </row>
    <row r="335" spans="1:9" x14ac:dyDescent="0.35">
      <c r="A335" s="141"/>
      <c r="B335" s="141"/>
      <c r="C335" s="141"/>
      <c r="D335" s="141"/>
      <c r="E335" s="141"/>
      <c r="F335" s="141"/>
      <c r="G335" s="141"/>
      <c r="H335" s="141"/>
      <c r="I335" s="141"/>
    </row>
    <row r="338" spans="1:9" x14ac:dyDescent="0.35">
      <c r="A338" s="449" t="s">
        <v>652</v>
      </c>
      <c r="B338" s="449"/>
      <c r="C338" s="449"/>
      <c r="D338" s="449"/>
      <c r="E338" s="449"/>
      <c r="F338" s="449"/>
      <c r="G338" s="449"/>
    </row>
    <row r="341" spans="1:9" x14ac:dyDescent="0.35">
      <c r="A341" s="276" t="s">
        <v>51</v>
      </c>
      <c r="B341" s="276"/>
      <c r="C341" s="276"/>
      <c r="D341" s="275">
        <v>0</v>
      </c>
      <c r="E341" s="275"/>
    </row>
    <row r="342" spans="1:9" x14ac:dyDescent="0.35">
      <c r="A342" s="274" t="s">
        <v>55</v>
      </c>
      <c r="B342" s="274"/>
      <c r="C342" s="274"/>
      <c r="D342" s="354" t="s">
        <v>203</v>
      </c>
      <c r="E342" s="355"/>
    </row>
    <row r="343" spans="1:9" x14ac:dyDescent="0.35">
      <c r="A343" s="276" t="s">
        <v>53</v>
      </c>
      <c r="B343" s="276"/>
      <c r="C343" s="276"/>
      <c r="D343" s="275"/>
      <c r="E343" s="275"/>
    </row>
    <row r="344" spans="1:9" x14ac:dyDescent="0.35">
      <c r="A344" s="276" t="s">
        <v>54</v>
      </c>
      <c r="B344" s="276"/>
      <c r="C344" s="276"/>
      <c r="D344" s="292">
        <v>43220</v>
      </c>
      <c r="E344" s="275"/>
    </row>
    <row r="345" spans="1:9" x14ac:dyDescent="0.35">
      <c r="A345" s="9"/>
      <c r="B345" s="9"/>
      <c r="C345" s="9"/>
      <c r="D345" s="23"/>
      <c r="E345" s="222"/>
    </row>
    <row r="346" spans="1:9" x14ac:dyDescent="0.35">
      <c r="B346" s="153" t="s">
        <v>17</v>
      </c>
    </row>
    <row r="347" spans="1:9" x14ac:dyDescent="0.35">
      <c r="A347" t="s">
        <v>69</v>
      </c>
      <c r="E347" t="s">
        <v>426</v>
      </c>
    </row>
    <row r="348" spans="1:9" x14ac:dyDescent="0.35">
      <c r="A348" t="s">
        <v>425</v>
      </c>
    </row>
    <row r="350" spans="1:9" ht="58" x14ac:dyDescent="0.35">
      <c r="A350" s="141" t="s">
        <v>3</v>
      </c>
      <c r="B350" s="6" t="s">
        <v>628</v>
      </c>
      <c r="C350" s="6" t="s">
        <v>655</v>
      </c>
      <c r="D350" s="6" t="s">
        <v>654</v>
      </c>
      <c r="E350" s="6" t="s">
        <v>653</v>
      </c>
      <c r="F350" s="6" t="s">
        <v>444</v>
      </c>
      <c r="G350" s="6" t="s">
        <v>624</v>
      </c>
      <c r="H350" s="6" t="s">
        <v>623</v>
      </c>
      <c r="I350" s="6" t="s">
        <v>622</v>
      </c>
    </row>
    <row r="351" spans="1:9" x14ac:dyDescent="0.35">
      <c r="A351" s="141"/>
      <c r="B351" s="141"/>
      <c r="C351" s="141"/>
      <c r="D351" s="141"/>
      <c r="E351" s="141"/>
      <c r="F351" s="141"/>
      <c r="G351" s="141"/>
      <c r="H351" s="141"/>
      <c r="I351" s="141"/>
    </row>
    <row r="352" spans="1:9" x14ac:dyDescent="0.35">
      <c r="A352" s="141"/>
      <c r="B352" s="141"/>
      <c r="C352" s="141"/>
      <c r="D352" s="141"/>
      <c r="E352" s="141"/>
      <c r="F352" s="141"/>
      <c r="G352" s="141"/>
      <c r="H352" s="141"/>
      <c r="I352" s="141"/>
    </row>
    <row r="353" spans="1:9" x14ac:dyDescent="0.35">
      <c r="A353" s="141"/>
      <c r="B353" s="141"/>
      <c r="C353" s="141"/>
      <c r="D353" s="141"/>
      <c r="E353" s="141"/>
      <c r="F353" s="141"/>
      <c r="G353" s="141"/>
      <c r="H353" s="141"/>
      <c r="I353" s="141"/>
    </row>
    <row r="354" spans="1:9" x14ac:dyDescent="0.35">
      <c r="A354" s="141"/>
      <c r="B354" s="141"/>
      <c r="C354" s="141"/>
      <c r="D354" s="141"/>
      <c r="E354" s="141"/>
      <c r="F354" s="141"/>
      <c r="G354" s="141"/>
      <c r="H354" s="141"/>
      <c r="I354" s="141"/>
    </row>
    <row r="355" spans="1:9" x14ac:dyDescent="0.35">
      <c r="A355" s="141"/>
      <c r="B355" s="141"/>
      <c r="C355" s="141"/>
      <c r="D355" s="141"/>
      <c r="E355" s="141"/>
      <c r="F355" s="141"/>
      <c r="G355" s="141"/>
      <c r="H355" s="141"/>
      <c r="I355" s="141"/>
    </row>
    <row r="356" spans="1:9" x14ac:dyDescent="0.35">
      <c r="A356" s="141"/>
      <c r="B356" s="141"/>
      <c r="C356" s="141"/>
      <c r="D356" s="141"/>
      <c r="E356" s="141"/>
      <c r="F356" s="141"/>
      <c r="G356" s="141"/>
      <c r="H356" s="141"/>
      <c r="I356" s="141"/>
    </row>
    <row r="359" spans="1:9" x14ac:dyDescent="0.35">
      <c r="A359" s="449" t="s">
        <v>652</v>
      </c>
      <c r="B359" s="449"/>
      <c r="C359" s="449"/>
      <c r="D359" s="449"/>
      <c r="E359" s="449"/>
      <c r="F359" s="449"/>
      <c r="G359" s="449"/>
    </row>
    <row r="362" spans="1:9" x14ac:dyDescent="0.35">
      <c r="A362" s="276" t="s">
        <v>51</v>
      </c>
      <c r="B362" s="276"/>
      <c r="C362" s="276"/>
      <c r="D362" s="275"/>
      <c r="E362" s="275"/>
    </row>
    <row r="363" spans="1:9" ht="15.5" x14ac:dyDescent="0.35">
      <c r="A363" s="274" t="s">
        <v>55</v>
      </c>
      <c r="B363" s="274"/>
      <c r="C363" s="274"/>
      <c r="D363" s="294" t="s">
        <v>206</v>
      </c>
      <c r="E363" s="294"/>
    </row>
    <row r="364" spans="1:9" ht="15.5" x14ac:dyDescent="0.35">
      <c r="A364" s="276" t="s">
        <v>53</v>
      </c>
      <c r="B364" s="276"/>
      <c r="C364" s="276"/>
      <c r="D364" s="294"/>
      <c r="E364" s="294"/>
    </row>
    <row r="365" spans="1:9" ht="15.5" x14ac:dyDescent="0.35">
      <c r="A365" s="276" t="s">
        <v>54</v>
      </c>
      <c r="B365" s="276"/>
      <c r="C365" s="276"/>
      <c r="D365" s="362">
        <v>43187</v>
      </c>
      <c r="E365" s="294"/>
    </row>
    <row r="366" spans="1:9" ht="15.5" x14ac:dyDescent="0.35">
      <c r="A366" s="9"/>
      <c r="B366" s="9"/>
      <c r="C366" s="9"/>
      <c r="D366" s="26"/>
      <c r="E366" s="230"/>
    </row>
    <row r="367" spans="1:9" x14ac:dyDescent="0.35">
      <c r="B367" s="153" t="s">
        <v>18</v>
      </c>
    </row>
    <row r="368" spans="1:9" x14ac:dyDescent="0.35">
      <c r="A368" t="s">
        <v>69</v>
      </c>
      <c r="E368" t="s">
        <v>220</v>
      </c>
    </row>
    <row r="369" spans="1:9" x14ac:dyDescent="0.35">
      <c r="A369" t="s">
        <v>566</v>
      </c>
    </row>
    <row r="371" spans="1:9" ht="58" x14ac:dyDescent="0.35">
      <c r="A371" s="141" t="s">
        <v>3</v>
      </c>
      <c r="B371" s="6" t="s">
        <v>628</v>
      </c>
      <c r="C371" s="6" t="s">
        <v>655</v>
      </c>
      <c r="D371" s="6" t="s">
        <v>654</v>
      </c>
      <c r="E371" s="6" t="s">
        <v>653</v>
      </c>
      <c r="F371" s="6" t="s">
        <v>444</v>
      </c>
      <c r="G371" s="6" t="s">
        <v>624</v>
      </c>
      <c r="H371" s="6" t="s">
        <v>623</v>
      </c>
      <c r="I371" s="6" t="s">
        <v>622</v>
      </c>
    </row>
    <row r="372" spans="1:9" x14ac:dyDescent="0.35">
      <c r="A372" s="141"/>
      <c r="B372" s="141"/>
      <c r="C372" s="141"/>
      <c r="D372" s="141"/>
      <c r="E372" s="141"/>
      <c r="F372" s="141"/>
      <c r="G372" s="141"/>
      <c r="H372" s="141"/>
      <c r="I372" s="141"/>
    </row>
    <row r="373" spans="1:9" x14ac:dyDescent="0.35">
      <c r="A373" s="141"/>
      <c r="B373" s="141"/>
      <c r="C373" s="141"/>
      <c r="D373" s="141"/>
      <c r="E373" s="141"/>
      <c r="F373" s="141"/>
      <c r="G373" s="141"/>
      <c r="H373" s="141"/>
      <c r="I373" s="141"/>
    </row>
    <row r="374" spans="1:9" x14ac:dyDescent="0.35">
      <c r="A374" s="141"/>
      <c r="B374" s="141"/>
      <c r="C374" s="141"/>
      <c r="D374" s="141"/>
      <c r="E374" s="141"/>
      <c r="F374" s="141"/>
      <c r="G374" s="141"/>
      <c r="H374" s="141"/>
      <c r="I374" s="141"/>
    </row>
    <row r="375" spans="1:9" x14ac:dyDescent="0.35">
      <c r="A375" s="141"/>
      <c r="B375" s="141"/>
      <c r="C375" s="141"/>
      <c r="D375" s="141"/>
      <c r="E375" s="141"/>
      <c r="F375" s="141"/>
      <c r="G375" s="141"/>
      <c r="H375" s="141"/>
      <c r="I375" s="141"/>
    </row>
    <row r="376" spans="1:9" x14ac:dyDescent="0.35">
      <c r="A376" s="141"/>
      <c r="B376" s="141"/>
      <c r="C376" s="141"/>
      <c r="D376" s="141"/>
      <c r="E376" s="141"/>
      <c r="F376" s="141"/>
      <c r="G376" s="141"/>
      <c r="H376" s="141"/>
      <c r="I376" s="141"/>
    </row>
    <row r="377" spans="1:9" x14ac:dyDescent="0.35">
      <c r="A377" s="141"/>
      <c r="B377" s="141"/>
      <c r="C377" s="141"/>
      <c r="D377" s="141"/>
      <c r="E377" s="141"/>
      <c r="F377" s="141"/>
      <c r="G377" s="141">
        <v>0</v>
      </c>
      <c r="H377" s="141"/>
      <c r="I377" s="141"/>
    </row>
    <row r="380" spans="1:9" x14ac:dyDescent="0.35">
      <c r="A380" s="449" t="s">
        <v>652</v>
      </c>
      <c r="B380" s="449"/>
      <c r="C380" s="449"/>
      <c r="D380" s="449"/>
      <c r="E380" s="449"/>
      <c r="F380" s="449"/>
      <c r="G380" s="449"/>
    </row>
    <row r="383" spans="1:9" x14ac:dyDescent="0.35">
      <c r="A383" s="276" t="s">
        <v>51</v>
      </c>
      <c r="B383" s="276"/>
      <c r="C383" s="276"/>
      <c r="D383" s="275"/>
      <c r="E383" s="275"/>
    </row>
    <row r="384" spans="1:9" x14ac:dyDescent="0.35">
      <c r="A384" s="274" t="s">
        <v>55</v>
      </c>
      <c r="B384" s="274"/>
      <c r="C384" s="274"/>
      <c r="D384" s="354" t="s">
        <v>219</v>
      </c>
      <c r="E384" s="355"/>
    </row>
    <row r="385" spans="1:9" x14ac:dyDescent="0.35">
      <c r="A385" s="276" t="s">
        <v>53</v>
      </c>
      <c r="B385" s="276"/>
      <c r="C385" s="276"/>
      <c r="D385" s="275"/>
      <c r="E385" s="275"/>
    </row>
    <row r="386" spans="1:9" x14ac:dyDescent="0.35">
      <c r="A386" s="276" t="s">
        <v>54</v>
      </c>
      <c r="B386" s="276"/>
      <c r="C386" s="276"/>
      <c r="D386" s="292">
        <v>43220</v>
      </c>
      <c r="E386" s="275"/>
    </row>
    <row r="387" spans="1:9" x14ac:dyDescent="0.35">
      <c r="A387" s="9"/>
      <c r="B387" s="9"/>
      <c r="C387" s="9"/>
      <c r="D387" s="23"/>
      <c r="E387" s="222"/>
    </row>
    <row r="388" spans="1:9" x14ac:dyDescent="0.35">
      <c r="B388" s="153" t="s">
        <v>19</v>
      </c>
    </row>
    <row r="389" spans="1:9" x14ac:dyDescent="0.35">
      <c r="A389" t="s">
        <v>69</v>
      </c>
      <c r="E389" t="s">
        <v>105</v>
      </c>
      <c r="F389" t="s">
        <v>19</v>
      </c>
    </row>
    <row r="390" spans="1:9" x14ac:dyDescent="0.35">
      <c r="A390" t="s">
        <v>84</v>
      </c>
      <c r="C390" t="s">
        <v>19</v>
      </c>
    </row>
    <row r="392" spans="1:9" ht="58" x14ac:dyDescent="0.35">
      <c r="A392" s="141" t="s">
        <v>3</v>
      </c>
      <c r="B392" s="6" t="s">
        <v>628</v>
      </c>
      <c r="C392" s="6" t="s">
        <v>655</v>
      </c>
      <c r="D392" s="6" t="s">
        <v>654</v>
      </c>
      <c r="E392" s="6" t="s">
        <v>653</v>
      </c>
      <c r="F392" s="6" t="s">
        <v>444</v>
      </c>
      <c r="G392" s="6" t="s">
        <v>624</v>
      </c>
      <c r="H392" s="6" t="s">
        <v>623</v>
      </c>
      <c r="I392" s="6" t="s">
        <v>622</v>
      </c>
    </row>
    <row r="393" spans="1:9" x14ac:dyDescent="0.35">
      <c r="A393" s="141"/>
      <c r="B393" s="141"/>
      <c r="C393" s="141"/>
      <c r="D393" s="141"/>
      <c r="E393" s="141"/>
      <c r="F393" s="141"/>
      <c r="G393" s="141"/>
      <c r="H393" s="141"/>
      <c r="I393" s="141"/>
    </row>
    <row r="394" spans="1:9" x14ac:dyDescent="0.35">
      <c r="A394" s="141"/>
      <c r="B394" s="141"/>
      <c r="C394" s="141"/>
      <c r="D394" s="141"/>
      <c r="E394" s="141"/>
      <c r="F394" s="141"/>
      <c r="G394" s="141"/>
      <c r="H394" s="141"/>
      <c r="I394" s="141"/>
    </row>
    <row r="395" spans="1:9" x14ac:dyDescent="0.35">
      <c r="A395" s="141"/>
      <c r="B395" s="141"/>
      <c r="C395" s="141"/>
      <c r="D395" s="141"/>
      <c r="E395" s="141"/>
      <c r="F395" s="141"/>
      <c r="G395" s="141"/>
      <c r="H395" s="141"/>
      <c r="I395" s="141"/>
    </row>
    <row r="396" spans="1:9" x14ac:dyDescent="0.35">
      <c r="A396" s="141"/>
      <c r="B396" s="141"/>
      <c r="C396" s="141"/>
      <c r="D396" s="141"/>
      <c r="E396" s="141"/>
      <c r="F396" s="141"/>
      <c r="G396" s="141"/>
      <c r="H396" s="141"/>
      <c r="I396" s="141"/>
    </row>
    <row r="397" spans="1:9" x14ac:dyDescent="0.35">
      <c r="A397" s="141"/>
      <c r="B397" s="141"/>
      <c r="C397" s="141"/>
      <c r="D397" s="141"/>
      <c r="E397" s="141"/>
      <c r="F397" s="141"/>
      <c r="G397" s="141"/>
      <c r="H397" s="141"/>
      <c r="I397" s="141"/>
    </row>
    <row r="398" spans="1:9" x14ac:dyDescent="0.35">
      <c r="A398" s="141"/>
      <c r="B398" s="141"/>
      <c r="C398" s="141"/>
      <c r="D398" s="141"/>
      <c r="E398" s="141"/>
      <c r="F398" s="141"/>
      <c r="G398" s="141"/>
      <c r="H398" s="141"/>
      <c r="I398" s="141"/>
    </row>
    <row r="401" spans="1:9" x14ac:dyDescent="0.35">
      <c r="A401" s="449" t="s">
        <v>652</v>
      </c>
      <c r="B401" s="449"/>
      <c r="C401" s="449"/>
      <c r="D401" s="449"/>
      <c r="E401" s="449"/>
      <c r="F401" s="449"/>
      <c r="G401" s="449"/>
    </row>
    <row r="404" spans="1:9" x14ac:dyDescent="0.35">
      <c r="A404" s="276" t="s">
        <v>51</v>
      </c>
      <c r="B404" s="276"/>
      <c r="C404" s="276"/>
      <c r="D404" s="275">
        <v>0</v>
      </c>
      <c r="E404" s="275"/>
    </row>
    <row r="405" spans="1:9" x14ac:dyDescent="0.35">
      <c r="A405" s="274" t="s">
        <v>55</v>
      </c>
      <c r="B405" s="274"/>
      <c r="C405" s="274"/>
      <c r="D405" s="275" t="s">
        <v>104</v>
      </c>
      <c r="E405" s="275"/>
    </row>
    <row r="406" spans="1:9" x14ac:dyDescent="0.35">
      <c r="A406" s="276" t="s">
        <v>53</v>
      </c>
      <c r="B406" s="276"/>
      <c r="C406" s="276"/>
      <c r="D406" s="275"/>
      <c r="E406" s="275"/>
    </row>
    <row r="407" spans="1:9" ht="15" customHeight="1" x14ac:dyDescent="0.35">
      <c r="A407" s="276" t="s">
        <v>54</v>
      </c>
      <c r="B407" s="276"/>
      <c r="C407" s="276"/>
      <c r="D407" s="292">
        <v>43185</v>
      </c>
      <c r="E407" s="275"/>
    </row>
    <row r="408" spans="1:9" x14ac:dyDescent="0.35">
      <c r="A408" s="9"/>
      <c r="B408" s="9"/>
      <c r="C408" s="9"/>
      <c r="D408" s="23"/>
      <c r="E408" s="222"/>
    </row>
    <row r="409" spans="1:9" x14ac:dyDescent="0.35">
      <c r="B409" s="153" t="s">
        <v>20</v>
      </c>
    </row>
    <row r="410" spans="1:9" x14ac:dyDescent="0.35">
      <c r="A410" t="s">
        <v>69</v>
      </c>
      <c r="E410" t="s">
        <v>107</v>
      </c>
    </row>
    <row r="411" spans="1:9" ht="15" customHeight="1" x14ac:dyDescent="0.35">
      <c r="A411" t="s">
        <v>108</v>
      </c>
    </row>
    <row r="412" spans="1:9" ht="15" customHeight="1" x14ac:dyDescent="0.35"/>
    <row r="413" spans="1:9" ht="58" x14ac:dyDescent="0.35">
      <c r="A413" s="141" t="s">
        <v>3</v>
      </c>
      <c r="B413" s="6" t="s">
        <v>628</v>
      </c>
      <c r="C413" s="6" t="s">
        <v>655</v>
      </c>
      <c r="D413" s="6" t="s">
        <v>654</v>
      </c>
      <c r="E413" s="6" t="s">
        <v>653</v>
      </c>
      <c r="F413" s="6" t="s">
        <v>444</v>
      </c>
      <c r="G413" s="6" t="s">
        <v>624</v>
      </c>
      <c r="H413" s="6" t="s">
        <v>623</v>
      </c>
      <c r="I413" s="6" t="s">
        <v>622</v>
      </c>
    </row>
    <row r="414" spans="1:9" x14ac:dyDescent="0.35">
      <c r="A414" s="141"/>
      <c r="B414" s="141"/>
      <c r="C414" s="141"/>
      <c r="D414" s="141"/>
      <c r="E414" s="141"/>
      <c r="F414" s="141"/>
      <c r="G414" s="141">
        <v>0</v>
      </c>
      <c r="H414" s="141"/>
      <c r="I414" s="141"/>
    </row>
    <row r="415" spans="1:9" x14ac:dyDescent="0.35">
      <c r="A415" s="141"/>
      <c r="B415" s="141"/>
      <c r="C415" s="141"/>
      <c r="D415" s="141"/>
      <c r="E415" s="141"/>
      <c r="F415" s="141"/>
      <c r="G415" s="141">
        <v>0</v>
      </c>
      <c r="H415" s="141"/>
      <c r="I415" s="141"/>
    </row>
    <row r="416" spans="1:9" x14ac:dyDescent="0.35">
      <c r="A416" s="141"/>
      <c r="B416" s="141"/>
      <c r="C416" s="141"/>
      <c r="D416" s="141"/>
      <c r="E416" s="141"/>
      <c r="F416" s="141"/>
      <c r="G416" s="141">
        <v>0</v>
      </c>
      <c r="H416" s="141"/>
      <c r="I416" s="141"/>
    </row>
    <row r="417" spans="1:9" x14ac:dyDescent="0.35">
      <c r="A417" s="141"/>
      <c r="B417" s="141"/>
      <c r="C417" s="141"/>
      <c r="D417" s="141"/>
      <c r="E417" s="141"/>
      <c r="F417" s="141"/>
      <c r="G417" s="141">
        <v>0</v>
      </c>
      <c r="H417" s="141"/>
      <c r="I417" s="141"/>
    </row>
    <row r="418" spans="1:9" x14ac:dyDescent="0.35">
      <c r="A418" s="141"/>
      <c r="B418" s="141"/>
      <c r="C418" s="141"/>
      <c r="D418" s="141"/>
      <c r="E418" s="141"/>
      <c r="F418" s="141"/>
      <c r="G418" s="141">
        <v>0</v>
      </c>
      <c r="H418" s="141"/>
      <c r="I418" s="141"/>
    </row>
    <row r="419" spans="1:9" x14ac:dyDescent="0.35">
      <c r="A419" s="141"/>
      <c r="B419" s="141"/>
      <c r="C419" s="141"/>
      <c r="D419" s="141"/>
      <c r="E419" s="141"/>
      <c r="F419" s="141"/>
      <c r="G419" s="141">
        <v>0</v>
      </c>
      <c r="H419" s="141"/>
      <c r="I419" s="141"/>
    </row>
    <row r="422" spans="1:9" x14ac:dyDescent="0.35">
      <c r="A422" s="449" t="s">
        <v>652</v>
      </c>
      <c r="B422" s="449"/>
      <c r="C422" s="449"/>
      <c r="D422" s="449"/>
      <c r="E422" s="449"/>
      <c r="F422" s="449"/>
      <c r="G422" s="449"/>
    </row>
    <row r="425" spans="1:9" x14ac:dyDescent="0.35">
      <c r="A425" s="276" t="s">
        <v>51</v>
      </c>
      <c r="B425" s="276"/>
      <c r="C425" s="276"/>
      <c r="D425" s="275">
        <v>0</v>
      </c>
      <c r="E425" s="275"/>
    </row>
    <row r="426" spans="1:9" x14ac:dyDescent="0.35">
      <c r="A426" s="274" t="s">
        <v>55</v>
      </c>
      <c r="B426" s="274"/>
      <c r="C426" s="274"/>
      <c r="D426" s="275" t="s">
        <v>106</v>
      </c>
      <c r="E426" s="275"/>
    </row>
    <row r="427" spans="1:9" x14ac:dyDescent="0.35">
      <c r="A427" s="276" t="s">
        <v>53</v>
      </c>
      <c r="B427" s="276"/>
      <c r="C427" s="276"/>
      <c r="D427" s="275"/>
      <c r="E427" s="275"/>
    </row>
    <row r="428" spans="1:9" x14ac:dyDescent="0.35">
      <c r="A428" s="276" t="s">
        <v>54</v>
      </c>
      <c r="B428" s="276"/>
      <c r="C428" s="276"/>
      <c r="D428" s="275" t="s">
        <v>83</v>
      </c>
      <c r="E428" s="275"/>
    </row>
    <row r="429" spans="1:9" x14ac:dyDescent="0.35">
      <c r="A429" s="9"/>
      <c r="B429" s="9"/>
      <c r="C429" s="9"/>
      <c r="D429" s="222"/>
      <c r="E429" s="222"/>
    </row>
    <row r="430" spans="1:9" x14ac:dyDescent="0.35">
      <c r="B430" s="153" t="s">
        <v>21</v>
      </c>
    </row>
    <row r="431" spans="1:9" x14ac:dyDescent="0.35">
      <c r="A431" t="s">
        <v>69</v>
      </c>
      <c r="E431" t="s">
        <v>424</v>
      </c>
    </row>
    <row r="432" spans="1:9" x14ac:dyDescent="0.35">
      <c r="A432" t="s">
        <v>664</v>
      </c>
    </row>
    <row r="434" spans="1:9" ht="58" x14ac:dyDescent="0.35">
      <c r="A434" s="141" t="s">
        <v>3</v>
      </c>
      <c r="B434" s="6" t="s">
        <v>628</v>
      </c>
      <c r="C434" s="6" t="s">
        <v>655</v>
      </c>
      <c r="D434" s="6" t="s">
        <v>654</v>
      </c>
      <c r="E434" s="6" t="s">
        <v>653</v>
      </c>
      <c r="F434" s="6" t="s">
        <v>444</v>
      </c>
      <c r="G434" s="6" t="s">
        <v>624</v>
      </c>
      <c r="H434" s="6" t="s">
        <v>623</v>
      </c>
      <c r="I434" s="6" t="s">
        <v>622</v>
      </c>
    </row>
    <row r="435" spans="1:9" x14ac:dyDescent="0.35">
      <c r="A435" s="141">
        <v>1</v>
      </c>
      <c r="B435" s="141" t="s">
        <v>21</v>
      </c>
      <c r="C435" s="141"/>
      <c r="D435" s="141"/>
      <c r="E435" s="141"/>
      <c r="F435" s="141"/>
      <c r="G435" s="141">
        <v>0</v>
      </c>
      <c r="H435" s="141"/>
      <c r="I435" s="141"/>
    </row>
    <row r="436" spans="1:9" x14ac:dyDescent="0.35">
      <c r="A436" s="141"/>
      <c r="B436" s="141"/>
      <c r="C436" s="141"/>
      <c r="D436" s="141"/>
      <c r="E436" s="141"/>
      <c r="F436" s="141"/>
      <c r="G436" s="141"/>
      <c r="H436" s="141"/>
      <c r="I436" s="141"/>
    </row>
    <row r="437" spans="1:9" x14ac:dyDescent="0.35">
      <c r="A437" s="141"/>
      <c r="B437" s="141"/>
      <c r="C437" s="141"/>
      <c r="D437" s="141"/>
      <c r="E437" s="141"/>
      <c r="F437" s="141"/>
      <c r="G437" s="141"/>
      <c r="H437" s="141"/>
      <c r="I437" s="141"/>
    </row>
    <row r="438" spans="1:9" x14ac:dyDescent="0.35">
      <c r="A438" s="141"/>
      <c r="B438" s="141"/>
      <c r="C438" s="141"/>
      <c r="D438" s="141"/>
      <c r="E438" s="141"/>
      <c r="F438" s="141"/>
      <c r="G438" s="141"/>
      <c r="H438" s="141"/>
      <c r="I438" s="141"/>
    </row>
    <row r="439" spans="1:9" x14ac:dyDescent="0.35">
      <c r="A439" s="141"/>
      <c r="B439" s="141"/>
      <c r="C439" s="141"/>
      <c r="D439" s="141"/>
      <c r="E439" s="141"/>
      <c r="F439" s="141"/>
      <c r="G439" s="141"/>
      <c r="H439" s="141"/>
      <c r="I439" s="141"/>
    </row>
    <row r="440" spans="1:9" x14ac:dyDescent="0.35">
      <c r="A440" s="141"/>
      <c r="B440" s="141"/>
      <c r="C440" s="141"/>
      <c r="D440" s="141"/>
      <c r="E440" s="141"/>
      <c r="F440" s="141"/>
      <c r="G440" s="141"/>
      <c r="H440" s="141"/>
      <c r="I440" s="141"/>
    </row>
    <row r="443" spans="1:9" x14ac:dyDescent="0.35">
      <c r="A443" s="449" t="s">
        <v>652</v>
      </c>
      <c r="B443" s="449"/>
      <c r="C443" s="449"/>
      <c r="D443" s="449"/>
      <c r="E443" s="449"/>
      <c r="F443" s="449"/>
      <c r="G443" s="449"/>
    </row>
    <row r="446" spans="1:9" x14ac:dyDescent="0.35">
      <c r="A446" s="276" t="s">
        <v>51</v>
      </c>
      <c r="B446" s="276"/>
      <c r="C446" s="276"/>
      <c r="D446" s="275">
        <v>0</v>
      </c>
      <c r="E446" s="275"/>
    </row>
    <row r="447" spans="1:9" x14ac:dyDescent="0.35">
      <c r="A447" s="274" t="s">
        <v>55</v>
      </c>
      <c r="B447" s="274"/>
      <c r="C447" s="274"/>
      <c r="D447" s="275" t="s">
        <v>109</v>
      </c>
      <c r="E447" s="275"/>
    </row>
    <row r="448" spans="1:9" x14ac:dyDescent="0.35">
      <c r="A448" s="276" t="s">
        <v>53</v>
      </c>
      <c r="B448" s="276"/>
      <c r="C448" s="276"/>
      <c r="D448" s="275"/>
      <c r="E448" s="275"/>
    </row>
    <row r="449" spans="1:9" x14ac:dyDescent="0.35">
      <c r="A449" s="276" t="s">
        <v>54</v>
      </c>
      <c r="B449" s="276"/>
      <c r="C449" s="276"/>
      <c r="D449" s="275" t="s">
        <v>110</v>
      </c>
      <c r="E449" s="275"/>
    </row>
    <row r="450" spans="1:9" x14ac:dyDescent="0.35">
      <c r="A450" s="9"/>
      <c r="B450" s="9"/>
      <c r="C450" s="9"/>
      <c r="D450" s="222"/>
      <c r="E450" s="222"/>
    </row>
    <row r="451" spans="1:9" x14ac:dyDescent="0.35">
      <c r="B451" s="153" t="s">
        <v>22</v>
      </c>
    </row>
    <row r="452" spans="1:9" x14ac:dyDescent="0.35">
      <c r="A452" t="s">
        <v>69</v>
      </c>
      <c r="E452" t="s">
        <v>111</v>
      </c>
      <c r="F452" t="s">
        <v>22</v>
      </c>
    </row>
    <row r="453" spans="1:9" x14ac:dyDescent="0.35">
      <c r="A453" t="s">
        <v>116</v>
      </c>
      <c r="C453" t="s">
        <v>117</v>
      </c>
    </row>
    <row r="455" spans="1:9" ht="58" x14ac:dyDescent="0.35">
      <c r="A455" s="141" t="s">
        <v>3</v>
      </c>
      <c r="B455" s="6" t="s">
        <v>628</v>
      </c>
      <c r="C455" s="6" t="s">
        <v>655</v>
      </c>
      <c r="D455" s="6" t="s">
        <v>654</v>
      </c>
      <c r="E455" s="6" t="s">
        <v>653</v>
      </c>
      <c r="F455" s="6" t="s">
        <v>444</v>
      </c>
      <c r="G455" s="6" t="s">
        <v>624</v>
      </c>
      <c r="H455" s="6" t="s">
        <v>623</v>
      </c>
      <c r="I455" s="6" t="s">
        <v>622</v>
      </c>
    </row>
    <row r="456" spans="1:9" x14ac:dyDescent="0.35">
      <c r="A456" s="141"/>
      <c r="B456" s="141"/>
      <c r="C456" s="141"/>
      <c r="D456" s="141"/>
      <c r="E456" s="141"/>
      <c r="F456" s="141"/>
      <c r="G456" s="141"/>
      <c r="H456" s="141"/>
      <c r="I456" s="141"/>
    </row>
    <row r="457" spans="1:9" x14ac:dyDescent="0.35">
      <c r="A457" s="141"/>
      <c r="B457" s="141"/>
      <c r="C457" s="141"/>
      <c r="D457" s="141"/>
      <c r="E457" s="141"/>
      <c r="F457" s="141"/>
      <c r="G457" s="141"/>
      <c r="H457" s="141"/>
      <c r="I457" s="141"/>
    </row>
    <row r="458" spans="1:9" x14ac:dyDescent="0.35">
      <c r="A458" s="141"/>
      <c r="B458" s="141"/>
      <c r="C458" s="141"/>
      <c r="D458" s="141"/>
      <c r="E458" s="141"/>
      <c r="F458" s="141"/>
      <c r="G458" s="141"/>
      <c r="H458" s="141"/>
      <c r="I458" s="141"/>
    </row>
    <row r="459" spans="1:9" x14ac:dyDescent="0.35">
      <c r="A459" s="141"/>
      <c r="B459" s="141"/>
      <c r="C459" s="141"/>
      <c r="D459" s="141"/>
      <c r="E459" s="141"/>
      <c r="F459" s="141"/>
      <c r="G459" s="141"/>
      <c r="H459" s="141"/>
      <c r="I459" s="141"/>
    </row>
    <row r="460" spans="1:9" x14ac:dyDescent="0.35">
      <c r="A460" s="141"/>
      <c r="B460" s="141"/>
      <c r="C460" s="141"/>
      <c r="D460" s="141"/>
      <c r="E460" s="141"/>
      <c r="F460" s="141"/>
      <c r="G460" s="141"/>
      <c r="H460" s="141"/>
      <c r="I460" s="141"/>
    </row>
    <row r="461" spans="1:9" x14ac:dyDescent="0.35">
      <c r="A461" s="141"/>
      <c r="B461" s="141"/>
      <c r="C461" s="141"/>
      <c r="D461" s="141"/>
      <c r="E461" s="141"/>
      <c r="F461" s="141"/>
      <c r="G461" s="141"/>
      <c r="H461" s="141"/>
      <c r="I461" s="141"/>
    </row>
    <row r="464" spans="1:9" x14ac:dyDescent="0.35">
      <c r="A464" s="449" t="s">
        <v>652</v>
      </c>
      <c r="B464" s="449"/>
      <c r="C464" s="449"/>
      <c r="D464" s="449"/>
      <c r="E464" s="449"/>
      <c r="F464" s="449"/>
      <c r="G464" s="449"/>
    </row>
    <row r="467" spans="1:9" x14ac:dyDescent="0.35">
      <c r="A467" s="276" t="s">
        <v>51</v>
      </c>
      <c r="B467" s="276"/>
      <c r="C467" s="276"/>
      <c r="D467" s="275">
        <v>0</v>
      </c>
      <c r="E467" s="275"/>
    </row>
    <row r="468" spans="1:9" x14ac:dyDescent="0.35">
      <c r="A468" s="274" t="s">
        <v>55</v>
      </c>
      <c r="B468" s="274"/>
      <c r="C468" s="274"/>
      <c r="D468" s="275" t="s">
        <v>114</v>
      </c>
      <c r="E468" s="275"/>
    </row>
    <row r="469" spans="1:9" x14ac:dyDescent="0.35">
      <c r="A469" s="276" t="s">
        <v>53</v>
      </c>
      <c r="B469" s="276"/>
      <c r="C469" s="276"/>
      <c r="D469" s="275"/>
      <c r="E469" s="275"/>
    </row>
    <row r="470" spans="1:9" x14ac:dyDescent="0.35">
      <c r="A470" s="276" t="s">
        <v>54</v>
      </c>
      <c r="B470" s="276"/>
      <c r="C470" s="276"/>
      <c r="D470" s="275" t="s">
        <v>115</v>
      </c>
      <c r="E470" s="275"/>
    </row>
    <row r="471" spans="1:9" x14ac:dyDescent="0.35">
      <c r="A471" s="9"/>
      <c r="B471" s="9"/>
      <c r="C471" s="9"/>
      <c r="D471" s="222"/>
      <c r="E471" s="222"/>
    </row>
    <row r="472" spans="1:9" x14ac:dyDescent="0.35">
      <c r="B472" s="153" t="s">
        <v>23</v>
      </c>
    </row>
    <row r="473" spans="1:9" x14ac:dyDescent="0.35">
      <c r="A473" t="s">
        <v>69</v>
      </c>
      <c r="E473" t="s">
        <v>119</v>
      </c>
    </row>
    <row r="474" spans="1:9" x14ac:dyDescent="0.35">
      <c r="A474" t="s">
        <v>418</v>
      </c>
    </row>
    <row r="476" spans="1:9" ht="58" x14ac:dyDescent="0.35">
      <c r="A476" s="141" t="s">
        <v>3</v>
      </c>
      <c r="B476" s="6" t="s">
        <v>628</v>
      </c>
      <c r="C476" s="6" t="s">
        <v>655</v>
      </c>
      <c r="D476" s="6" t="s">
        <v>654</v>
      </c>
      <c r="E476" s="6" t="s">
        <v>653</v>
      </c>
      <c r="F476" s="6" t="s">
        <v>444</v>
      </c>
      <c r="G476" s="6" t="s">
        <v>624</v>
      </c>
      <c r="H476" s="6" t="s">
        <v>623</v>
      </c>
      <c r="I476" s="6" t="s">
        <v>622</v>
      </c>
    </row>
    <row r="477" spans="1:9" x14ac:dyDescent="0.35">
      <c r="A477" s="141">
        <v>1</v>
      </c>
      <c r="B477" s="141" t="s">
        <v>23</v>
      </c>
      <c r="C477" s="141" t="s">
        <v>94</v>
      </c>
      <c r="D477" s="141" t="s">
        <v>94</v>
      </c>
      <c r="E477" s="141" t="s">
        <v>94</v>
      </c>
      <c r="F477" s="141" t="s">
        <v>94</v>
      </c>
      <c r="G477" s="141">
        <v>0</v>
      </c>
      <c r="H477" s="141" t="s">
        <v>94</v>
      </c>
      <c r="I477" s="141" t="s">
        <v>94</v>
      </c>
    </row>
    <row r="478" spans="1:9" x14ac:dyDescent="0.35">
      <c r="A478" s="141"/>
      <c r="B478" s="141"/>
      <c r="C478" s="141"/>
      <c r="D478" s="141"/>
      <c r="E478" s="141"/>
      <c r="F478" s="141"/>
      <c r="G478" s="141"/>
      <c r="H478" s="141"/>
      <c r="I478" s="141"/>
    </row>
    <row r="479" spans="1:9" x14ac:dyDescent="0.35">
      <c r="A479" s="141"/>
      <c r="B479" s="141"/>
      <c r="C479" s="141"/>
      <c r="D479" s="141"/>
      <c r="E479" s="141"/>
      <c r="F479" s="141"/>
      <c r="G479" s="141"/>
      <c r="H479" s="141"/>
      <c r="I479" s="141"/>
    </row>
    <row r="480" spans="1:9" x14ac:dyDescent="0.35">
      <c r="A480" s="141"/>
      <c r="B480" s="141"/>
      <c r="C480" s="141"/>
      <c r="D480" s="141"/>
      <c r="E480" s="141"/>
      <c r="F480" s="141"/>
      <c r="G480" s="141"/>
      <c r="H480" s="141"/>
      <c r="I480" s="141"/>
    </row>
    <row r="481" spans="1:9" x14ac:dyDescent="0.35">
      <c r="A481" s="141"/>
      <c r="B481" s="141"/>
      <c r="C481" s="141"/>
      <c r="D481" s="141"/>
      <c r="E481" s="141"/>
      <c r="F481" s="141"/>
      <c r="G481" s="141"/>
      <c r="H481" s="141"/>
      <c r="I481" s="141"/>
    </row>
    <row r="482" spans="1:9" x14ac:dyDescent="0.35">
      <c r="A482" s="141"/>
      <c r="B482" s="141"/>
      <c r="C482" s="141"/>
      <c r="D482" s="141"/>
      <c r="E482" s="141"/>
      <c r="F482" s="141"/>
      <c r="G482" s="141"/>
      <c r="H482" s="141"/>
      <c r="I482" s="141"/>
    </row>
    <row r="485" spans="1:9" x14ac:dyDescent="0.35">
      <c r="A485" s="449" t="s">
        <v>652</v>
      </c>
      <c r="B485" s="449"/>
      <c r="C485" s="449"/>
      <c r="D485" s="449"/>
      <c r="E485" s="449"/>
      <c r="F485" s="449"/>
      <c r="G485" s="449"/>
    </row>
    <row r="488" spans="1:9" x14ac:dyDescent="0.35">
      <c r="A488" s="489" t="s">
        <v>51</v>
      </c>
      <c r="B488" s="488"/>
      <c r="C488" s="487"/>
      <c r="D488" s="354">
        <v>0</v>
      </c>
      <c r="E488" s="355"/>
    </row>
    <row r="489" spans="1:9" x14ac:dyDescent="0.35">
      <c r="A489" s="486" t="s">
        <v>55</v>
      </c>
      <c r="B489" s="485"/>
      <c r="C489" s="484"/>
      <c r="D489" s="354" t="s">
        <v>118</v>
      </c>
      <c r="E489" s="355"/>
    </row>
    <row r="490" spans="1:9" x14ac:dyDescent="0.35">
      <c r="A490" s="489" t="s">
        <v>53</v>
      </c>
      <c r="B490" s="488"/>
      <c r="C490" s="487"/>
      <c r="D490" s="354"/>
      <c r="E490" s="355"/>
    </row>
    <row r="491" spans="1:9" x14ac:dyDescent="0.35">
      <c r="A491" s="489" t="s">
        <v>54</v>
      </c>
      <c r="B491" s="488"/>
      <c r="C491" s="487"/>
      <c r="D491" s="354" t="s">
        <v>85</v>
      </c>
      <c r="E491" s="355"/>
    </row>
    <row r="492" spans="1:9" x14ac:dyDescent="0.35">
      <c r="A492" s="9"/>
      <c r="B492" s="9"/>
      <c r="C492" s="9"/>
      <c r="D492" s="222"/>
      <c r="E492" s="222"/>
    </row>
    <row r="493" spans="1:9" x14ac:dyDescent="0.35">
      <c r="B493" s="153" t="s">
        <v>24</v>
      </c>
    </row>
    <row r="494" spans="1:9" x14ac:dyDescent="0.35">
      <c r="A494" t="s">
        <v>69</v>
      </c>
      <c r="E494" t="s">
        <v>105</v>
      </c>
    </row>
    <row r="495" spans="1:9" x14ac:dyDescent="0.35">
      <c r="A495" t="s">
        <v>84</v>
      </c>
    </row>
    <row r="497" spans="1:9" ht="58" x14ac:dyDescent="0.35">
      <c r="A497" s="141" t="s">
        <v>3</v>
      </c>
      <c r="B497" s="6" t="s">
        <v>628</v>
      </c>
      <c r="C497" s="6" t="s">
        <v>655</v>
      </c>
      <c r="D497" s="6" t="s">
        <v>654</v>
      </c>
      <c r="E497" s="6" t="s">
        <v>653</v>
      </c>
      <c r="F497" s="6" t="s">
        <v>444</v>
      </c>
      <c r="G497" s="6" t="s">
        <v>624</v>
      </c>
      <c r="H497" s="6" t="s">
        <v>623</v>
      </c>
      <c r="I497" s="6" t="s">
        <v>622</v>
      </c>
    </row>
    <row r="498" spans="1:9" x14ac:dyDescent="0.35">
      <c r="A498" s="141">
        <v>1</v>
      </c>
      <c r="B498" s="141"/>
      <c r="C498" s="141"/>
      <c r="D498" s="141"/>
      <c r="E498" s="141"/>
      <c r="F498" s="141"/>
      <c r="G498" s="141">
        <v>0</v>
      </c>
      <c r="H498" s="141"/>
      <c r="I498" s="141"/>
    </row>
    <row r="499" spans="1:9" x14ac:dyDescent="0.35">
      <c r="A499" s="141"/>
      <c r="B499" s="141"/>
      <c r="C499" s="141"/>
      <c r="D499" s="141"/>
      <c r="E499" s="141"/>
      <c r="F499" s="141"/>
      <c r="G499" s="141"/>
      <c r="H499" s="141"/>
      <c r="I499" s="141"/>
    </row>
    <row r="500" spans="1:9" x14ac:dyDescent="0.35">
      <c r="A500" s="141"/>
      <c r="B500" s="141"/>
      <c r="C500" s="141"/>
      <c r="D500" s="141"/>
      <c r="E500" s="141"/>
      <c r="F500" s="141"/>
      <c r="G500" s="141"/>
      <c r="H500" s="141"/>
      <c r="I500" s="141"/>
    </row>
    <row r="501" spans="1:9" x14ac:dyDescent="0.35">
      <c r="A501" s="141"/>
      <c r="B501" s="141"/>
      <c r="C501" s="141"/>
      <c r="D501" s="141"/>
      <c r="E501" s="141"/>
      <c r="F501" s="141"/>
      <c r="G501" s="141"/>
      <c r="H501" s="141"/>
      <c r="I501" s="141"/>
    </row>
    <row r="502" spans="1:9" x14ac:dyDescent="0.35">
      <c r="A502" s="141"/>
      <c r="B502" s="141"/>
      <c r="C502" s="141"/>
      <c r="D502" s="141"/>
      <c r="E502" s="141"/>
      <c r="F502" s="141"/>
      <c r="G502" s="141"/>
      <c r="H502" s="141"/>
      <c r="I502" s="141"/>
    </row>
    <row r="503" spans="1:9" x14ac:dyDescent="0.35">
      <c r="A503" s="141"/>
      <c r="B503" s="141"/>
      <c r="C503" s="141"/>
      <c r="D503" s="141"/>
      <c r="E503" s="141"/>
      <c r="F503" s="141"/>
      <c r="G503" s="141"/>
      <c r="H503" s="141"/>
      <c r="I503" s="141"/>
    </row>
    <row r="506" spans="1:9" x14ac:dyDescent="0.35">
      <c r="A506" s="449" t="s">
        <v>652</v>
      </c>
      <c r="B506" s="449"/>
      <c r="C506" s="449"/>
      <c r="D506" s="449"/>
      <c r="E506" s="449"/>
      <c r="F506" s="449"/>
      <c r="G506" s="449"/>
    </row>
    <row r="509" spans="1:9" x14ac:dyDescent="0.35">
      <c r="A509" s="276" t="s">
        <v>51</v>
      </c>
      <c r="B509" s="276"/>
      <c r="C509" s="276"/>
      <c r="D509" s="275">
        <v>0</v>
      </c>
      <c r="E509" s="275"/>
    </row>
    <row r="510" spans="1:9" x14ac:dyDescent="0.35">
      <c r="A510" s="274" t="s">
        <v>55</v>
      </c>
      <c r="B510" s="274"/>
      <c r="C510" s="274"/>
      <c r="D510" s="278"/>
      <c r="E510" s="278"/>
    </row>
    <row r="511" spans="1:9" x14ac:dyDescent="0.35">
      <c r="A511" s="276" t="s">
        <v>53</v>
      </c>
      <c r="B511" s="276"/>
      <c r="C511" s="276"/>
      <c r="D511" s="275"/>
      <c r="E511" s="275"/>
    </row>
    <row r="512" spans="1:9" x14ac:dyDescent="0.35">
      <c r="A512" s="276" t="s">
        <v>54</v>
      </c>
      <c r="B512" s="276"/>
      <c r="C512" s="276"/>
      <c r="D512" s="275"/>
      <c r="E512" s="275"/>
    </row>
    <row r="513" spans="1:9" x14ac:dyDescent="0.35">
      <c r="B513" s="153"/>
    </row>
    <row r="514" spans="1:9" x14ac:dyDescent="0.35">
      <c r="B514" s="153" t="s">
        <v>25</v>
      </c>
    </row>
    <row r="515" spans="1:9" x14ac:dyDescent="0.35">
      <c r="A515" t="s">
        <v>69</v>
      </c>
      <c r="E515" t="s">
        <v>105</v>
      </c>
      <c r="F515" t="s">
        <v>121</v>
      </c>
    </row>
    <row r="516" spans="1:9" x14ac:dyDescent="0.35">
      <c r="A516" t="s">
        <v>84</v>
      </c>
      <c r="C516" t="s">
        <v>123</v>
      </c>
    </row>
    <row r="518" spans="1:9" ht="58" x14ac:dyDescent="0.35">
      <c r="A518" s="141" t="s">
        <v>3</v>
      </c>
      <c r="B518" s="6" t="s">
        <v>628</v>
      </c>
      <c r="C518" s="6" t="s">
        <v>655</v>
      </c>
      <c r="D518" s="6" t="s">
        <v>654</v>
      </c>
      <c r="E518" s="6" t="s">
        <v>653</v>
      </c>
      <c r="F518" s="6" t="s">
        <v>444</v>
      </c>
      <c r="G518" s="6" t="s">
        <v>624</v>
      </c>
      <c r="H518" s="6" t="s">
        <v>623</v>
      </c>
      <c r="I518" s="6" t="s">
        <v>622</v>
      </c>
    </row>
    <row r="519" spans="1:9" x14ac:dyDescent="0.35">
      <c r="A519" s="141">
        <v>1</v>
      </c>
      <c r="B519" s="141" t="s">
        <v>121</v>
      </c>
      <c r="C519" s="141"/>
      <c r="D519" s="141"/>
      <c r="E519" s="141"/>
      <c r="F519" s="141"/>
      <c r="G519" s="141">
        <v>0</v>
      </c>
      <c r="H519" s="141"/>
      <c r="I519" s="141"/>
    </row>
    <row r="520" spans="1:9" x14ac:dyDescent="0.35">
      <c r="A520" s="141"/>
      <c r="B520" s="141"/>
      <c r="C520" s="141"/>
      <c r="D520" s="141"/>
      <c r="E520" s="141"/>
      <c r="F520" s="141"/>
      <c r="G520" s="141"/>
      <c r="H520" s="141"/>
      <c r="I520" s="141"/>
    </row>
    <row r="521" spans="1:9" x14ac:dyDescent="0.35">
      <c r="A521" s="141"/>
      <c r="B521" s="141"/>
      <c r="C521" s="141"/>
      <c r="D521" s="141"/>
      <c r="E521" s="141"/>
      <c r="F521" s="141"/>
      <c r="G521" s="141"/>
      <c r="H521" s="141"/>
      <c r="I521" s="141"/>
    </row>
    <row r="522" spans="1:9" x14ac:dyDescent="0.35">
      <c r="A522" s="141"/>
      <c r="B522" s="141"/>
      <c r="C522" s="141"/>
      <c r="D522" s="141"/>
      <c r="E522" s="141"/>
      <c r="F522" s="141"/>
      <c r="G522" s="141"/>
      <c r="H522" s="141"/>
      <c r="I522" s="141"/>
    </row>
    <row r="523" spans="1:9" x14ac:dyDescent="0.35">
      <c r="A523" s="141"/>
      <c r="B523" s="141"/>
      <c r="C523" s="141"/>
      <c r="D523" s="141"/>
      <c r="E523" s="141"/>
      <c r="F523" s="141"/>
      <c r="G523" s="141"/>
      <c r="H523" s="141"/>
      <c r="I523" s="141"/>
    </row>
    <row r="524" spans="1:9" x14ac:dyDescent="0.35">
      <c r="A524" s="141"/>
      <c r="B524" s="141"/>
      <c r="C524" s="141"/>
      <c r="D524" s="141"/>
      <c r="E524" s="141"/>
      <c r="F524" s="141"/>
      <c r="G524" s="141"/>
      <c r="H524" s="141"/>
      <c r="I524" s="141"/>
    </row>
    <row r="527" spans="1:9" x14ac:dyDescent="0.35">
      <c r="A527" s="449" t="s">
        <v>652</v>
      </c>
      <c r="B527" s="449"/>
      <c r="C527" s="449"/>
      <c r="D527" s="449"/>
      <c r="E527" s="449"/>
      <c r="F527" s="449"/>
      <c r="G527" s="449"/>
    </row>
    <row r="530" spans="1:9" x14ac:dyDescent="0.35">
      <c r="A530" s="276" t="s">
        <v>51</v>
      </c>
      <c r="B530" s="276"/>
      <c r="C530" s="276"/>
      <c r="D530" s="275">
        <v>0</v>
      </c>
      <c r="E530" s="275"/>
    </row>
    <row r="531" spans="1:9" x14ac:dyDescent="0.35">
      <c r="A531" s="274" t="s">
        <v>55</v>
      </c>
      <c r="B531" s="274"/>
      <c r="C531" s="274"/>
      <c r="D531" s="278" t="s">
        <v>122</v>
      </c>
      <c r="E531" s="278"/>
    </row>
    <row r="532" spans="1:9" x14ac:dyDescent="0.35">
      <c r="A532" s="276" t="s">
        <v>53</v>
      </c>
      <c r="B532" s="276"/>
      <c r="C532" s="276"/>
      <c r="D532" s="275"/>
      <c r="E532" s="275"/>
    </row>
    <row r="533" spans="1:9" x14ac:dyDescent="0.35">
      <c r="A533" s="276" t="s">
        <v>54</v>
      </c>
      <c r="B533" s="276"/>
      <c r="C533" s="276"/>
      <c r="D533" s="275" t="s">
        <v>83</v>
      </c>
      <c r="E533" s="275"/>
    </row>
    <row r="534" spans="1:9" x14ac:dyDescent="0.35">
      <c r="A534" s="9"/>
      <c r="B534" s="9"/>
      <c r="C534" s="9"/>
      <c r="D534" s="222"/>
      <c r="E534" s="222"/>
    </row>
    <row r="535" spans="1:9" x14ac:dyDescent="0.35">
      <c r="B535" s="153" t="s">
        <v>26</v>
      </c>
    </row>
    <row r="536" spans="1:9" x14ac:dyDescent="0.35">
      <c r="A536" t="s">
        <v>69</v>
      </c>
      <c r="E536" t="s">
        <v>105</v>
      </c>
      <c r="F536" t="s">
        <v>26</v>
      </c>
    </row>
    <row r="537" spans="1:9" x14ac:dyDescent="0.35">
      <c r="A537" t="s">
        <v>84</v>
      </c>
      <c r="C537" t="s">
        <v>125</v>
      </c>
    </row>
    <row r="539" spans="1:9" ht="58" x14ac:dyDescent="0.35">
      <c r="A539" s="141" t="s">
        <v>3</v>
      </c>
      <c r="B539" s="6" t="s">
        <v>628</v>
      </c>
      <c r="C539" s="6" t="s">
        <v>655</v>
      </c>
      <c r="D539" s="6" t="s">
        <v>654</v>
      </c>
      <c r="E539" s="6" t="s">
        <v>653</v>
      </c>
      <c r="F539" s="6" t="s">
        <v>444</v>
      </c>
      <c r="G539" s="6" t="s">
        <v>624</v>
      </c>
      <c r="H539" s="6" t="s">
        <v>623</v>
      </c>
      <c r="I539" s="6" t="s">
        <v>622</v>
      </c>
    </row>
    <row r="540" spans="1:9" x14ac:dyDescent="0.35">
      <c r="A540" s="141"/>
      <c r="B540" s="141" t="s">
        <v>26</v>
      </c>
      <c r="C540" s="141"/>
      <c r="D540" s="141"/>
      <c r="E540" s="141"/>
      <c r="F540" s="141"/>
      <c r="G540" s="141">
        <v>0</v>
      </c>
      <c r="H540" s="141"/>
      <c r="I540" s="141"/>
    </row>
    <row r="541" spans="1:9" x14ac:dyDescent="0.35">
      <c r="A541" s="141"/>
      <c r="B541" s="141"/>
      <c r="C541" s="141"/>
      <c r="D541" s="141"/>
      <c r="E541" s="141"/>
      <c r="F541" s="141"/>
      <c r="G541" s="141"/>
      <c r="H541" s="141"/>
      <c r="I541" s="141"/>
    </row>
    <row r="542" spans="1:9" x14ac:dyDescent="0.35">
      <c r="A542" s="141"/>
      <c r="B542" s="141"/>
      <c r="C542" s="141"/>
      <c r="D542" s="141"/>
      <c r="E542" s="141"/>
      <c r="F542" s="141"/>
      <c r="G542" s="141"/>
      <c r="H542" s="141"/>
      <c r="I542" s="141"/>
    </row>
    <row r="543" spans="1:9" x14ac:dyDescent="0.35">
      <c r="A543" s="141"/>
      <c r="B543" s="141"/>
      <c r="C543" s="141"/>
      <c r="D543" s="141"/>
      <c r="E543" s="141"/>
      <c r="F543" s="141"/>
      <c r="G543" s="141"/>
      <c r="H543" s="141"/>
      <c r="I543" s="141"/>
    </row>
    <row r="544" spans="1:9" x14ac:dyDescent="0.35">
      <c r="A544" s="141"/>
      <c r="B544" s="141"/>
      <c r="C544" s="141"/>
      <c r="D544" s="141"/>
      <c r="E544" s="141"/>
      <c r="F544" s="141"/>
      <c r="G544" s="141"/>
      <c r="H544" s="141"/>
      <c r="I544" s="141"/>
    </row>
    <row r="545" spans="1:9" x14ac:dyDescent="0.35">
      <c r="A545" s="141"/>
      <c r="B545" s="141"/>
      <c r="C545" s="141"/>
      <c r="D545" s="141"/>
      <c r="E545" s="141"/>
      <c r="F545" s="141"/>
      <c r="G545" s="141"/>
      <c r="H545" s="141"/>
      <c r="I545" s="141"/>
    </row>
    <row r="548" spans="1:9" x14ac:dyDescent="0.35">
      <c r="A548" s="449" t="s">
        <v>652</v>
      </c>
      <c r="B548" s="449"/>
      <c r="C548" s="449"/>
      <c r="D548" s="449"/>
      <c r="E548" s="449"/>
      <c r="F548" s="449"/>
      <c r="G548" s="449"/>
    </row>
    <row r="551" spans="1:9" x14ac:dyDescent="0.35">
      <c r="A551" s="276" t="s">
        <v>51</v>
      </c>
      <c r="B551" s="276"/>
      <c r="C551" s="276"/>
      <c r="D551" s="275">
        <v>0</v>
      </c>
      <c r="E551" s="275"/>
    </row>
    <row r="552" spans="1:9" x14ac:dyDescent="0.35">
      <c r="A552" s="274" t="s">
        <v>55</v>
      </c>
      <c r="B552" s="274"/>
      <c r="C552" s="274"/>
      <c r="D552" s="275" t="s">
        <v>126</v>
      </c>
      <c r="E552" s="275"/>
    </row>
    <row r="553" spans="1:9" x14ac:dyDescent="0.35">
      <c r="A553" s="276" t="s">
        <v>53</v>
      </c>
      <c r="B553" s="276"/>
      <c r="C553" s="276"/>
      <c r="D553" s="275"/>
      <c r="E553" s="275"/>
    </row>
    <row r="554" spans="1:9" x14ac:dyDescent="0.35">
      <c r="A554" s="9"/>
      <c r="B554" s="9"/>
      <c r="C554" s="9"/>
      <c r="D554" s="222"/>
      <c r="E554" s="222"/>
    </row>
    <row r="555" spans="1:9" x14ac:dyDescent="0.35">
      <c r="B555" s="153" t="s">
        <v>27</v>
      </c>
    </row>
    <row r="556" spans="1:9" x14ac:dyDescent="0.35">
      <c r="A556" t="s">
        <v>69</v>
      </c>
      <c r="E556" t="s">
        <v>132</v>
      </c>
    </row>
    <row r="557" spans="1:9" x14ac:dyDescent="0.35">
      <c r="A557" t="s">
        <v>128</v>
      </c>
    </row>
    <row r="559" spans="1:9" ht="43.5" x14ac:dyDescent="0.35">
      <c r="A559" s="141" t="s">
        <v>3</v>
      </c>
      <c r="B559" s="6" t="s">
        <v>663</v>
      </c>
      <c r="C559" s="6" t="s">
        <v>655</v>
      </c>
      <c r="D559" s="6" t="s">
        <v>654</v>
      </c>
      <c r="E559" s="6" t="s">
        <v>653</v>
      </c>
      <c r="F559" s="6" t="s">
        <v>444</v>
      </c>
      <c r="G559" s="6" t="s">
        <v>624</v>
      </c>
      <c r="H559" s="6" t="s">
        <v>623</v>
      </c>
      <c r="I559" s="6" t="s">
        <v>622</v>
      </c>
    </row>
    <row r="560" spans="1:9" x14ac:dyDescent="0.35">
      <c r="A560" s="141">
        <v>1</v>
      </c>
      <c r="B560" s="141" t="s">
        <v>129</v>
      </c>
      <c r="C560" s="141" t="s">
        <v>94</v>
      </c>
      <c r="D560" s="141" t="s">
        <v>94</v>
      </c>
      <c r="E560" s="141" t="s">
        <v>94</v>
      </c>
      <c r="F560" s="141" t="s">
        <v>94</v>
      </c>
      <c r="G560" s="209">
        <v>0</v>
      </c>
      <c r="H560" s="141" t="s">
        <v>94</v>
      </c>
      <c r="I560" s="141" t="s">
        <v>94</v>
      </c>
    </row>
    <row r="563" spans="1:9" x14ac:dyDescent="0.35">
      <c r="A563" s="449" t="s">
        <v>652</v>
      </c>
      <c r="B563" s="449"/>
      <c r="C563" s="449"/>
      <c r="D563" s="449"/>
      <c r="E563" s="449"/>
      <c r="F563" s="449"/>
      <c r="G563" s="449"/>
    </row>
    <row r="566" spans="1:9" x14ac:dyDescent="0.35">
      <c r="A566" s="276" t="s">
        <v>51</v>
      </c>
      <c r="B566" s="276"/>
      <c r="C566" s="276"/>
      <c r="D566" s="277">
        <v>0</v>
      </c>
      <c r="E566" s="277"/>
    </row>
    <row r="567" spans="1:9" x14ac:dyDescent="0.35">
      <c r="A567" s="274" t="s">
        <v>55</v>
      </c>
      <c r="B567" s="274"/>
      <c r="C567" s="274"/>
      <c r="D567" s="275" t="s">
        <v>130</v>
      </c>
      <c r="E567" s="275"/>
    </row>
    <row r="568" spans="1:9" x14ac:dyDescent="0.35">
      <c r="A568" s="276" t="s">
        <v>53</v>
      </c>
      <c r="B568" s="276"/>
      <c r="C568" s="276"/>
      <c r="D568" s="275"/>
      <c r="E568" s="275"/>
    </row>
    <row r="569" spans="1:9" x14ac:dyDescent="0.35">
      <c r="A569" s="276" t="s">
        <v>54</v>
      </c>
      <c r="B569" s="276"/>
      <c r="C569" s="276"/>
      <c r="D569" s="275" t="s">
        <v>131</v>
      </c>
      <c r="E569" s="275"/>
    </row>
    <row r="570" spans="1:9" x14ac:dyDescent="0.35">
      <c r="A570" s="9"/>
      <c r="B570" s="9"/>
      <c r="C570" s="9"/>
      <c r="D570" s="222"/>
      <c r="E570" s="222"/>
    </row>
    <row r="571" spans="1:9" x14ac:dyDescent="0.35">
      <c r="B571" s="153" t="s">
        <v>28</v>
      </c>
    </row>
    <row r="572" spans="1:9" x14ac:dyDescent="0.35">
      <c r="A572" t="s">
        <v>69</v>
      </c>
      <c r="E572" t="s">
        <v>105</v>
      </c>
    </row>
    <row r="573" spans="1:9" x14ac:dyDescent="0.35">
      <c r="A573" t="s">
        <v>284</v>
      </c>
    </row>
    <row r="575" spans="1:9" ht="58" x14ac:dyDescent="0.35">
      <c r="A575" s="141" t="s">
        <v>3</v>
      </c>
      <c r="B575" s="7" t="s">
        <v>628</v>
      </c>
      <c r="C575" s="7" t="s">
        <v>655</v>
      </c>
      <c r="D575" s="7" t="s">
        <v>654</v>
      </c>
      <c r="E575" s="7" t="s">
        <v>653</v>
      </c>
      <c r="F575" s="7" t="s">
        <v>444</v>
      </c>
      <c r="G575" s="7" t="s">
        <v>624</v>
      </c>
      <c r="H575" s="7" t="s">
        <v>623</v>
      </c>
      <c r="I575" s="7" t="s">
        <v>622</v>
      </c>
    </row>
    <row r="576" spans="1:9" x14ac:dyDescent="0.35">
      <c r="A576" s="141">
        <v>1</v>
      </c>
      <c r="B576" s="141"/>
      <c r="C576" s="141">
        <v>0</v>
      </c>
      <c r="D576" s="141">
        <v>0</v>
      </c>
      <c r="E576" s="141">
        <v>0</v>
      </c>
      <c r="F576" s="141">
        <v>0</v>
      </c>
      <c r="G576" s="141">
        <v>0</v>
      </c>
      <c r="H576" s="141">
        <v>0</v>
      </c>
      <c r="I576" s="141">
        <v>0</v>
      </c>
    </row>
    <row r="577" spans="1:9" x14ac:dyDescent="0.35">
      <c r="A577" s="141"/>
      <c r="B577" s="141"/>
      <c r="C577" s="141"/>
      <c r="D577" s="141"/>
      <c r="E577" s="141"/>
      <c r="F577" s="141"/>
      <c r="G577" s="141"/>
      <c r="H577" s="141"/>
      <c r="I577" s="141"/>
    </row>
    <row r="578" spans="1:9" x14ac:dyDescent="0.35">
      <c r="A578" s="141"/>
      <c r="B578" s="141"/>
      <c r="C578" s="141"/>
      <c r="D578" s="141"/>
      <c r="E578" s="141"/>
      <c r="F578" s="141"/>
      <c r="G578" s="141"/>
      <c r="H578" s="141"/>
      <c r="I578" s="141"/>
    </row>
    <row r="579" spans="1:9" x14ac:dyDescent="0.35">
      <c r="A579" s="141"/>
      <c r="B579" s="141"/>
      <c r="C579" s="141"/>
      <c r="D579" s="141"/>
      <c r="E579" s="141"/>
      <c r="F579" s="141"/>
      <c r="G579" s="141"/>
      <c r="H579" s="141"/>
      <c r="I579" s="141"/>
    </row>
    <row r="580" spans="1:9" x14ac:dyDescent="0.35">
      <c r="A580" s="141"/>
      <c r="B580" s="141"/>
      <c r="C580" s="141"/>
      <c r="D580" s="141"/>
      <c r="E580" s="141"/>
      <c r="F580" s="141"/>
      <c r="G580" s="141"/>
      <c r="H580" s="141"/>
      <c r="I580" s="141"/>
    </row>
    <row r="581" spans="1:9" x14ac:dyDescent="0.35">
      <c r="A581" s="141"/>
      <c r="B581" s="141"/>
      <c r="C581" s="141"/>
      <c r="D581" s="141"/>
      <c r="E581" s="141"/>
      <c r="F581" s="141"/>
      <c r="G581" s="141"/>
      <c r="H581" s="141"/>
      <c r="I581" s="141"/>
    </row>
    <row r="584" spans="1:9" x14ac:dyDescent="0.35">
      <c r="A584" s="449" t="s">
        <v>652</v>
      </c>
      <c r="B584" s="449"/>
      <c r="C584" s="449"/>
      <c r="D584" s="449"/>
      <c r="E584" s="449"/>
      <c r="F584" s="449"/>
      <c r="G584" s="449"/>
    </row>
    <row r="587" spans="1:9" x14ac:dyDescent="0.35">
      <c r="A587" s="276" t="s">
        <v>51</v>
      </c>
      <c r="B587" s="276"/>
      <c r="C587" s="276"/>
      <c r="D587" s="275" t="s">
        <v>138</v>
      </c>
      <c r="E587" s="275"/>
    </row>
    <row r="588" spans="1:9" x14ac:dyDescent="0.35">
      <c r="A588" s="274" t="s">
        <v>55</v>
      </c>
      <c r="B588" s="274"/>
      <c r="C588" s="274"/>
      <c r="D588" s="275"/>
      <c r="E588" s="275"/>
    </row>
    <row r="589" spans="1:9" x14ac:dyDescent="0.35">
      <c r="A589" s="276" t="s">
        <v>53</v>
      </c>
      <c r="B589" s="276"/>
      <c r="C589" s="276"/>
      <c r="D589" s="275"/>
      <c r="E589" s="275"/>
    </row>
    <row r="590" spans="1:9" x14ac:dyDescent="0.35">
      <c r="A590" s="276" t="s">
        <v>54</v>
      </c>
      <c r="B590" s="276"/>
      <c r="C590" s="276"/>
      <c r="D590" s="275"/>
      <c r="E590" s="275"/>
    </row>
    <row r="591" spans="1:9" x14ac:dyDescent="0.35">
      <c r="B591" s="153"/>
    </row>
    <row r="592" spans="1:9" x14ac:dyDescent="0.35">
      <c r="B592" s="153" t="s">
        <v>29</v>
      </c>
    </row>
    <row r="593" spans="1:9" x14ac:dyDescent="0.35">
      <c r="A593" t="s">
        <v>69</v>
      </c>
      <c r="E593" t="s">
        <v>105</v>
      </c>
      <c r="F593" t="s">
        <v>134</v>
      </c>
    </row>
    <row r="594" spans="1:9" x14ac:dyDescent="0.35">
      <c r="A594" t="s">
        <v>415</v>
      </c>
    </row>
    <row r="596" spans="1:9" ht="58" x14ac:dyDescent="0.35">
      <c r="A596" s="141" t="s">
        <v>3</v>
      </c>
      <c r="B596" s="7" t="s">
        <v>628</v>
      </c>
      <c r="C596" s="7" t="s">
        <v>655</v>
      </c>
      <c r="D596" s="7" t="s">
        <v>654</v>
      </c>
      <c r="E596" s="7" t="s">
        <v>653</v>
      </c>
      <c r="F596" s="7" t="s">
        <v>444</v>
      </c>
      <c r="G596" s="7" t="s">
        <v>624</v>
      </c>
      <c r="H596" s="7" t="s">
        <v>623</v>
      </c>
      <c r="I596" s="7" t="s">
        <v>622</v>
      </c>
    </row>
    <row r="597" spans="1:9" x14ac:dyDescent="0.35">
      <c r="A597" s="141">
        <v>1</v>
      </c>
      <c r="B597" s="141" t="s">
        <v>134</v>
      </c>
      <c r="C597" s="141">
        <v>0</v>
      </c>
      <c r="D597" s="141">
        <v>0</v>
      </c>
      <c r="E597" s="141">
        <v>0</v>
      </c>
      <c r="F597" s="141">
        <v>0</v>
      </c>
      <c r="G597" s="141">
        <v>0</v>
      </c>
      <c r="H597" s="141">
        <v>0</v>
      </c>
      <c r="I597" s="141">
        <v>0</v>
      </c>
    </row>
    <row r="598" spans="1:9" x14ac:dyDescent="0.35">
      <c r="A598" s="141"/>
      <c r="B598" s="141"/>
      <c r="C598" s="141"/>
      <c r="D598" s="141"/>
      <c r="E598" s="141"/>
      <c r="F598" s="141"/>
      <c r="G598" s="141"/>
      <c r="H598" s="141"/>
      <c r="I598" s="141"/>
    </row>
    <row r="599" spans="1:9" x14ac:dyDescent="0.35">
      <c r="A599" s="141"/>
      <c r="B599" s="141"/>
      <c r="C599" s="141"/>
      <c r="D599" s="141"/>
      <c r="E599" s="141"/>
      <c r="F599" s="141"/>
      <c r="G599" s="141"/>
      <c r="H599" s="141"/>
      <c r="I599" s="141"/>
    </row>
    <row r="600" spans="1:9" x14ac:dyDescent="0.35">
      <c r="A600" s="141"/>
      <c r="B600" s="141"/>
      <c r="C600" s="141"/>
      <c r="D600" s="141"/>
      <c r="E600" s="141"/>
      <c r="F600" s="141"/>
      <c r="G600" s="141"/>
      <c r="H600" s="141"/>
      <c r="I600" s="141"/>
    </row>
    <row r="601" spans="1:9" x14ac:dyDescent="0.35">
      <c r="A601" s="141"/>
      <c r="B601" s="141"/>
      <c r="C601" s="141"/>
      <c r="D601" s="141"/>
      <c r="E601" s="141"/>
      <c r="F601" s="141"/>
      <c r="G601" s="141"/>
      <c r="H601" s="141"/>
      <c r="I601" s="141"/>
    </row>
    <row r="602" spans="1:9" x14ac:dyDescent="0.35">
      <c r="A602" s="141"/>
      <c r="B602" s="141"/>
      <c r="C602" s="141"/>
      <c r="D602" s="141"/>
      <c r="E602" s="141"/>
      <c r="F602" s="141"/>
      <c r="G602" s="141"/>
      <c r="H602" s="141"/>
      <c r="I602" s="141"/>
    </row>
    <row r="605" spans="1:9" x14ac:dyDescent="0.35">
      <c r="A605" s="449" t="s">
        <v>652</v>
      </c>
      <c r="B605" s="449"/>
      <c r="C605" s="449"/>
      <c r="D605" s="449"/>
      <c r="E605" s="449"/>
      <c r="F605" s="449"/>
      <c r="G605" s="449"/>
    </row>
    <row r="608" spans="1:9" x14ac:dyDescent="0.35">
      <c r="A608" s="276" t="s">
        <v>51</v>
      </c>
      <c r="B608" s="276"/>
      <c r="C608" s="276"/>
      <c r="D608" s="275" t="s">
        <v>138</v>
      </c>
      <c r="E608" s="275"/>
    </row>
    <row r="609" spans="1:9" x14ac:dyDescent="0.35">
      <c r="A609" s="274" t="s">
        <v>55</v>
      </c>
      <c r="B609" s="274"/>
      <c r="C609" s="274"/>
      <c r="D609" s="275" t="s">
        <v>135</v>
      </c>
      <c r="E609" s="275"/>
    </row>
    <row r="610" spans="1:9" x14ac:dyDescent="0.35">
      <c r="A610" s="276" t="s">
        <v>53</v>
      </c>
      <c r="B610" s="276"/>
      <c r="C610" s="276"/>
      <c r="D610" s="275"/>
      <c r="E610" s="275"/>
    </row>
    <row r="611" spans="1:9" x14ac:dyDescent="0.35">
      <c r="A611" s="276" t="s">
        <v>54</v>
      </c>
      <c r="B611" s="276"/>
      <c r="C611" s="276"/>
      <c r="D611" s="275" t="s">
        <v>136</v>
      </c>
      <c r="E611" s="275"/>
    </row>
    <row r="612" spans="1:9" x14ac:dyDescent="0.35">
      <c r="A612" s="9"/>
      <c r="B612" s="9"/>
      <c r="C612" s="9"/>
      <c r="D612" s="222"/>
      <c r="E612" s="222"/>
    </row>
    <row r="613" spans="1:9" x14ac:dyDescent="0.35">
      <c r="B613" s="153" t="s">
        <v>30</v>
      </c>
    </row>
    <row r="614" spans="1:9" x14ac:dyDescent="0.35">
      <c r="A614" t="s">
        <v>69</v>
      </c>
      <c r="E614" t="s">
        <v>105</v>
      </c>
      <c r="F614" t="s">
        <v>30</v>
      </c>
    </row>
    <row r="615" spans="1:9" x14ac:dyDescent="0.35">
      <c r="A615" t="s">
        <v>142</v>
      </c>
    </row>
    <row r="617" spans="1:9" ht="58" x14ac:dyDescent="0.35">
      <c r="A617" s="141" t="s">
        <v>3</v>
      </c>
      <c r="B617" s="7" t="s">
        <v>628</v>
      </c>
      <c r="C617" s="7" t="s">
        <v>655</v>
      </c>
      <c r="D617" s="7" t="s">
        <v>654</v>
      </c>
      <c r="E617" s="7" t="s">
        <v>653</v>
      </c>
      <c r="F617" s="7" t="s">
        <v>444</v>
      </c>
      <c r="G617" s="7" t="s">
        <v>624</v>
      </c>
      <c r="H617" s="7" t="s">
        <v>623</v>
      </c>
      <c r="I617" s="7" t="s">
        <v>622</v>
      </c>
    </row>
    <row r="618" spans="1:9" x14ac:dyDescent="0.35">
      <c r="A618" s="141">
        <v>1</v>
      </c>
      <c r="B618" t="s">
        <v>30</v>
      </c>
      <c r="C618" s="141">
        <v>0</v>
      </c>
      <c r="D618" s="141">
        <v>0</v>
      </c>
      <c r="E618" s="141">
        <v>0</v>
      </c>
      <c r="F618" s="141">
        <v>0</v>
      </c>
      <c r="G618" s="141">
        <v>0</v>
      </c>
      <c r="H618" s="141">
        <v>0</v>
      </c>
      <c r="I618" s="141">
        <v>0</v>
      </c>
    </row>
    <row r="619" spans="1:9" x14ac:dyDescent="0.35">
      <c r="A619" s="141"/>
      <c r="B619" s="141"/>
      <c r="C619" s="141"/>
      <c r="D619" s="141"/>
      <c r="E619" s="141"/>
      <c r="F619" s="141"/>
      <c r="G619" s="141"/>
      <c r="H619" s="141"/>
      <c r="I619" s="141"/>
    </row>
    <row r="620" spans="1:9" x14ac:dyDescent="0.35">
      <c r="A620" s="141"/>
      <c r="B620" s="141"/>
      <c r="C620" s="141"/>
      <c r="D620" s="141"/>
      <c r="E620" s="141"/>
      <c r="F620" s="141"/>
      <c r="G620" s="141"/>
      <c r="H620" s="141"/>
      <c r="I620" s="141"/>
    </row>
    <row r="621" spans="1:9" x14ac:dyDescent="0.35">
      <c r="A621" s="141"/>
      <c r="B621" s="141"/>
      <c r="C621" s="141"/>
      <c r="D621" s="141"/>
      <c r="E621" s="141"/>
      <c r="F621" s="141"/>
      <c r="G621" s="141"/>
      <c r="H621" s="141"/>
      <c r="I621" s="141"/>
    </row>
    <row r="622" spans="1:9" x14ac:dyDescent="0.35">
      <c r="A622" s="141"/>
      <c r="B622" s="141"/>
      <c r="C622" s="141"/>
      <c r="D622" s="141"/>
      <c r="E622" s="141"/>
      <c r="F622" s="141"/>
      <c r="G622" s="141"/>
      <c r="H622" s="141"/>
      <c r="I622" s="141"/>
    </row>
    <row r="623" spans="1:9" x14ac:dyDescent="0.35">
      <c r="A623" s="141"/>
      <c r="B623" s="141"/>
      <c r="C623" s="141"/>
      <c r="D623" s="141"/>
      <c r="E623" s="141"/>
      <c r="F623" s="141"/>
      <c r="G623" s="141"/>
      <c r="H623" s="141"/>
      <c r="I623" s="141"/>
    </row>
    <row r="626" spans="1:9" x14ac:dyDescent="0.35">
      <c r="A626" s="449" t="s">
        <v>652</v>
      </c>
      <c r="B626" s="449"/>
      <c r="C626" s="449"/>
      <c r="D626" s="449"/>
      <c r="E626" s="449"/>
      <c r="F626" s="449"/>
      <c r="G626" s="449"/>
    </row>
    <row r="629" spans="1:9" x14ac:dyDescent="0.35">
      <c r="A629" s="276" t="s">
        <v>51</v>
      </c>
      <c r="B629" s="276"/>
      <c r="C629" s="276"/>
      <c r="D629" s="275" t="s">
        <v>138</v>
      </c>
      <c r="E629" s="275"/>
    </row>
    <row r="630" spans="1:9" x14ac:dyDescent="0.35">
      <c r="A630" s="274" t="s">
        <v>55</v>
      </c>
      <c r="B630" s="274"/>
      <c r="C630" s="274"/>
      <c r="D630" s="275" t="s">
        <v>141</v>
      </c>
      <c r="E630" s="275"/>
    </row>
    <row r="631" spans="1:9" x14ac:dyDescent="0.35">
      <c r="A631" s="276" t="s">
        <v>53</v>
      </c>
      <c r="B631" s="276"/>
      <c r="C631" s="276"/>
      <c r="D631" s="275"/>
      <c r="E631" s="275"/>
    </row>
    <row r="632" spans="1:9" x14ac:dyDescent="0.35">
      <c r="A632" s="276" t="s">
        <v>54</v>
      </c>
      <c r="B632" s="276"/>
      <c r="C632" s="276"/>
      <c r="D632" s="292">
        <v>43187</v>
      </c>
      <c r="E632" s="275"/>
    </row>
    <row r="633" spans="1:9" x14ac:dyDescent="0.35">
      <c r="A633" s="9"/>
      <c r="B633" s="9"/>
      <c r="C633" s="9"/>
      <c r="D633" s="23"/>
      <c r="E633" s="222"/>
    </row>
    <row r="634" spans="1:9" x14ac:dyDescent="0.35">
      <c r="B634" s="153" t="s">
        <v>31</v>
      </c>
    </row>
    <row r="635" spans="1:9" x14ac:dyDescent="0.35">
      <c r="A635" t="s">
        <v>69</v>
      </c>
      <c r="E635" t="s">
        <v>145</v>
      </c>
    </row>
    <row r="636" spans="1:9" x14ac:dyDescent="0.35">
      <c r="A636" t="s">
        <v>84</v>
      </c>
    </row>
    <row r="638" spans="1:9" ht="58" x14ac:dyDescent="0.35">
      <c r="A638" s="141" t="s">
        <v>3</v>
      </c>
      <c r="B638" s="6" t="s">
        <v>628</v>
      </c>
      <c r="C638" s="6" t="s">
        <v>655</v>
      </c>
      <c r="D638" s="6" t="s">
        <v>654</v>
      </c>
      <c r="E638" s="6" t="s">
        <v>653</v>
      </c>
      <c r="F638" s="6" t="s">
        <v>444</v>
      </c>
      <c r="G638" s="6" t="s">
        <v>624</v>
      </c>
      <c r="H638" s="6" t="s">
        <v>623</v>
      </c>
      <c r="I638" s="6" t="s">
        <v>622</v>
      </c>
    </row>
    <row r="639" spans="1:9" x14ac:dyDescent="0.35">
      <c r="A639" s="141">
        <v>1</v>
      </c>
      <c r="B639" s="141" t="s">
        <v>143</v>
      </c>
      <c r="C639" s="141"/>
      <c r="D639" s="141"/>
      <c r="E639" s="141"/>
      <c r="F639" s="141"/>
      <c r="G639" s="141">
        <v>0</v>
      </c>
      <c r="H639" s="141"/>
      <c r="I639" s="141"/>
    </row>
    <row r="640" spans="1:9" x14ac:dyDescent="0.35">
      <c r="A640" s="141"/>
      <c r="B640" s="141"/>
      <c r="C640" s="141"/>
      <c r="D640" s="141"/>
      <c r="E640" s="141"/>
      <c r="F640" s="141"/>
      <c r="G640" s="141"/>
      <c r="H640" s="141"/>
      <c r="I640" s="141"/>
    </row>
    <row r="641" spans="1:9" x14ac:dyDescent="0.35">
      <c r="A641" s="141"/>
      <c r="B641" s="141"/>
      <c r="C641" s="141"/>
      <c r="D641" s="141"/>
      <c r="E641" s="141"/>
      <c r="F641" s="141"/>
      <c r="G641" s="141"/>
      <c r="H641" s="141"/>
      <c r="I641" s="141"/>
    </row>
    <row r="642" spans="1:9" x14ac:dyDescent="0.35">
      <c r="A642" s="141"/>
      <c r="B642" s="141"/>
      <c r="C642" s="141"/>
      <c r="D642" s="141"/>
      <c r="E642" s="141"/>
      <c r="F642" s="141"/>
      <c r="G642" s="141"/>
      <c r="H642" s="141"/>
      <c r="I642" s="141"/>
    </row>
    <row r="643" spans="1:9" x14ac:dyDescent="0.35">
      <c r="A643" s="141"/>
      <c r="B643" s="141"/>
      <c r="C643" s="141"/>
      <c r="D643" s="141"/>
      <c r="E643" s="141"/>
      <c r="F643" s="141"/>
      <c r="G643" s="141"/>
      <c r="H643" s="141"/>
      <c r="I643" s="141"/>
    </row>
    <row r="644" spans="1:9" x14ac:dyDescent="0.35">
      <c r="A644" s="141"/>
      <c r="B644" s="141"/>
      <c r="C644" s="141"/>
      <c r="D644" s="141"/>
      <c r="E644" s="141"/>
      <c r="F644" s="141"/>
      <c r="G644" s="141"/>
      <c r="H644" s="141"/>
      <c r="I644" s="141"/>
    </row>
    <row r="647" spans="1:9" x14ac:dyDescent="0.35">
      <c r="A647" s="449" t="s">
        <v>652</v>
      </c>
      <c r="B647" s="449"/>
      <c r="C647" s="449"/>
      <c r="D647" s="449"/>
      <c r="E647" s="449"/>
      <c r="F647" s="449"/>
      <c r="G647" s="449"/>
    </row>
    <row r="650" spans="1:9" x14ac:dyDescent="0.35">
      <c r="A650" s="276" t="s">
        <v>51</v>
      </c>
      <c r="B650" s="276"/>
      <c r="C650" s="276"/>
      <c r="D650" s="275">
        <v>0</v>
      </c>
      <c r="E650" s="275"/>
    </row>
    <row r="651" spans="1:9" x14ac:dyDescent="0.35">
      <c r="A651" s="274" t="s">
        <v>55</v>
      </c>
      <c r="B651" s="274"/>
      <c r="C651" s="274"/>
      <c r="D651" s="275" t="s">
        <v>144</v>
      </c>
      <c r="E651" s="275"/>
    </row>
    <row r="652" spans="1:9" x14ac:dyDescent="0.35">
      <c r="A652" s="276" t="s">
        <v>53</v>
      </c>
      <c r="B652" s="276"/>
      <c r="C652" s="276"/>
      <c r="D652" s="275"/>
      <c r="E652" s="275"/>
    </row>
    <row r="653" spans="1:9" x14ac:dyDescent="0.35">
      <c r="A653" s="276" t="s">
        <v>54</v>
      </c>
      <c r="B653" s="276"/>
      <c r="C653" s="276"/>
      <c r="D653" s="275"/>
      <c r="E653" s="275"/>
    </row>
    <row r="654" spans="1:9" x14ac:dyDescent="0.35">
      <c r="A654" s="9"/>
      <c r="B654" s="9"/>
      <c r="C654" s="9"/>
      <c r="D654" s="222"/>
      <c r="E654" s="222"/>
    </row>
    <row r="655" spans="1:9" x14ac:dyDescent="0.35">
      <c r="B655" s="153" t="s">
        <v>32</v>
      </c>
    </row>
    <row r="656" spans="1:9" x14ac:dyDescent="0.35">
      <c r="A656" t="s">
        <v>69</v>
      </c>
      <c r="E656" t="s">
        <v>148</v>
      </c>
    </row>
    <row r="657" spans="1:9" x14ac:dyDescent="0.35">
      <c r="A657" t="s">
        <v>662</v>
      </c>
    </row>
    <row r="659" spans="1:9" ht="58" x14ac:dyDescent="0.35">
      <c r="A659" s="141" t="s">
        <v>3</v>
      </c>
      <c r="B659" s="6" t="s">
        <v>628</v>
      </c>
      <c r="C659" s="6" t="s">
        <v>655</v>
      </c>
      <c r="D659" s="6" t="s">
        <v>654</v>
      </c>
      <c r="E659" s="6" t="s">
        <v>653</v>
      </c>
      <c r="F659" s="6" t="s">
        <v>444</v>
      </c>
      <c r="G659" s="6" t="s">
        <v>624</v>
      </c>
      <c r="H659" s="6" t="s">
        <v>623</v>
      </c>
      <c r="I659" s="6" t="s">
        <v>622</v>
      </c>
    </row>
    <row r="660" spans="1:9" x14ac:dyDescent="0.35">
      <c r="A660" s="141"/>
      <c r="B660" s="141"/>
      <c r="C660" s="141"/>
      <c r="D660" s="141"/>
      <c r="E660" s="141"/>
      <c r="F660" s="141"/>
      <c r="G660" s="141"/>
      <c r="H660" s="141"/>
      <c r="I660" s="141"/>
    </row>
    <row r="661" spans="1:9" x14ac:dyDescent="0.35">
      <c r="A661" s="141"/>
      <c r="B661" s="141"/>
      <c r="C661" s="141"/>
      <c r="D661" s="141"/>
      <c r="E661" s="141"/>
      <c r="F661" s="141"/>
      <c r="G661" s="141"/>
      <c r="H661" s="141"/>
      <c r="I661" s="141"/>
    </row>
    <row r="662" spans="1:9" x14ac:dyDescent="0.35">
      <c r="A662" s="141"/>
      <c r="B662" s="141"/>
      <c r="C662" s="141"/>
      <c r="D662" s="141"/>
      <c r="E662" s="141"/>
      <c r="F662" s="141"/>
      <c r="G662" s="141"/>
      <c r="H662" s="141"/>
      <c r="I662" s="141"/>
    </row>
    <row r="663" spans="1:9" x14ac:dyDescent="0.35">
      <c r="A663" s="141"/>
      <c r="B663" s="141"/>
      <c r="C663" s="141"/>
      <c r="D663" s="141"/>
      <c r="E663" s="141"/>
      <c r="F663" s="141"/>
      <c r="G663" s="141"/>
      <c r="H663" s="141"/>
      <c r="I663" s="141"/>
    </row>
    <row r="664" spans="1:9" x14ac:dyDescent="0.35">
      <c r="A664" s="141"/>
      <c r="B664" s="141"/>
      <c r="C664" s="141"/>
      <c r="D664" s="141"/>
      <c r="E664" s="141"/>
      <c r="F664" s="141"/>
      <c r="G664" s="141"/>
      <c r="H664" s="141"/>
      <c r="I664" s="141"/>
    </row>
    <row r="665" spans="1:9" x14ac:dyDescent="0.35">
      <c r="A665" s="141"/>
      <c r="B665" s="141"/>
      <c r="C665" s="141"/>
      <c r="D665" s="141"/>
      <c r="E665" s="141"/>
      <c r="F665" s="141"/>
      <c r="G665" s="141"/>
      <c r="H665" s="141"/>
      <c r="I665" s="141"/>
    </row>
    <row r="667" spans="1:9" x14ac:dyDescent="0.35">
      <c r="B667" s="138" t="s">
        <v>150</v>
      </c>
    </row>
    <row r="668" spans="1:9" x14ac:dyDescent="0.35">
      <c r="A668" s="449" t="s">
        <v>652</v>
      </c>
      <c r="B668" s="449"/>
      <c r="C668" s="449"/>
      <c r="D668" s="449"/>
      <c r="E668" s="449"/>
      <c r="F668" s="449"/>
      <c r="G668" s="449"/>
    </row>
    <row r="671" spans="1:9" x14ac:dyDescent="0.35">
      <c r="A671" s="276" t="s">
        <v>51</v>
      </c>
      <c r="B671" s="276"/>
      <c r="C671" s="276"/>
      <c r="D671" s="275"/>
      <c r="E671" s="275"/>
    </row>
    <row r="672" spans="1:9" x14ac:dyDescent="0.35">
      <c r="A672" s="274" t="s">
        <v>55</v>
      </c>
      <c r="B672" s="274"/>
      <c r="C672" s="274"/>
      <c r="D672" s="275" t="s">
        <v>146</v>
      </c>
      <c r="E672" s="275"/>
    </row>
    <row r="673" spans="1:9" x14ac:dyDescent="0.35">
      <c r="A673" s="276" t="s">
        <v>53</v>
      </c>
      <c r="B673" s="276"/>
      <c r="C673" s="276"/>
      <c r="D673" s="275"/>
      <c r="E673" s="275"/>
    </row>
    <row r="674" spans="1:9" x14ac:dyDescent="0.35">
      <c r="A674" s="276" t="s">
        <v>54</v>
      </c>
      <c r="B674" s="276"/>
      <c r="C674" s="276"/>
      <c r="D674" s="275" t="s">
        <v>147</v>
      </c>
      <c r="E674" s="275"/>
    </row>
    <row r="675" spans="1:9" x14ac:dyDescent="0.35">
      <c r="A675" s="9"/>
      <c r="B675" s="9"/>
      <c r="C675" s="9"/>
      <c r="D675" s="222"/>
      <c r="E675" s="222"/>
    </row>
    <row r="676" spans="1:9" x14ac:dyDescent="0.35">
      <c r="B676" s="153" t="s">
        <v>33</v>
      </c>
    </row>
    <row r="677" spans="1:9" x14ac:dyDescent="0.35">
      <c r="A677" t="s">
        <v>69</v>
      </c>
      <c r="E677" t="s">
        <v>105</v>
      </c>
    </row>
    <row r="678" spans="1:9" x14ac:dyDescent="0.35">
      <c r="A678" t="s">
        <v>84</v>
      </c>
    </row>
    <row r="680" spans="1:9" ht="58" x14ac:dyDescent="0.35">
      <c r="A680" s="141" t="s">
        <v>3</v>
      </c>
      <c r="B680" s="6" t="s">
        <v>628</v>
      </c>
      <c r="C680" s="6" t="s">
        <v>655</v>
      </c>
      <c r="D680" s="6" t="s">
        <v>654</v>
      </c>
      <c r="E680" s="6" t="s">
        <v>653</v>
      </c>
      <c r="F680" s="6" t="s">
        <v>444</v>
      </c>
      <c r="G680" s="6" t="s">
        <v>624</v>
      </c>
      <c r="H680" s="6" t="s">
        <v>623</v>
      </c>
      <c r="I680" s="6" t="s">
        <v>622</v>
      </c>
    </row>
    <row r="681" spans="1:9" x14ac:dyDescent="0.35">
      <c r="A681" s="141"/>
      <c r="B681" s="141"/>
      <c r="C681" s="141"/>
      <c r="D681" s="141"/>
      <c r="E681" s="141"/>
      <c r="F681" s="141"/>
      <c r="G681" s="141"/>
      <c r="H681" s="141"/>
      <c r="I681" s="141"/>
    </row>
    <row r="682" spans="1:9" x14ac:dyDescent="0.35">
      <c r="A682" s="141"/>
      <c r="B682" s="141"/>
      <c r="C682" s="141"/>
      <c r="D682" s="141"/>
      <c r="E682" s="141"/>
      <c r="F682" s="141"/>
      <c r="G682" s="141"/>
      <c r="H682" s="141"/>
      <c r="I682" s="141"/>
    </row>
    <row r="683" spans="1:9" x14ac:dyDescent="0.35">
      <c r="A683" s="141"/>
      <c r="B683" s="141"/>
      <c r="C683" s="141"/>
      <c r="D683" s="141"/>
      <c r="E683" s="141"/>
      <c r="F683" s="141"/>
      <c r="G683" s="141"/>
      <c r="H683" s="141"/>
      <c r="I683" s="141"/>
    </row>
    <row r="684" spans="1:9" x14ac:dyDescent="0.35">
      <c r="A684" s="141"/>
      <c r="B684" s="141"/>
      <c r="C684" s="141"/>
      <c r="D684" s="141"/>
      <c r="E684" s="141"/>
      <c r="F684" s="141"/>
      <c r="G684" s="141"/>
      <c r="H684" s="141"/>
      <c r="I684" s="141"/>
    </row>
    <row r="685" spans="1:9" x14ac:dyDescent="0.35">
      <c r="A685" s="141"/>
      <c r="B685" s="141"/>
      <c r="C685" s="141"/>
      <c r="D685" s="141"/>
      <c r="E685" s="141"/>
      <c r="F685" s="141"/>
      <c r="G685" s="141"/>
      <c r="H685" s="141"/>
      <c r="I685" s="141"/>
    </row>
    <row r="686" spans="1:9" x14ac:dyDescent="0.35">
      <c r="A686" s="141"/>
      <c r="B686" s="141"/>
      <c r="C686" s="141"/>
      <c r="D686" s="141"/>
      <c r="E686" s="141"/>
      <c r="F686" s="141"/>
      <c r="G686" s="141"/>
      <c r="H686" s="141"/>
      <c r="I686" s="141"/>
    </row>
    <row r="689" spans="1:9" x14ac:dyDescent="0.35">
      <c r="A689" s="449" t="s">
        <v>652</v>
      </c>
      <c r="B689" s="449"/>
      <c r="C689" s="449"/>
      <c r="D689" s="449"/>
      <c r="E689" s="449"/>
      <c r="F689" s="449"/>
      <c r="G689" s="449"/>
    </row>
    <row r="692" spans="1:9" x14ac:dyDescent="0.35">
      <c r="A692" s="276" t="s">
        <v>51</v>
      </c>
      <c r="B692" s="276"/>
      <c r="C692" s="276"/>
      <c r="D692" s="275">
        <v>0</v>
      </c>
      <c r="E692" s="275"/>
    </row>
    <row r="693" spans="1:9" x14ac:dyDescent="0.35">
      <c r="A693" s="274" t="s">
        <v>55</v>
      </c>
      <c r="B693" s="274"/>
      <c r="C693" s="274"/>
      <c r="D693" s="275" t="s">
        <v>320</v>
      </c>
      <c r="E693" s="275"/>
    </row>
    <row r="694" spans="1:9" x14ac:dyDescent="0.35">
      <c r="A694" s="276" t="s">
        <v>53</v>
      </c>
      <c r="B694" s="276"/>
      <c r="C694" s="276"/>
      <c r="D694" s="275"/>
      <c r="E694" s="275"/>
    </row>
    <row r="695" spans="1:9" x14ac:dyDescent="0.35">
      <c r="A695" s="276" t="s">
        <v>54</v>
      </c>
      <c r="B695" s="276"/>
      <c r="C695" s="276"/>
      <c r="D695" s="275"/>
      <c r="E695" s="275"/>
    </row>
    <row r="696" spans="1:9" x14ac:dyDescent="0.35">
      <c r="A696" s="9"/>
      <c r="B696" s="9"/>
      <c r="C696" s="9"/>
      <c r="D696" s="222"/>
      <c r="E696" s="222"/>
    </row>
    <row r="697" spans="1:9" x14ac:dyDescent="0.35">
      <c r="B697" s="153" t="s">
        <v>34</v>
      </c>
    </row>
    <row r="698" spans="1:9" x14ac:dyDescent="0.35">
      <c r="A698" t="s">
        <v>69</v>
      </c>
      <c r="E698" t="s">
        <v>154</v>
      </c>
    </row>
    <row r="699" spans="1:9" x14ac:dyDescent="0.35">
      <c r="A699" t="s">
        <v>84</v>
      </c>
    </row>
    <row r="701" spans="1:9" ht="58" x14ac:dyDescent="0.35">
      <c r="A701" s="141" t="s">
        <v>3</v>
      </c>
      <c r="B701" s="6" t="s">
        <v>628</v>
      </c>
      <c r="C701" s="6" t="s">
        <v>655</v>
      </c>
      <c r="D701" s="6" t="s">
        <v>654</v>
      </c>
      <c r="E701" s="6" t="s">
        <v>653</v>
      </c>
      <c r="F701" s="6" t="s">
        <v>444</v>
      </c>
      <c r="G701" s="6" t="s">
        <v>624</v>
      </c>
      <c r="H701" s="6" t="s">
        <v>623</v>
      </c>
      <c r="I701" s="6" t="s">
        <v>622</v>
      </c>
    </row>
    <row r="702" spans="1:9" x14ac:dyDescent="0.35">
      <c r="A702" s="139">
        <v>1</v>
      </c>
      <c r="B702" s="139" t="s">
        <v>34</v>
      </c>
      <c r="C702" s="139" t="s">
        <v>94</v>
      </c>
      <c r="D702" s="139" t="s">
        <v>94</v>
      </c>
      <c r="E702" s="139" t="s">
        <v>94</v>
      </c>
      <c r="F702" s="139" t="s">
        <v>94</v>
      </c>
      <c r="G702" s="139">
        <v>0</v>
      </c>
      <c r="H702" s="139" t="s">
        <v>94</v>
      </c>
      <c r="I702" s="139" t="s">
        <v>94</v>
      </c>
    </row>
    <row r="703" spans="1:9" x14ac:dyDescent="0.35">
      <c r="A703" s="139"/>
      <c r="B703" s="139"/>
      <c r="C703" s="139"/>
      <c r="D703" s="139"/>
      <c r="E703" s="139"/>
      <c r="F703" s="139"/>
      <c r="G703" s="139"/>
      <c r="H703" s="139"/>
      <c r="I703" s="139"/>
    </row>
    <row r="704" spans="1:9" x14ac:dyDescent="0.35">
      <c r="A704" s="139"/>
      <c r="B704" s="139"/>
      <c r="C704" s="139"/>
      <c r="D704" s="139"/>
      <c r="E704" s="139"/>
      <c r="F704" s="139"/>
      <c r="G704" s="139"/>
      <c r="H704" s="139"/>
      <c r="I704" s="139"/>
    </row>
    <row r="705" spans="1:9" x14ac:dyDescent="0.35">
      <c r="A705" s="139"/>
      <c r="B705" s="139"/>
      <c r="C705" s="139"/>
      <c r="D705" s="139"/>
      <c r="E705" s="139"/>
      <c r="F705" s="139"/>
      <c r="G705" s="139"/>
      <c r="H705" s="139"/>
      <c r="I705" s="139"/>
    </row>
    <row r="706" spans="1:9" x14ac:dyDescent="0.35">
      <c r="A706" s="139"/>
      <c r="B706" s="139"/>
      <c r="C706" s="139"/>
      <c r="D706" s="139"/>
      <c r="E706" s="139"/>
      <c r="F706" s="139"/>
      <c r="G706" s="139"/>
      <c r="H706" s="139"/>
      <c r="I706" s="139"/>
    </row>
    <row r="707" spans="1:9" x14ac:dyDescent="0.35">
      <c r="A707" s="139"/>
      <c r="B707" s="139"/>
      <c r="C707" s="139"/>
      <c r="D707" s="139"/>
      <c r="E707" s="139"/>
      <c r="F707" s="139"/>
      <c r="G707" s="139"/>
      <c r="H707" s="139"/>
      <c r="I707" s="139"/>
    </row>
    <row r="710" spans="1:9" x14ac:dyDescent="0.35">
      <c r="A710" s="449" t="s">
        <v>652</v>
      </c>
      <c r="B710" s="449"/>
      <c r="C710" s="449"/>
      <c r="D710" s="449"/>
      <c r="E710" s="449"/>
      <c r="F710" s="449"/>
      <c r="G710" s="449"/>
    </row>
    <row r="713" spans="1:9" x14ac:dyDescent="0.35">
      <c r="A713" s="276" t="s">
        <v>51</v>
      </c>
      <c r="B713" s="276"/>
      <c r="C713" s="276"/>
      <c r="D713" s="275">
        <v>0</v>
      </c>
      <c r="E713" s="275"/>
    </row>
    <row r="714" spans="1:9" x14ac:dyDescent="0.35">
      <c r="A714" s="274" t="s">
        <v>55</v>
      </c>
      <c r="B714" s="274"/>
      <c r="C714" s="274"/>
      <c r="D714" s="275" t="s">
        <v>153</v>
      </c>
      <c r="E714" s="275"/>
    </row>
    <row r="715" spans="1:9" x14ac:dyDescent="0.35">
      <c r="A715" s="276" t="s">
        <v>53</v>
      </c>
      <c r="B715" s="276"/>
      <c r="C715" s="276"/>
      <c r="D715" s="275"/>
      <c r="E715" s="275"/>
    </row>
    <row r="716" spans="1:9" x14ac:dyDescent="0.35">
      <c r="A716" s="276" t="s">
        <v>54</v>
      </c>
      <c r="B716" s="276"/>
      <c r="C716" s="276"/>
      <c r="D716" s="292">
        <v>43187</v>
      </c>
      <c r="E716" s="275"/>
    </row>
    <row r="717" spans="1:9" x14ac:dyDescent="0.35">
      <c r="A717" s="9"/>
      <c r="B717" s="9"/>
      <c r="C717" s="9"/>
      <c r="D717" s="23"/>
      <c r="E717" s="222"/>
    </row>
    <row r="718" spans="1:9" x14ac:dyDescent="0.35">
      <c r="B718" s="153" t="s">
        <v>35</v>
      </c>
    </row>
    <row r="719" spans="1:9" x14ac:dyDescent="0.35">
      <c r="A719" t="s">
        <v>69</v>
      </c>
      <c r="E719" t="s">
        <v>105</v>
      </c>
      <c r="F719" t="s">
        <v>35</v>
      </c>
    </row>
    <row r="720" spans="1:9" x14ac:dyDescent="0.35">
      <c r="A720" t="s">
        <v>84</v>
      </c>
      <c r="C720" t="s">
        <v>413</v>
      </c>
    </row>
    <row r="722" spans="1:9" ht="58" x14ac:dyDescent="0.35">
      <c r="A722" s="141" t="s">
        <v>3</v>
      </c>
      <c r="B722" s="6" t="s">
        <v>628</v>
      </c>
      <c r="C722" s="6" t="s">
        <v>655</v>
      </c>
      <c r="D722" s="6" t="s">
        <v>654</v>
      </c>
      <c r="E722" s="6" t="s">
        <v>653</v>
      </c>
      <c r="F722" s="6" t="s">
        <v>444</v>
      </c>
      <c r="G722" s="6" t="s">
        <v>624</v>
      </c>
      <c r="H722" s="6" t="s">
        <v>623</v>
      </c>
      <c r="I722" s="6" t="s">
        <v>622</v>
      </c>
    </row>
    <row r="723" spans="1:9" x14ac:dyDescent="0.35">
      <c r="A723" s="141">
        <v>0</v>
      </c>
      <c r="B723" s="141">
        <v>0</v>
      </c>
      <c r="C723" s="141">
        <v>0</v>
      </c>
      <c r="D723" s="141">
        <v>0</v>
      </c>
      <c r="E723" s="141">
        <v>0</v>
      </c>
      <c r="F723" s="141">
        <v>0</v>
      </c>
      <c r="G723" s="141">
        <v>0</v>
      </c>
      <c r="H723" s="141">
        <v>0</v>
      </c>
      <c r="I723" s="141">
        <v>0</v>
      </c>
    </row>
    <row r="724" spans="1:9" x14ac:dyDescent="0.35">
      <c r="A724" s="141"/>
      <c r="B724" s="141"/>
      <c r="C724" s="141"/>
      <c r="D724" s="141"/>
      <c r="E724" s="141"/>
      <c r="F724" s="141"/>
      <c r="G724" s="141"/>
      <c r="H724" s="141"/>
      <c r="I724" s="141"/>
    </row>
    <row r="725" spans="1:9" x14ac:dyDescent="0.35">
      <c r="A725" s="141"/>
      <c r="B725" s="141"/>
      <c r="C725" s="141"/>
      <c r="D725" s="141"/>
      <c r="E725" s="141"/>
      <c r="F725" s="141"/>
      <c r="G725" s="141"/>
      <c r="H725" s="141"/>
      <c r="I725" s="141"/>
    </row>
    <row r="726" spans="1:9" x14ac:dyDescent="0.35">
      <c r="A726" s="141"/>
      <c r="B726" s="141"/>
      <c r="C726" s="141"/>
      <c r="D726" s="141"/>
      <c r="E726" s="141"/>
      <c r="F726" s="141"/>
      <c r="G726" s="141"/>
      <c r="H726" s="141"/>
      <c r="I726" s="141"/>
    </row>
    <row r="727" spans="1:9" x14ac:dyDescent="0.35">
      <c r="A727" s="141"/>
      <c r="B727" s="141"/>
      <c r="C727" s="141"/>
      <c r="D727" s="141"/>
      <c r="E727" s="141"/>
      <c r="F727" s="141"/>
      <c r="G727" s="141"/>
      <c r="H727" s="141"/>
      <c r="I727" s="141"/>
    </row>
    <row r="728" spans="1:9" x14ac:dyDescent="0.35">
      <c r="A728" s="141"/>
      <c r="B728" s="141"/>
      <c r="C728" s="141"/>
      <c r="D728" s="141"/>
      <c r="E728" s="141"/>
      <c r="F728" s="141"/>
      <c r="G728" s="141"/>
      <c r="H728" s="141"/>
      <c r="I728" s="141"/>
    </row>
    <row r="731" spans="1:9" x14ac:dyDescent="0.35">
      <c r="A731" s="449" t="s">
        <v>652</v>
      </c>
      <c r="B731" s="449"/>
      <c r="C731" s="449"/>
      <c r="D731" s="449"/>
      <c r="E731" s="449"/>
      <c r="F731" s="449"/>
      <c r="G731" s="449"/>
    </row>
    <row r="734" spans="1:9" x14ac:dyDescent="0.35">
      <c r="A734" s="276" t="s">
        <v>51</v>
      </c>
      <c r="B734" s="276"/>
      <c r="C734" s="276"/>
      <c r="D734" s="275">
        <v>0</v>
      </c>
      <c r="E734" s="275"/>
    </row>
    <row r="735" spans="1:9" x14ac:dyDescent="0.35">
      <c r="A735" s="274" t="s">
        <v>55</v>
      </c>
      <c r="B735" s="274"/>
      <c r="C735" s="274"/>
      <c r="D735" s="275" t="s">
        <v>156</v>
      </c>
      <c r="E735" s="275"/>
    </row>
    <row r="736" spans="1:9" x14ac:dyDescent="0.35">
      <c r="A736" s="276" t="s">
        <v>53</v>
      </c>
      <c r="B736" s="276"/>
      <c r="C736" s="276"/>
      <c r="D736" s="275"/>
      <c r="E736" s="275"/>
    </row>
    <row r="737" spans="1:9" x14ac:dyDescent="0.35">
      <c r="A737" s="276" t="s">
        <v>54</v>
      </c>
      <c r="B737" s="276"/>
      <c r="C737" s="276"/>
      <c r="D737" s="292">
        <v>43217</v>
      </c>
      <c r="E737" s="275"/>
    </row>
    <row r="738" spans="1:9" x14ac:dyDescent="0.35">
      <c r="A738" s="9"/>
      <c r="B738" s="9"/>
      <c r="C738" s="9"/>
      <c r="D738" s="23"/>
      <c r="E738" s="222"/>
    </row>
    <row r="739" spans="1:9" x14ac:dyDescent="0.35">
      <c r="B739" s="153" t="s">
        <v>36</v>
      </c>
    </row>
    <row r="740" spans="1:9" x14ac:dyDescent="0.35">
      <c r="A740" t="s">
        <v>69</v>
      </c>
      <c r="E740" t="s">
        <v>158</v>
      </c>
    </row>
    <row r="741" spans="1:9" x14ac:dyDescent="0.35">
      <c r="A741" t="s">
        <v>412</v>
      </c>
    </row>
    <row r="743" spans="1:9" ht="58" x14ac:dyDescent="0.35">
      <c r="A743" s="141" t="s">
        <v>3</v>
      </c>
      <c r="B743" s="6" t="s">
        <v>628</v>
      </c>
      <c r="C743" s="6" t="s">
        <v>655</v>
      </c>
      <c r="D743" s="6" t="s">
        <v>654</v>
      </c>
      <c r="E743" s="6" t="s">
        <v>653</v>
      </c>
      <c r="F743" s="6" t="s">
        <v>444</v>
      </c>
      <c r="G743" s="6" t="s">
        <v>624</v>
      </c>
      <c r="H743" s="6" t="s">
        <v>623</v>
      </c>
      <c r="I743" s="6" t="s">
        <v>622</v>
      </c>
    </row>
    <row r="744" spans="1:9" x14ac:dyDescent="0.35">
      <c r="A744" s="141"/>
      <c r="B744" s="141"/>
      <c r="C744" s="141"/>
      <c r="D744" s="141"/>
      <c r="E744" s="141"/>
      <c r="F744" s="141"/>
      <c r="G744" s="141"/>
      <c r="H744" s="141"/>
      <c r="I744" s="141"/>
    </row>
    <row r="745" spans="1:9" x14ac:dyDescent="0.35">
      <c r="A745" s="141"/>
      <c r="B745" s="141"/>
      <c r="C745" s="141"/>
      <c r="D745" s="141"/>
      <c r="E745" s="141"/>
      <c r="F745" s="141"/>
      <c r="G745" s="141"/>
      <c r="H745" s="141"/>
      <c r="I745" s="141"/>
    </row>
    <row r="746" spans="1:9" x14ac:dyDescent="0.35">
      <c r="A746" s="141"/>
      <c r="B746" s="141"/>
      <c r="C746" s="141"/>
      <c r="D746" s="141"/>
      <c r="E746" s="141"/>
      <c r="F746" s="141"/>
      <c r="G746" s="141"/>
      <c r="H746" s="141"/>
      <c r="I746" s="141"/>
    </row>
    <row r="747" spans="1:9" x14ac:dyDescent="0.35">
      <c r="A747" s="141"/>
      <c r="B747" s="141"/>
      <c r="C747" s="141"/>
      <c r="D747" s="141"/>
      <c r="E747" s="141"/>
      <c r="F747" s="141"/>
      <c r="G747" s="141"/>
      <c r="H747" s="141"/>
      <c r="I747" s="141"/>
    </row>
    <row r="748" spans="1:9" x14ac:dyDescent="0.35">
      <c r="A748" s="141"/>
      <c r="B748" s="141"/>
      <c r="C748" s="141"/>
      <c r="D748" s="141"/>
      <c r="E748" s="141"/>
      <c r="F748" s="141"/>
      <c r="G748" s="141"/>
      <c r="H748" s="141"/>
      <c r="I748" s="141"/>
    </row>
    <row r="749" spans="1:9" x14ac:dyDescent="0.35">
      <c r="A749" s="141"/>
      <c r="B749" s="141"/>
      <c r="C749" s="141"/>
      <c r="D749" s="141"/>
      <c r="E749" s="141"/>
      <c r="F749" s="141"/>
      <c r="G749" s="141"/>
      <c r="H749" s="141"/>
      <c r="I749" s="141"/>
    </row>
    <row r="752" spans="1:9" x14ac:dyDescent="0.35">
      <c r="A752" s="449" t="s">
        <v>652</v>
      </c>
      <c r="B752" s="449"/>
      <c r="C752" s="449"/>
      <c r="D752" s="449"/>
      <c r="E752" s="449"/>
      <c r="F752" s="449"/>
      <c r="G752" s="449"/>
    </row>
    <row r="755" spans="1:9" x14ac:dyDescent="0.35">
      <c r="A755" s="276" t="s">
        <v>51</v>
      </c>
      <c r="B755" s="276"/>
      <c r="C755" s="276"/>
      <c r="D755" s="275"/>
      <c r="E755" s="275"/>
    </row>
    <row r="756" spans="1:9" x14ac:dyDescent="0.35">
      <c r="A756" s="274" t="s">
        <v>55</v>
      </c>
      <c r="B756" s="274"/>
      <c r="C756" s="274"/>
      <c r="D756" s="275" t="s">
        <v>157</v>
      </c>
      <c r="E756" s="275"/>
    </row>
    <row r="757" spans="1:9" x14ac:dyDescent="0.35">
      <c r="A757" s="276" t="s">
        <v>53</v>
      </c>
      <c r="B757" s="276"/>
      <c r="C757" s="276"/>
      <c r="D757" s="275"/>
      <c r="E757" s="275"/>
    </row>
    <row r="758" spans="1:9" x14ac:dyDescent="0.35">
      <c r="A758" s="276" t="s">
        <v>54</v>
      </c>
      <c r="B758" s="276"/>
      <c r="C758" s="276"/>
      <c r="D758" s="292">
        <v>43187</v>
      </c>
      <c r="E758" s="275"/>
    </row>
    <row r="759" spans="1:9" x14ac:dyDescent="0.35">
      <c r="A759" s="9"/>
      <c r="B759" s="9"/>
      <c r="C759" s="9"/>
      <c r="D759" s="23"/>
      <c r="E759" s="222"/>
    </row>
    <row r="760" spans="1:9" x14ac:dyDescent="0.35">
      <c r="B760" s="153" t="s">
        <v>37</v>
      </c>
    </row>
    <row r="761" spans="1:9" x14ac:dyDescent="0.35">
      <c r="A761" t="s">
        <v>69</v>
      </c>
      <c r="E761" t="s">
        <v>105</v>
      </c>
      <c r="F761" t="s">
        <v>37</v>
      </c>
    </row>
    <row r="762" spans="1:9" x14ac:dyDescent="0.35">
      <c r="A762" t="s">
        <v>84</v>
      </c>
    </row>
    <row r="764" spans="1:9" ht="58" x14ac:dyDescent="0.35">
      <c r="A764" s="141" t="s">
        <v>3</v>
      </c>
      <c r="B764" s="6" t="s">
        <v>628</v>
      </c>
      <c r="C764" s="6" t="s">
        <v>655</v>
      </c>
      <c r="D764" s="6" t="s">
        <v>654</v>
      </c>
      <c r="E764" s="6" t="s">
        <v>653</v>
      </c>
      <c r="F764" s="6" t="s">
        <v>444</v>
      </c>
      <c r="G764" s="6" t="s">
        <v>624</v>
      </c>
      <c r="H764" s="6" t="s">
        <v>623</v>
      </c>
      <c r="I764" s="6" t="s">
        <v>622</v>
      </c>
    </row>
    <row r="765" spans="1:9" x14ac:dyDescent="0.35">
      <c r="A765" s="141">
        <v>1</v>
      </c>
      <c r="B765" s="141" t="s">
        <v>37</v>
      </c>
      <c r="C765" s="141"/>
      <c r="D765" s="141"/>
      <c r="E765" s="141"/>
      <c r="F765" s="141"/>
      <c r="G765" s="141">
        <v>0</v>
      </c>
      <c r="H765" s="141"/>
      <c r="I765" s="141"/>
    </row>
    <row r="766" spans="1:9" x14ac:dyDescent="0.35">
      <c r="A766" s="141"/>
      <c r="B766" s="141"/>
      <c r="C766" s="141"/>
      <c r="D766" s="141"/>
      <c r="E766" s="141"/>
      <c r="F766" s="141"/>
      <c r="G766" s="141"/>
      <c r="H766" s="141"/>
      <c r="I766" s="141"/>
    </row>
    <row r="767" spans="1:9" x14ac:dyDescent="0.35">
      <c r="A767" s="141"/>
      <c r="B767" s="141"/>
      <c r="C767" s="141"/>
      <c r="D767" s="141"/>
      <c r="E767" s="141"/>
      <c r="F767" s="141"/>
      <c r="G767" s="141"/>
      <c r="H767" s="141"/>
      <c r="I767" s="141"/>
    </row>
    <row r="768" spans="1:9" x14ac:dyDescent="0.35">
      <c r="A768" s="141"/>
      <c r="B768" s="141"/>
      <c r="C768" s="141"/>
      <c r="D768" s="141"/>
      <c r="E768" s="141"/>
      <c r="F768" s="141"/>
      <c r="G768" s="141"/>
      <c r="H768" s="141"/>
      <c r="I768" s="141"/>
    </row>
    <row r="769" spans="1:9" x14ac:dyDescent="0.35">
      <c r="A769" s="141"/>
      <c r="B769" s="141"/>
      <c r="C769" s="141"/>
      <c r="D769" s="141"/>
      <c r="E769" s="141"/>
      <c r="F769" s="141"/>
      <c r="G769" s="141"/>
      <c r="H769" s="141"/>
      <c r="I769" s="141"/>
    </row>
    <row r="770" spans="1:9" x14ac:dyDescent="0.35">
      <c r="A770" s="141"/>
      <c r="B770" s="141"/>
      <c r="C770" s="141"/>
      <c r="D770" s="141"/>
      <c r="E770" s="141"/>
      <c r="F770" s="141"/>
      <c r="G770" s="141"/>
      <c r="H770" s="141"/>
      <c r="I770" s="141"/>
    </row>
    <row r="773" spans="1:9" x14ac:dyDescent="0.35">
      <c r="A773" s="449" t="s">
        <v>652</v>
      </c>
      <c r="B773" s="449"/>
      <c r="C773" s="449"/>
      <c r="D773" s="449"/>
      <c r="E773" s="449"/>
      <c r="F773" s="449"/>
      <c r="G773" s="449"/>
    </row>
    <row r="776" spans="1:9" x14ac:dyDescent="0.35">
      <c r="A776" s="276" t="s">
        <v>51</v>
      </c>
      <c r="B776" s="276"/>
      <c r="C776" s="276"/>
      <c r="D776" s="275">
        <v>0</v>
      </c>
      <c r="E776" s="275"/>
    </row>
    <row r="777" spans="1:9" x14ac:dyDescent="0.35">
      <c r="A777" s="274" t="s">
        <v>55</v>
      </c>
      <c r="B777" s="274"/>
      <c r="C777" s="274"/>
      <c r="D777" s="275" t="s">
        <v>160</v>
      </c>
      <c r="E777" s="275"/>
    </row>
    <row r="778" spans="1:9" x14ac:dyDescent="0.35">
      <c r="A778" s="276" t="s">
        <v>53</v>
      </c>
      <c r="B778" s="276"/>
      <c r="C778" s="276"/>
      <c r="D778" s="275"/>
      <c r="E778" s="275"/>
    </row>
    <row r="779" spans="1:9" x14ac:dyDescent="0.35">
      <c r="A779" s="276" t="s">
        <v>54</v>
      </c>
      <c r="B779" s="276"/>
      <c r="C779" s="276"/>
      <c r="D779" s="275" t="s">
        <v>308</v>
      </c>
      <c r="E779" s="275"/>
    </row>
    <row r="780" spans="1:9" x14ac:dyDescent="0.35">
      <c r="A780" s="9"/>
      <c r="B780" s="9"/>
      <c r="C780" s="9"/>
      <c r="D780" s="222"/>
      <c r="E780" s="222"/>
    </row>
    <row r="781" spans="1:9" x14ac:dyDescent="0.35">
      <c r="B781" s="153" t="s">
        <v>38</v>
      </c>
    </row>
    <row r="782" spans="1:9" x14ac:dyDescent="0.35">
      <c r="A782" t="s">
        <v>69</v>
      </c>
      <c r="E782" t="s">
        <v>163</v>
      </c>
    </row>
    <row r="783" spans="1:9" x14ac:dyDescent="0.35">
      <c r="A783" t="s">
        <v>164</v>
      </c>
    </row>
    <row r="785" spans="1:9" ht="58" x14ac:dyDescent="0.35">
      <c r="A785" s="141" t="s">
        <v>3</v>
      </c>
      <c r="B785" s="6" t="s">
        <v>628</v>
      </c>
      <c r="C785" s="6" t="s">
        <v>655</v>
      </c>
      <c r="D785" s="6" t="s">
        <v>654</v>
      </c>
      <c r="E785" s="6" t="s">
        <v>653</v>
      </c>
      <c r="F785" s="6" t="s">
        <v>444</v>
      </c>
      <c r="G785" s="6" t="s">
        <v>624</v>
      </c>
      <c r="H785" s="6" t="s">
        <v>623</v>
      </c>
      <c r="I785" s="6" t="s">
        <v>622</v>
      </c>
    </row>
    <row r="786" spans="1:9" x14ac:dyDescent="0.35">
      <c r="A786" s="141">
        <v>1</v>
      </c>
      <c r="B786" s="141" t="s">
        <v>38</v>
      </c>
      <c r="C786" s="139" t="s">
        <v>80</v>
      </c>
      <c r="D786" s="139" t="s">
        <v>80</v>
      </c>
      <c r="E786" s="139" t="s">
        <v>80</v>
      </c>
      <c r="F786" s="139" t="s">
        <v>80</v>
      </c>
      <c r="G786" s="139" t="s">
        <v>80</v>
      </c>
      <c r="H786" s="139" t="s">
        <v>80</v>
      </c>
      <c r="I786" s="139" t="s">
        <v>80</v>
      </c>
    </row>
    <row r="787" spans="1:9" x14ac:dyDescent="0.35">
      <c r="A787" s="141"/>
      <c r="B787" s="141"/>
      <c r="C787" s="141"/>
      <c r="D787" s="141"/>
      <c r="E787" s="141"/>
      <c r="F787" s="141"/>
      <c r="G787" s="141"/>
      <c r="H787" s="141"/>
      <c r="I787" s="141"/>
    </row>
    <row r="788" spans="1:9" x14ac:dyDescent="0.35">
      <c r="A788" s="141"/>
      <c r="B788" s="141"/>
      <c r="C788" s="141"/>
      <c r="D788" s="141"/>
      <c r="E788" s="141"/>
      <c r="F788" s="141"/>
      <c r="G788" s="141"/>
      <c r="H788" s="141"/>
      <c r="I788" s="141"/>
    </row>
    <row r="789" spans="1:9" x14ac:dyDescent="0.35">
      <c r="A789" s="141"/>
      <c r="B789" s="141"/>
      <c r="C789" s="141"/>
      <c r="D789" s="141"/>
      <c r="E789" s="141"/>
      <c r="F789" s="141"/>
      <c r="G789" s="141"/>
      <c r="H789" s="141"/>
      <c r="I789" s="141"/>
    </row>
    <row r="790" spans="1:9" x14ac:dyDescent="0.35">
      <c r="A790" s="141"/>
      <c r="B790" s="141"/>
      <c r="C790" s="141"/>
      <c r="D790" s="141"/>
      <c r="E790" s="141"/>
      <c r="F790" s="141"/>
      <c r="G790" s="141"/>
      <c r="H790" s="141"/>
      <c r="I790" s="141"/>
    </row>
    <row r="791" spans="1:9" x14ac:dyDescent="0.35">
      <c r="A791" s="141"/>
      <c r="B791" s="141"/>
      <c r="C791" s="141"/>
      <c r="D791" s="141"/>
      <c r="E791" s="141"/>
      <c r="F791" s="141"/>
      <c r="G791" s="141"/>
      <c r="H791" s="141"/>
      <c r="I791" s="141"/>
    </row>
    <row r="794" spans="1:9" x14ac:dyDescent="0.35">
      <c r="A794" s="449" t="s">
        <v>652</v>
      </c>
      <c r="B794" s="449"/>
      <c r="C794" s="449"/>
      <c r="D794" s="449"/>
      <c r="E794" s="449"/>
      <c r="F794" s="449"/>
      <c r="G794" s="449"/>
    </row>
    <row r="797" spans="1:9" x14ac:dyDescent="0.35">
      <c r="A797" s="276" t="s">
        <v>51</v>
      </c>
      <c r="B797" s="276"/>
      <c r="C797" s="276"/>
      <c r="D797" s="275"/>
      <c r="E797" s="275"/>
    </row>
    <row r="798" spans="1:9" x14ac:dyDescent="0.35">
      <c r="A798" s="274" t="s">
        <v>55</v>
      </c>
      <c r="B798" s="274"/>
      <c r="C798" s="274"/>
      <c r="D798" s="275" t="s">
        <v>162</v>
      </c>
      <c r="E798" s="275"/>
    </row>
    <row r="799" spans="1:9" x14ac:dyDescent="0.35">
      <c r="A799" s="276" t="s">
        <v>53</v>
      </c>
      <c r="B799" s="276"/>
      <c r="C799" s="276"/>
      <c r="D799" s="275"/>
      <c r="E799" s="275"/>
    </row>
    <row r="800" spans="1:9" x14ac:dyDescent="0.35">
      <c r="A800" s="276" t="s">
        <v>54</v>
      </c>
      <c r="B800" s="276"/>
      <c r="C800" s="276"/>
      <c r="D800" s="275"/>
      <c r="E800" s="275"/>
    </row>
    <row r="801" spans="1:9" x14ac:dyDescent="0.35">
      <c r="A801" s="9"/>
      <c r="B801" s="9"/>
      <c r="C801" s="9"/>
      <c r="D801" s="222"/>
      <c r="E801" s="222"/>
    </row>
    <row r="802" spans="1:9" x14ac:dyDescent="0.35">
      <c r="B802" s="153" t="s">
        <v>39</v>
      </c>
    </row>
    <row r="803" spans="1:9" x14ac:dyDescent="0.35">
      <c r="A803" t="s">
        <v>69</v>
      </c>
      <c r="E803" t="s">
        <v>105</v>
      </c>
    </row>
    <row r="804" spans="1:9" x14ac:dyDescent="0.35">
      <c r="A804" t="s">
        <v>84</v>
      </c>
    </row>
    <row r="806" spans="1:9" ht="58" x14ac:dyDescent="0.35">
      <c r="A806" s="141" t="s">
        <v>3</v>
      </c>
      <c r="B806" s="6" t="s">
        <v>628</v>
      </c>
      <c r="C806" s="6" t="s">
        <v>655</v>
      </c>
      <c r="D806" s="6" t="s">
        <v>654</v>
      </c>
      <c r="E806" s="6" t="s">
        <v>653</v>
      </c>
      <c r="F806" s="6" t="s">
        <v>444</v>
      </c>
      <c r="G806" s="6" t="s">
        <v>624</v>
      </c>
      <c r="H806" s="6" t="s">
        <v>623</v>
      </c>
      <c r="I806" s="6" t="s">
        <v>622</v>
      </c>
    </row>
    <row r="807" spans="1:9" x14ac:dyDescent="0.35">
      <c r="A807" s="141">
        <v>0</v>
      </c>
      <c r="B807" s="141">
        <v>0</v>
      </c>
      <c r="C807" s="141">
        <v>0</v>
      </c>
      <c r="D807" s="141">
        <v>0</v>
      </c>
      <c r="E807" s="141">
        <v>0</v>
      </c>
      <c r="F807" s="141">
        <v>0</v>
      </c>
      <c r="G807" s="141">
        <v>0</v>
      </c>
      <c r="H807" s="141">
        <v>0</v>
      </c>
      <c r="I807" s="141">
        <v>0</v>
      </c>
    </row>
    <row r="808" spans="1:9" x14ac:dyDescent="0.35">
      <c r="A808" s="141"/>
      <c r="B808" s="141"/>
      <c r="C808" s="141"/>
      <c r="D808" s="141"/>
      <c r="E808" s="141"/>
      <c r="F808" s="141"/>
      <c r="G808" s="141"/>
      <c r="H808" s="141"/>
      <c r="I808" s="141"/>
    </row>
    <row r="809" spans="1:9" x14ac:dyDescent="0.35">
      <c r="A809" s="141"/>
      <c r="B809" s="141"/>
      <c r="C809" s="141"/>
      <c r="D809" s="141"/>
      <c r="E809" s="141"/>
      <c r="F809" s="141"/>
      <c r="G809" s="141"/>
      <c r="H809" s="141"/>
      <c r="I809" s="141"/>
    </row>
    <row r="810" spans="1:9" x14ac:dyDescent="0.35">
      <c r="A810" s="141"/>
      <c r="B810" s="141"/>
      <c r="C810" s="141"/>
      <c r="D810" s="141"/>
      <c r="E810" s="141"/>
      <c r="F810" s="141"/>
      <c r="G810" s="141"/>
      <c r="H810" s="141"/>
      <c r="I810" s="141"/>
    </row>
    <row r="811" spans="1:9" x14ac:dyDescent="0.35">
      <c r="A811" s="141"/>
      <c r="B811" s="141"/>
      <c r="C811" s="141"/>
      <c r="D811" s="141"/>
      <c r="E811" s="141"/>
      <c r="F811" s="141"/>
      <c r="G811" s="141"/>
      <c r="H811" s="141"/>
      <c r="I811" s="141"/>
    </row>
    <row r="812" spans="1:9" x14ac:dyDescent="0.35">
      <c r="A812" s="141"/>
      <c r="B812" s="141"/>
      <c r="C812" s="141"/>
      <c r="D812" s="141"/>
      <c r="E812" s="141"/>
      <c r="F812" s="141"/>
      <c r="G812" s="141"/>
      <c r="H812" s="141"/>
      <c r="I812" s="141"/>
    </row>
    <row r="815" spans="1:9" x14ac:dyDescent="0.35">
      <c r="A815" s="449" t="s">
        <v>652</v>
      </c>
      <c r="B815" s="449"/>
      <c r="C815" s="449"/>
      <c r="D815" s="449"/>
      <c r="E815" s="449"/>
      <c r="F815" s="449"/>
      <c r="G815" s="449"/>
    </row>
    <row r="818" spans="1:9" x14ac:dyDescent="0.35">
      <c r="A818" s="276" t="s">
        <v>51</v>
      </c>
      <c r="B818" s="276"/>
      <c r="C818" s="276"/>
      <c r="D818" s="275"/>
      <c r="E818" s="275"/>
    </row>
    <row r="819" spans="1:9" x14ac:dyDescent="0.35">
      <c r="A819" s="274" t="s">
        <v>55</v>
      </c>
      <c r="B819" s="274"/>
      <c r="C819" s="274"/>
      <c r="D819" s="275"/>
      <c r="E819" s="275"/>
    </row>
    <row r="820" spans="1:9" x14ac:dyDescent="0.35">
      <c r="A820" s="276" t="s">
        <v>53</v>
      </c>
      <c r="B820" s="276"/>
      <c r="C820" s="276"/>
      <c r="D820" s="275"/>
      <c r="E820" s="275"/>
    </row>
    <row r="821" spans="1:9" x14ac:dyDescent="0.35">
      <c r="A821" s="276" t="s">
        <v>54</v>
      </c>
      <c r="B821" s="276"/>
      <c r="C821" s="276"/>
      <c r="D821" s="275"/>
      <c r="E821" s="275"/>
    </row>
    <row r="822" spans="1:9" x14ac:dyDescent="0.35">
      <c r="A822" s="9"/>
      <c r="B822" s="9"/>
      <c r="C822" s="9"/>
      <c r="D822" s="222"/>
      <c r="E822" s="222"/>
    </row>
    <row r="823" spans="1:9" x14ac:dyDescent="0.35">
      <c r="B823" s="153" t="s">
        <v>40</v>
      </c>
    </row>
    <row r="824" spans="1:9" x14ac:dyDescent="0.35">
      <c r="A824" t="s">
        <v>69</v>
      </c>
      <c r="E824" t="s">
        <v>461</v>
      </c>
    </row>
    <row r="825" spans="1:9" x14ac:dyDescent="0.35">
      <c r="A825" t="s">
        <v>460</v>
      </c>
    </row>
    <row r="827" spans="1:9" ht="58" x14ac:dyDescent="0.35">
      <c r="A827" s="141" t="s">
        <v>3</v>
      </c>
      <c r="B827" s="6" t="s">
        <v>628</v>
      </c>
      <c r="C827" s="6" t="s">
        <v>655</v>
      </c>
      <c r="D827" s="6" t="s">
        <v>654</v>
      </c>
      <c r="E827" s="6" t="s">
        <v>653</v>
      </c>
      <c r="F827" s="6" t="s">
        <v>444</v>
      </c>
      <c r="G827" s="6" t="s">
        <v>624</v>
      </c>
      <c r="H827" s="6" t="s">
        <v>623</v>
      </c>
      <c r="I827" s="6" t="s">
        <v>622</v>
      </c>
    </row>
    <row r="828" spans="1:9" x14ac:dyDescent="0.35">
      <c r="A828" s="141"/>
      <c r="B828" s="141"/>
      <c r="C828" s="141"/>
      <c r="D828" s="141"/>
      <c r="E828" s="141"/>
      <c r="F828" s="141"/>
      <c r="G828" s="141"/>
      <c r="H828" s="141"/>
      <c r="I828" s="141"/>
    </row>
    <row r="829" spans="1:9" x14ac:dyDescent="0.35">
      <c r="A829" s="141"/>
      <c r="B829" s="141"/>
      <c r="C829" s="141"/>
      <c r="D829" s="141"/>
      <c r="E829" s="141"/>
      <c r="F829" s="141"/>
      <c r="G829" s="141"/>
      <c r="H829" s="141"/>
      <c r="I829" s="141"/>
    </row>
    <row r="830" spans="1:9" x14ac:dyDescent="0.35">
      <c r="A830" s="141"/>
      <c r="B830" s="141"/>
      <c r="C830" s="141"/>
      <c r="D830" s="141"/>
      <c r="E830" s="141"/>
      <c r="F830" s="141"/>
      <c r="G830" s="141"/>
      <c r="H830" s="141"/>
      <c r="I830" s="141"/>
    </row>
    <row r="831" spans="1:9" x14ac:dyDescent="0.35">
      <c r="A831" s="141"/>
      <c r="B831" s="141"/>
      <c r="C831" s="141"/>
      <c r="D831" s="141"/>
      <c r="E831" s="141"/>
      <c r="F831" s="141"/>
      <c r="G831" s="141"/>
      <c r="H831" s="141"/>
      <c r="I831" s="141"/>
    </row>
    <row r="832" spans="1:9" x14ac:dyDescent="0.35">
      <c r="A832" s="141"/>
      <c r="B832" s="141"/>
      <c r="C832" s="141"/>
      <c r="D832" s="141"/>
      <c r="E832" s="141"/>
      <c r="F832" s="141"/>
      <c r="G832" s="141"/>
      <c r="H832" s="141"/>
      <c r="I832" s="141"/>
    </row>
    <row r="833" spans="1:9" x14ac:dyDescent="0.35">
      <c r="A833" s="141"/>
      <c r="B833" s="141"/>
      <c r="C833" s="141"/>
      <c r="D833" s="141"/>
      <c r="E833" s="141"/>
      <c r="F833" s="141"/>
      <c r="G833" s="141"/>
      <c r="H833" s="141"/>
      <c r="I833" s="141"/>
    </row>
    <row r="836" spans="1:9" x14ac:dyDescent="0.35">
      <c r="A836" s="449" t="s">
        <v>652</v>
      </c>
      <c r="B836" s="449"/>
      <c r="C836" s="449"/>
      <c r="D836" s="449"/>
      <c r="E836" s="449"/>
      <c r="F836" s="449"/>
      <c r="G836" s="449"/>
    </row>
    <row r="839" spans="1:9" x14ac:dyDescent="0.35">
      <c r="A839" s="276" t="s">
        <v>51</v>
      </c>
      <c r="B839" s="276"/>
      <c r="C839" s="276"/>
      <c r="D839" s="275"/>
      <c r="E839" s="275"/>
    </row>
    <row r="840" spans="1:9" x14ac:dyDescent="0.35">
      <c r="A840" s="274" t="s">
        <v>55</v>
      </c>
      <c r="B840" s="274"/>
      <c r="C840" s="274"/>
      <c r="D840" s="275" t="s">
        <v>166</v>
      </c>
      <c r="E840" s="275"/>
    </row>
    <row r="841" spans="1:9" x14ac:dyDescent="0.35">
      <c r="A841" s="276" t="s">
        <v>53</v>
      </c>
      <c r="B841" s="276"/>
      <c r="C841" s="276"/>
      <c r="D841" s="275"/>
      <c r="E841" s="275"/>
    </row>
    <row r="842" spans="1:9" x14ac:dyDescent="0.35">
      <c r="A842" s="276" t="s">
        <v>54</v>
      </c>
      <c r="B842" s="276"/>
      <c r="C842" s="276"/>
      <c r="D842" s="292">
        <v>43206</v>
      </c>
      <c r="E842" s="275"/>
    </row>
    <row r="843" spans="1:9" x14ac:dyDescent="0.35">
      <c r="A843" s="9"/>
      <c r="B843" s="9"/>
      <c r="C843" s="9"/>
      <c r="D843" s="23"/>
      <c r="E843" s="222"/>
    </row>
    <row r="844" spans="1:9" x14ac:dyDescent="0.35">
      <c r="B844" s="153" t="s">
        <v>41</v>
      </c>
    </row>
    <row r="845" spans="1:9" x14ac:dyDescent="0.35">
      <c r="A845" t="s">
        <v>69</v>
      </c>
      <c r="E845" t="s">
        <v>171</v>
      </c>
    </row>
    <row r="846" spans="1:9" x14ac:dyDescent="0.35">
      <c r="A846" t="s">
        <v>409</v>
      </c>
    </row>
    <row r="848" spans="1:9" ht="58" x14ac:dyDescent="0.35">
      <c r="A848" s="141" t="s">
        <v>3</v>
      </c>
      <c r="B848" s="6" t="s">
        <v>628</v>
      </c>
      <c r="C848" s="6" t="s">
        <v>655</v>
      </c>
      <c r="D848" s="6" t="s">
        <v>654</v>
      </c>
      <c r="E848" s="6" t="s">
        <v>653</v>
      </c>
      <c r="F848" s="6" t="s">
        <v>444</v>
      </c>
      <c r="G848" s="6" t="s">
        <v>624</v>
      </c>
      <c r="H848" s="6" t="s">
        <v>623</v>
      </c>
      <c r="I848" s="6" t="s">
        <v>622</v>
      </c>
    </row>
    <row r="849" spans="1:9" x14ac:dyDescent="0.35">
      <c r="A849" s="141">
        <v>1</v>
      </c>
      <c r="B849" s="141" t="s">
        <v>301</v>
      </c>
      <c r="C849" s="141"/>
      <c r="D849" s="141"/>
      <c r="E849" s="141"/>
      <c r="F849" s="141"/>
      <c r="G849" s="141">
        <v>0</v>
      </c>
      <c r="H849" s="141"/>
      <c r="I849" s="141"/>
    </row>
    <row r="850" spans="1:9" x14ac:dyDescent="0.35">
      <c r="A850" s="141"/>
      <c r="B850" s="141"/>
      <c r="C850" s="141"/>
      <c r="D850" s="141"/>
      <c r="E850" s="141"/>
      <c r="F850" s="141"/>
      <c r="G850" s="141"/>
      <c r="H850" s="141"/>
      <c r="I850" s="141"/>
    </row>
    <row r="851" spans="1:9" x14ac:dyDescent="0.35">
      <c r="A851" s="141"/>
      <c r="B851" s="141"/>
      <c r="C851" s="141"/>
      <c r="D851" s="141"/>
      <c r="E851" s="141"/>
      <c r="F851" s="141"/>
      <c r="G851" s="141"/>
      <c r="H851" s="141"/>
      <c r="I851" s="141"/>
    </row>
    <row r="852" spans="1:9" x14ac:dyDescent="0.35">
      <c r="A852" s="141"/>
      <c r="B852" s="141"/>
      <c r="C852" s="141"/>
      <c r="D852" s="141"/>
      <c r="E852" s="141"/>
      <c r="F852" s="141"/>
      <c r="G852" s="141"/>
      <c r="H852" s="141"/>
      <c r="I852" s="141"/>
    </row>
    <row r="853" spans="1:9" x14ac:dyDescent="0.35">
      <c r="A853" s="141"/>
      <c r="B853" s="141"/>
      <c r="C853" s="141"/>
      <c r="D853" s="141"/>
      <c r="E853" s="141"/>
      <c r="F853" s="141"/>
      <c r="G853" s="141"/>
      <c r="H853" s="141"/>
      <c r="I853" s="141"/>
    </row>
    <row r="854" spans="1:9" x14ac:dyDescent="0.35">
      <c r="A854" s="141"/>
      <c r="B854" s="141"/>
      <c r="C854" s="141"/>
      <c r="D854" s="141"/>
      <c r="E854" s="141"/>
      <c r="F854" s="141"/>
      <c r="G854" s="141"/>
      <c r="H854" s="141"/>
      <c r="I854" s="141"/>
    </row>
    <row r="857" spans="1:9" x14ac:dyDescent="0.35">
      <c r="A857" s="449" t="s">
        <v>652</v>
      </c>
      <c r="B857" s="449"/>
      <c r="C857" s="449"/>
      <c r="D857" s="449"/>
      <c r="E857" s="449"/>
      <c r="F857" s="449"/>
      <c r="G857" s="449"/>
    </row>
    <row r="860" spans="1:9" x14ac:dyDescent="0.35">
      <c r="A860" s="276" t="s">
        <v>51</v>
      </c>
      <c r="B860" s="276"/>
      <c r="C860" s="276"/>
      <c r="D860" s="275">
        <v>0</v>
      </c>
      <c r="E860" s="275"/>
    </row>
    <row r="861" spans="1:9" x14ac:dyDescent="0.35">
      <c r="A861" s="274" t="s">
        <v>55</v>
      </c>
      <c r="B861" s="274"/>
      <c r="C861" s="274"/>
      <c r="D861" s="275" t="s">
        <v>170</v>
      </c>
      <c r="E861" s="275"/>
    </row>
    <row r="862" spans="1:9" x14ac:dyDescent="0.35">
      <c r="A862" s="276" t="s">
        <v>53</v>
      </c>
      <c r="B862" s="276"/>
      <c r="C862" s="276"/>
      <c r="D862" s="275"/>
      <c r="E862" s="275"/>
    </row>
    <row r="863" spans="1:9" x14ac:dyDescent="0.35">
      <c r="A863" s="276" t="s">
        <v>54</v>
      </c>
      <c r="B863" s="276"/>
      <c r="C863" s="276"/>
      <c r="D863" s="275" t="s">
        <v>83</v>
      </c>
      <c r="E863" s="275"/>
    </row>
    <row r="864" spans="1:9" x14ac:dyDescent="0.35">
      <c r="A864" s="9"/>
      <c r="B864" s="9"/>
      <c r="C864" s="9"/>
      <c r="D864" s="222"/>
      <c r="E864" s="222"/>
    </row>
    <row r="865" spans="1:9" x14ac:dyDescent="0.35">
      <c r="B865" s="153" t="s">
        <v>42</v>
      </c>
    </row>
    <row r="866" spans="1:9" x14ac:dyDescent="0.35">
      <c r="A866" t="s">
        <v>69</v>
      </c>
      <c r="E866" t="s">
        <v>408</v>
      </c>
    </row>
    <row r="867" spans="1:9" x14ac:dyDescent="0.35">
      <c r="A867" t="s">
        <v>661</v>
      </c>
    </row>
    <row r="869" spans="1:9" ht="58" x14ac:dyDescent="0.35">
      <c r="A869" s="141" t="s">
        <v>3</v>
      </c>
      <c r="B869" s="6" t="s">
        <v>628</v>
      </c>
      <c r="C869" s="6" t="s">
        <v>655</v>
      </c>
      <c r="D869" s="6" t="s">
        <v>654</v>
      </c>
      <c r="E869" s="6" t="s">
        <v>653</v>
      </c>
      <c r="F869" s="6" t="s">
        <v>444</v>
      </c>
      <c r="G869" s="6" t="s">
        <v>624</v>
      </c>
      <c r="H869" s="6" t="s">
        <v>623</v>
      </c>
      <c r="I869" s="6" t="s">
        <v>622</v>
      </c>
    </row>
    <row r="870" spans="1:9" x14ac:dyDescent="0.35">
      <c r="A870" s="141">
        <v>1</v>
      </c>
      <c r="B870" s="141" t="s">
        <v>406</v>
      </c>
      <c r="C870" s="141"/>
      <c r="D870" s="141"/>
      <c r="E870" s="141"/>
      <c r="F870" s="141"/>
      <c r="G870" s="141">
        <v>0</v>
      </c>
      <c r="H870" s="141"/>
      <c r="I870" s="141"/>
    </row>
    <row r="871" spans="1:9" x14ac:dyDescent="0.35">
      <c r="A871" s="141"/>
      <c r="B871" s="141"/>
      <c r="C871" s="141"/>
      <c r="D871" s="141"/>
      <c r="E871" s="141"/>
      <c r="F871" s="141"/>
      <c r="G871" s="141"/>
      <c r="H871" s="141"/>
      <c r="I871" s="141"/>
    </row>
    <row r="872" spans="1:9" x14ac:dyDescent="0.35">
      <c r="A872" s="141"/>
      <c r="B872" s="141"/>
      <c r="C872" s="141"/>
      <c r="D872" s="141"/>
      <c r="E872" s="141"/>
      <c r="F872" s="141"/>
      <c r="G872" s="141"/>
      <c r="H872" s="141"/>
      <c r="I872" s="141"/>
    </row>
    <row r="873" spans="1:9" x14ac:dyDescent="0.35">
      <c r="A873" s="141"/>
      <c r="B873" s="141"/>
      <c r="C873" s="141"/>
      <c r="D873" s="141"/>
      <c r="E873" s="141"/>
      <c r="F873" s="141"/>
      <c r="G873" s="141"/>
      <c r="H873" s="141"/>
      <c r="I873" s="141"/>
    </row>
    <row r="874" spans="1:9" x14ac:dyDescent="0.35">
      <c r="A874" s="141"/>
      <c r="B874" s="141"/>
      <c r="C874" s="141"/>
      <c r="D874" s="141"/>
      <c r="E874" s="141"/>
      <c r="F874" s="141"/>
      <c r="G874" s="141"/>
      <c r="H874" s="141"/>
      <c r="I874" s="141"/>
    </row>
    <row r="875" spans="1:9" x14ac:dyDescent="0.35">
      <c r="A875" s="141"/>
      <c r="B875" s="141"/>
      <c r="C875" s="141"/>
      <c r="D875" s="141"/>
      <c r="E875" s="141"/>
      <c r="F875" s="141"/>
      <c r="G875" s="141"/>
      <c r="H875" s="141"/>
      <c r="I875" s="141"/>
    </row>
    <row r="878" spans="1:9" x14ac:dyDescent="0.35">
      <c r="A878" s="449" t="s">
        <v>652</v>
      </c>
      <c r="B878" s="449"/>
      <c r="C878" s="449"/>
      <c r="D878" s="449"/>
      <c r="E878" s="449"/>
      <c r="F878" s="449"/>
      <c r="G878" s="449"/>
    </row>
    <row r="881" spans="1:9" x14ac:dyDescent="0.35">
      <c r="A881" s="276" t="s">
        <v>51</v>
      </c>
      <c r="B881" s="276"/>
      <c r="C881" s="276"/>
      <c r="D881" s="275">
        <v>0</v>
      </c>
      <c r="E881" s="275"/>
    </row>
    <row r="882" spans="1:9" x14ac:dyDescent="0.35">
      <c r="A882" s="274" t="s">
        <v>55</v>
      </c>
      <c r="B882" s="274"/>
      <c r="C882" s="274"/>
      <c r="D882" s="275" t="s">
        <v>457</v>
      </c>
      <c r="E882" s="275"/>
    </row>
    <row r="883" spans="1:9" x14ac:dyDescent="0.35">
      <c r="A883" s="276" t="s">
        <v>53</v>
      </c>
      <c r="B883" s="276"/>
      <c r="C883" s="276"/>
      <c r="D883" s="275"/>
      <c r="E883" s="275"/>
    </row>
    <row r="884" spans="1:9" x14ac:dyDescent="0.35">
      <c r="A884" s="276" t="s">
        <v>54</v>
      </c>
      <c r="B884" s="276"/>
      <c r="C884" s="276"/>
      <c r="D884" s="292">
        <v>43182</v>
      </c>
      <c r="E884" s="275"/>
    </row>
    <row r="885" spans="1:9" x14ac:dyDescent="0.35">
      <c r="A885" s="9"/>
      <c r="B885" s="9"/>
      <c r="C885" s="9"/>
      <c r="D885" s="23"/>
      <c r="E885" s="222"/>
    </row>
    <row r="886" spans="1:9" x14ac:dyDescent="0.35">
      <c r="B886" s="153" t="s">
        <v>43</v>
      </c>
    </row>
    <row r="887" spans="1:9" x14ac:dyDescent="0.35">
      <c r="A887" s="473" t="s">
        <v>69</v>
      </c>
      <c r="B887" s="473"/>
      <c r="C887" s="473"/>
      <c r="D887" s="473"/>
      <c r="E887" s="473" t="s">
        <v>173</v>
      </c>
      <c r="F887" s="473"/>
      <c r="G887" s="473"/>
      <c r="H887" s="179"/>
      <c r="I887" s="179"/>
    </row>
    <row r="888" spans="1:9" x14ac:dyDescent="0.35">
      <c r="A888" s="473" t="s">
        <v>175</v>
      </c>
      <c r="B888" s="473"/>
      <c r="C888" s="473"/>
      <c r="D888" s="473"/>
      <c r="E888" s="473"/>
      <c r="F888" s="473"/>
      <c r="G888" s="473"/>
      <c r="H888" s="179"/>
      <c r="I888" s="179"/>
    </row>
    <row r="889" spans="1:9" ht="15" thickBot="1" x14ac:dyDescent="0.4">
      <c r="A889" s="197"/>
      <c r="B889" s="197"/>
      <c r="C889" s="197"/>
      <c r="D889" s="197"/>
      <c r="E889" s="197"/>
      <c r="F889" s="197"/>
      <c r="G889" s="197"/>
      <c r="H889" s="179"/>
      <c r="I889" s="179"/>
    </row>
    <row r="890" spans="1:9" ht="58.5" thickBot="1" x14ac:dyDescent="0.4">
      <c r="A890" s="572" t="s">
        <v>3</v>
      </c>
      <c r="B890" s="471" t="s">
        <v>628</v>
      </c>
      <c r="C890" s="471" t="s">
        <v>655</v>
      </c>
      <c r="D890" s="471" t="s">
        <v>654</v>
      </c>
      <c r="E890" s="471" t="s">
        <v>653</v>
      </c>
      <c r="F890" s="471" t="s">
        <v>444</v>
      </c>
      <c r="G890" s="471" t="s">
        <v>624</v>
      </c>
      <c r="H890" s="471" t="s">
        <v>623</v>
      </c>
      <c r="I890" s="470" t="s">
        <v>622</v>
      </c>
    </row>
    <row r="891" spans="1:9" x14ac:dyDescent="0.35">
      <c r="A891" s="571"/>
      <c r="B891" s="570"/>
      <c r="C891" s="570"/>
      <c r="D891" s="570"/>
      <c r="E891" s="570"/>
      <c r="F891" s="570"/>
      <c r="G891" s="570"/>
      <c r="H891" s="570"/>
      <c r="I891" s="569"/>
    </row>
    <row r="892" spans="1:9" x14ac:dyDescent="0.35">
      <c r="A892" s="568"/>
      <c r="B892" s="567"/>
      <c r="C892" s="567"/>
      <c r="D892" s="567"/>
      <c r="E892" s="567"/>
      <c r="F892" s="567"/>
      <c r="G892" s="567"/>
      <c r="H892" s="567"/>
      <c r="I892" s="566"/>
    </row>
    <row r="893" spans="1:9" x14ac:dyDescent="0.35">
      <c r="A893" s="568"/>
      <c r="B893" s="567"/>
      <c r="C893" s="567"/>
      <c r="D893" s="567"/>
      <c r="E893" s="567"/>
      <c r="F893" s="567"/>
      <c r="G893" s="567"/>
      <c r="H893" s="567"/>
      <c r="I893" s="566"/>
    </row>
    <row r="894" spans="1:9" x14ac:dyDescent="0.35">
      <c r="A894" s="568"/>
      <c r="B894" s="567"/>
      <c r="C894" s="567"/>
      <c r="D894" s="567"/>
      <c r="E894" s="567"/>
      <c r="F894" s="567"/>
      <c r="G894" s="567"/>
      <c r="H894" s="567"/>
      <c r="I894" s="566"/>
    </row>
    <row r="895" spans="1:9" x14ac:dyDescent="0.35">
      <c r="A895" s="568"/>
      <c r="B895" s="567"/>
      <c r="C895" s="567"/>
      <c r="D895" s="567"/>
      <c r="E895" s="567"/>
      <c r="F895" s="567"/>
      <c r="G895" s="567"/>
      <c r="H895" s="567"/>
      <c r="I895" s="566"/>
    </row>
    <row r="896" spans="1:9" ht="15" thickBot="1" x14ac:dyDescent="0.4">
      <c r="A896" s="565"/>
      <c r="B896" s="564"/>
      <c r="C896" s="564"/>
      <c r="D896" s="564"/>
      <c r="E896" s="564"/>
      <c r="F896" s="564"/>
      <c r="G896" s="564"/>
      <c r="H896" s="564"/>
      <c r="I896" s="563"/>
    </row>
    <row r="897" spans="1:9" x14ac:dyDescent="0.35">
      <c r="A897" s="179"/>
      <c r="B897" s="179"/>
      <c r="C897" s="179"/>
      <c r="D897" s="179"/>
      <c r="E897" s="179"/>
      <c r="F897" s="179"/>
      <c r="G897" s="179"/>
      <c r="H897" s="179"/>
      <c r="I897" s="179"/>
    </row>
    <row r="898" spans="1:9" x14ac:dyDescent="0.35">
      <c r="A898" s="179"/>
      <c r="B898" s="179"/>
      <c r="C898" s="179"/>
      <c r="D898" s="179"/>
      <c r="E898" s="179"/>
      <c r="F898" s="179"/>
      <c r="G898" s="179"/>
      <c r="H898" s="179"/>
      <c r="I898" s="179"/>
    </row>
    <row r="899" spans="1:9" x14ac:dyDescent="0.35">
      <c r="A899" s="467" t="s">
        <v>652</v>
      </c>
      <c r="B899" s="467"/>
      <c r="C899" s="467"/>
      <c r="D899" s="467"/>
      <c r="E899" s="467"/>
      <c r="F899" s="467"/>
      <c r="G899" s="467"/>
      <c r="H899" s="179"/>
      <c r="I899" s="179"/>
    </row>
    <row r="900" spans="1:9" x14ac:dyDescent="0.35">
      <c r="A900" s="197"/>
      <c r="B900" s="197"/>
      <c r="C900" s="197"/>
      <c r="D900" s="197"/>
      <c r="E900" s="197"/>
      <c r="F900" s="197"/>
      <c r="G900" s="197"/>
      <c r="H900" s="179"/>
      <c r="I900" s="179"/>
    </row>
    <row r="901" spans="1:9" ht="15" thickBot="1" x14ac:dyDescent="0.4">
      <c r="A901" s="179"/>
      <c r="B901" s="179"/>
      <c r="C901" s="179"/>
      <c r="D901" s="179"/>
      <c r="E901" s="179"/>
      <c r="F901" s="179"/>
      <c r="G901" s="179"/>
      <c r="H901" s="179"/>
      <c r="I901" s="179"/>
    </row>
    <row r="902" spans="1:9" x14ac:dyDescent="0.35">
      <c r="A902" s="317" t="s">
        <v>51</v>
      </c>
      <c r="B902" s="318"/>
      <c r="C902" s="318"/>
      <c r="D902" s="551">
        <v>0</v>
      </c>
      <c r="E902" s="321"/>
      <c r="F902" s="179"/>
      <c r="G902" s="179"/>
      <c r="H902" s="179"/>
      <c r="I902" s="179"/>
    </row>
    <row r="903" spans="1:9" x14ac:dyDescent="0.35">
      <c r="A903" s="337" t="s">
        <v>55</v>
      </c>
      <c r="B903" s="338"/>
      <c r="C903" s="338"/>
      <c r="D903" s="340" t="s">
        <v>174</v>
      </c>
      <c r="E903" s="341"/>
      <c r="F903" s="179"/>
      <c r="G903" s="179"/>
      <c r="H903" s="179"/>
      <c r="I903" s="179"/>
    </row>
    <row r="904" spans="1:9" x14ac:dyDescent="0.35">
      <c r="A904" s="342" t="s">
        <v>53</v>
      </c>
      <c r="B904" s="343"/>
      <c r="C904" s="343"/>
      <c r="D904" s="464"/>
      <c r="E904" s="463"/>
      <c r="F904" s="179"/>
      <c r="G904" s="179"/>
      <c r="H904" s="179"/>
      <c r="I904" s="179"/>
    </row>
    <row r="905" spans="1:9" ht="15" thickBot="1" x14ac:dyDescent="0.4">
      <c r="A905" s="462" t="s">
        <v>54</v>
      </c>
      <c r="B905" s="461"/>
      <c r="C905" s="461"/>
      <c r="D905" s="460" t="s">
        <v>97</v>
      </c>
      <c r="E905" s="459"/>
      <c r="F905" s="179"/>
      <c r="G905" s="179"/>
      <c r="H905" s="179"/>
      <c r="I905" s="179"/>
    </row>
    <row r="906" spans="1:9" x14ac:dyDescent="0.35">
      <c r="A906" s="181"/>
      <c r="B906" s="181"/>
      <c r="C906" s="181"/>
      <c r="D906" s="180"/>
      <c r="E906" s="180"/>
      <c r="F906" s="179"/>
      <c r="G906" s="179"/>
      <c r="H906" s="179"/>
      <c r="I906" s="179"/>
    </row>
    <row r="907" spans="1:9" x14ac:dyDescent="0.35">
      <c r="B907" s="153" t="s">
        <v>44</v>
      </c>
    </row>
    <row r="908" spans="1:9" x14ac:dyDescent="0.35">
      <c r="A908" t="s">
        <v>69</v>
      </c>
      <c r="E908" t="s">
        <v>176</v>
      </c>
    </row>
    <row r="909" spans="1:9" x14ac:dyDescent="0.35">
      <c r="A909" t="s">
        <v>177</v>
      </c>
    </row>
    <row r="911" spans="1:9" ht="58" x14ac:dyDescent="0.35">
      <c r="A911" s="141" t="s">
        <v>3</v>
      </c>
      <c r="B911" s="6" t="s">
        <v>628</v>
      </c>
      <c r="C911" s="6" t="s">
        <v>655</v>
      </c>
      <c r="D911" s="6" t="s">
        <v>654</v>
      </c>
      <c r="E911" s="6" t="s">
        <v>653</v>
      </c>
      <c r="F911" s="6" t="s">
        <v>444</v>
      </c>
      <c r="G911" s="6" t="s">
        <v>624</v>
      </c>
      <c r="H911" s="6" t="s">
        <v>623</v>
      </c>
      <c r="I911" s="6" t="s">
        <v>622</v>
      </c>
    </row>
    <row r="912" spans="1:9" x14ac:dyDescent="0.35">
      <c r="A912" s="141">
        <v>1</v>
      </c>
      <c r="B912" s="141" t="s">
        <v>44</v>
      </c>
      <c r="C912" s="141"/>
      <c r="D912" s="141"/>
      <c r="E912" s="141"/>
      <c r="F912" s="141"/>
      <c r="G912" s="141"/>
      <c r="H912" s="141"/>
      <c r="I912" s="141"/>
    </row>
    <row r="913" spans="1:9" x14ac:dyDescent="0.35">
      <c r="A913" s="141"/>
      <c r="B913" s="141"/>
      <c r="C913" s="141"/>
      <c r="D913" s="141"/>
      <c r="E913" s="141"/>
      <c r="F913" s="141"/>
      <c r="G913" s="141"/>
      <c r="H913" s="141"/>
      <c r="I913" s="141"/>
    </row>
    <row r="914" spans="1:9" x14ac:dyDescent="0.35">
      <c r="A914" s="141"/>
      <c r="B914" s="141"/>
      <c r="C914" s="141"/>
      <c r="D914" s="141"/>
      <c r="E914" s="141"/>
      <c r="F914" s="141"/>
      <c r="G914" s="141"/>
      <c r="H914" s="141"/>
      <c r="I914" s="141"/>
    </row>
    <row r="915" spans="1:9" x14ac:dyDescent="0.35">
      <c r="A915" s="141"/>
      <c r="B915" s="141"/>
      <c r="C915" s="141"/>
      <c r="D915" s="141"/>
      <c r="E915" s="141"/>
      <c r="F915" s="141"/>
      <c r="G915" s="141"/>
      <c r="H915" s="141"/>
      <c r="I915" s="141"/>
    </row>
    <row r="916" spans="1:9" x14ac:dyDescent="0.35">
      <c r="A916" s="141"/>
      <c r="B916" s="141"/>
      <c r="C916" s="141"/>
      <c r="D916" s="141"/>
      <c r="E916" s="141"/>
      <c r="F916" s="141"/>
      <c r="G916" s="141"/>
      <c r="H916" s="141"/>
      <c r="I916" s="141"/>
    </row>
    <row r="917" spans="1:9" x14ac:dyDescent="0.35">
      <c r="A917" s="141"/>
      <c r="B917" s="141"/>
      <c r="C917" s="141"/>
      <c r="D917" s="141"/>
      <c r="E917" s="141"/>
      <c r="F917" s="141"/>
      <c r="G917" s="141"/>
      <c r="H917" s="141"/>
      <c r="I917" s="141"/>
    </row>
    <row r="920" spans="1:9" x14ac:dyDescent="0.35">
      <c r="A920" s="449" t="s">
        <v>652</v>
      </c>
      <c r="B920" s="449"/>
      <c r="C920" s="449"/>
      <c r="D920" s="449"/>
      <c r="E920" s="449"/>
      <c r="F920" s="449"/>
      <c r="G920" s="449"/>
    </row>
    <row r="923" spans="1:9" x14ac:dyDescent="0.35">
      <c r="A923" s="276" t="s">
        <v>51</v>
      </c>
      <c r="B923" s="276"/>
      <c r="C923" s="276"/>
      <c r="D923" s="275">
        <v>0</v>
      </c>
      <c r="E923" s="275"/>
    </row>
    <row r="924" spans="1:9" x14ac:dyDescent="0.35">
      <c r="A924" s="274" t="s">
        <v>55</v>
      </c>
      <c r="B924" s="274"/>
      <c r="C924" s="274"/>
      <c r="D924" s="275" t="s">
        <v>286</v>
      </c>
      <c r="E924" s="275"/>
    </row>
    <row r="925" spans="1:9" x14ac:dyDescent="0.35">
      <c r="A925" s="276" t="s">
        <v>53</v>
      </c>
      <c r="B925" s="276"/>
      <c r="C925" s="276"/>
      <c r="D925" s="275"/>
      <c r="E925" s="275"/>
    </row>
    <row r="926" spans="1:9" x14ac:dyDescent="0.35">
      <c r="A926" s="276" t="s">
        <v>54</v>
      </c>
      <c r="B926" s="276"/>
      <c r="C926" s="276"/>
      <c r="D926" s="292">
        <v>43189</v>
      </c>
      <c r="E926" s="275"/>
    </row>
    <row r="927" spans="1:9" x14ac:dyDescent="0.35">
      <c r="A927" s="9"/>
      <c r="B927" s="9"/>
      <c r="C927" s="9"/>
      <c r="D927" s="23"/>
      <c r="E927" s="222"/>
    </row>
    <row r="928" spans="1:9" x14ac:dyDescent="0.35">
      <c r="B928" s="153" t="s">
        <v>45</v>
      </c>
    </row>
    <row r="929" spans="1:9" x14ac:dyDescent="0.35">
      <c r="A929" s="172" t="s">
        <v>69</v>
      </c>
      <c r="B929" s="172"/>
      <c r="C929" s="172"/>
      <c r="D929" s="172"/>
      <c r="E929" s="172" t="s">
        <v>105</v>
      </c>
      <c r="F929" s="172" t="s">
        <v>179</v>
      </c>
      <c r="G929" s="172"/>
      <c r="H929" s="172"/>
      <c r="I929" s="172"/>
    </row>
    <row r="930" spans="1:9" x14ac:dyDescent="0.35">
      <c r="A930" s="172" t="s">
        <v>84</v>
      </c>
      <c r="B930" s="172"/>
      <c r="C930" s="172" t="s">
        <v>660</v>
      </c>
      <c r="D930" s="172"/>
      <c r="E930" s="172"/>
      <c r="F930" s="172"/>
      <c r="G930" s="172"/>
      <c r="H930" s="172"/>
      <c r="I930" s="172"/>
    </row>
    <row r="931" spans="1:9" x14ac:dyDescent="0.35">
      <c r="A931" s="172"/>
      <c r="B931" s="172"/>
      <c r="C931" s="172"/>
      <c r="D931" s="172"/>
      <c r="E931" s="172"/>
      <c r="F931" s="172"/>
      <c r="G931" s="172"/>
      <c r="H931" s="172"/>
      <c r="I931" s="172"/>
    </row>
    <row r="932" spans="1:9" ht="32.5" x14ac:dyDescent="0.35">
      <c r="A932" s="174" t="s">
        <v>3</v>
      </c>
      <c r="B932" s="15" t="s">
        <v>628</v>
      </c>
      <c r="C932" s="15" t="s">
        <v>655</v>
      </c>
      <c r="D932" s="15" t="s">
        <v>654</v>
      </c>
      <c r="E932" s="15" t="s">
        <v>653</v>
      </c>
      <c r="F932" s="15" t="s">
        <v>444</v>
      </c>
      <c r="G932" s="15" t="s">
        <v>624</v>
      </c>
      <c r="H932" s="15" t="s">
        <v>623</v>
      </c>
      <c r="I932" s="15" t="s">
        <v>622</v>
      </c>
    </row>
    <row r="933" spans="1:9" x14ac:dyDescent="0.35">
      <c r="A933" s="174">
        <v>1</v>
      </c>
      <c r="B933" s="174" t="s">
        <v>659</v>
      </c>
      <c r="C933" s="174" t="s">
        <v>182</v>
      </c>
      <c r="D933" s="174" t="s">
        <v>182</v>
      </c>
      <c r="E933" s="174" t="s">
        <v>182</v>
      </c>
      <c r="F933" s="174" t="s">
        <v>182</v>
      </c>
      <c r="G933" s="174">
        <v>0</v>
      </c>
      <c r="H933" s="174" t="s">
        <v>182</v>
      </c>
      <c r="I933" s="174" t="s">
        <v>182</v>
      </c>
    </row>
    <row r="934" spans="1:9" x14ac:dyDescent="0.35">
      <c r="A934" s="174"/>
      <c r="B934" s="174"/>
      <c r="C934" s="174"/>
      <c r="D934" s="174"/>
      <c r="E934" s="174"/>
      <c r="F934" s="174"/>
      <c r="G934" s="174"/>
      <c r="H934" s="174"/>
      <c r="I934" s="174"/>
    </row>
    <row r="935" spans="1:9" x14ac:dyDescent="0.35">
      <c r="A935" s="174"/>
      <c r="B935" s="174"/>
      <c r="C935" s="174"/>
      <c r="D935" s="174"/>
      <c r="E935" s="174"/>
      <c r="F935" s="174"/>
      <c r="G935" s="174"/>
      <c r="H935" s="174"/>
      <c r="I935" s="174"/>
    </row>
    <row r="936" spans="1:9" x14ac:dyDescent="0.35">
      <c r="A936" s="174"/>
      <c r="B936" s="174"/>
      <c r="C936" s="174"/>
      <c r="D936" s="174"/>
      <c r="E936" s="174"/>
      <c r="F936" s="174"/>
      <c r="G936" s="174"/>
      <c r="H936" s="174"/>
      <c r="I936" s="174"/>
    </row>
    <row r="937" spans="1:9" x14ac:dyDescent="0.35">
      <c r="A937" s="174"/>
      <c r="B937" s="174"/>
      <c r="C937" s="174"/>
      <c r="D937" s="174"/>
      <c r="E937" s="174"/>
      <c r="F937" s="174"/>
      <c r="G937" s="174"/>
      <c r="H937" s="174"/>
      <c r="I937" s="174"/>
    </row>
    <row r="938" spans="1:9" x14ac:dyDescent="0.35">
      <c r="A938" s="174"/>
      <c r="B938" s="174"/>
      <c r="C938" s="174"/>
      <c r="D938" s="174"/>
      <c r="E938" s="174"/>
      <c r="F938" s="174"/>
      <c r="G938" s="174"/>
      <c r="H938" s="174"/>
      <c r="I938" s="174"/>
    </row>
    <row r="939" spans="1:9" x14ac:dyDescent="0.35">
      <c r="A939" s="172"/>
      <c r="B939" s="172"/>
      <c r="C939" s="172"/>
      <c r="D939" s="172"/>
      <c r="E939" s="172"/>
      <c r="F939" s="172"/>
      <c r="G939" s="172"/>
      <c r="H939" s="172"/>
      <c r="I939" s="172"/>
    </row>
    <row r="940" spans="1:9" x14ac:dyDescent="0.35">
      <c r="A940" s="172"/>
      <c r="B940" s="172"/>
      <c r="C940" s="172"/>
      <c r="D940" s="172"/>
      <c r="E940" s="172"/>
      <c r="F940" s="172"/>
      <c r="G940" s="172"/>
      <c r="H940" s="172"/>
      <c r="I940" s="172"/>
    </row>
    <row r="941" spans="1:9" x14ac:dyDescent="0.35">
      <c r="A941" s="549" t="s">
        <v>652</v>
      </c>
      <c r="B941" s="549"/>
      <c r="C941" s="549"/>
      <c r="D941" s="549"/>
      <c r="E941" s="549"/>
      <c r="F941" s="549"/>
      <c r="G941" s="549"/>
      <c r="H941" s="172"/>
      <c r="I941" s="172"/>
    </row>
    <row r="942" spans="1:9" x14ac:dyDescent="0.35">
      <c r="A942" s="172"/>
      <c r="B942" s="172"/>
      <c r="C942" s="172"/>
      <c r="D942" s="172"/>
      <c r="E942" s="172"/>
      <c r="F942" s="172"/>
      <c r="G942" s="172"/>
      <c r="H942" s="172"/>
      <c r="I942" s="172"/>
    </row>
    <row r="943" spans="1:9" x14ac:dyDescent="0.35">
      <c r="A943" s="172"/>
      <c r="B943" s="172"/>
      <c r="C943" s="172"/>
      <c r="D943" s="172"/>
      <c r="E943" s="172"/>
      <c r="F943" s="172"/>
      <c r="G943" s="172"/>
      <c r="H943" s="172"/>
      <c r="I943" s="172"/>
    </row>
    <row r="944" spans="1:9" x14ac:dyDescent="0.35">
      <c r="A944" s="334" t="s">
        <v>51</v>
      </c>
      <c r="B944" s="334"/>
      <c r="C944" s="334"/>
      <c r="D944" s="335">
        <v>0</v>
      </c>
      <c r="E944" s="335"/>
      <c r="F944" s="172"/>
      <c r="G944" s="172"/>
      <c r="H944" s="172"/>
      <c r="I944" s="172"/>
    </row>
    <row r="945" spans="1:9" x14ac:dyDescent="0.35">
      <c r="A945" s="352" t="s">
        <v>55</v>
      </c>
      <c r="B945" s="352"/>
      <c r="C945" s="352"/>
      <c r="D945" s="335" t="s">
        <v>180</v>
      </c>
      <c r="E945" s="335"/>
      <c r="F945" s="172"/>
      <c r="G945" s="172"/>
      <c r="H945" s="172"/>
      <c r="I945" s="172"/>
    </row>
    <row r="946" spans="1:9" x14ac:dyDescent="0.35">
      <c r="A946" s="334" t="s">
        <v>53</v>
      </c>
      <c r="B946" s="334"/>
      <c r="C946" s="334"/>
      <c r="D946" s="335"/>
      <c r="E946" s="335"/>
      <c r="F946" s="172"/>
      <c r="G946" s="172"/>
      <c r="H946" s="172"/>
      <c r="I946" s="172"/>
    </row>
    <row r="947" spans="1:9" x14ac:dyDescent="0.35">
      <c r="A947" s="334" t="s">
        <v>54</v>
      </c>
      <c r="B947" s="334"/>
      <c r="C947" s="334"/>
      <c r="D947" s="335" t="s">
        <v>181</v>
      </c>
      <c r="E947" s="335"/>
      <c r="F947" s="172"/>
      <c r="G947" s="172"/>
      <c r="H947" s="172"/>
      <c r="I947" s="172"/>
    </row>
    <row r="948" spans="1:9" x14ac:dyDescent="0.35">
      <c r="A948" s="27"/>
      <c r="B948" s="27"/>
      <c r="C948" s="27"/>
      <c r="D948" s="28"/>
      <c r="E948" s="28"/>
      <c r="F948" s="172"/>
      <c r="G948" s="172"/>
      <c r="H948" s="172"/>
      <c r="I948" s="172"/>
    </row>
    <row r="949" spans="1:9" x14ac:dyDescent="0.35">
      <c r="B949" s="153" t="s">
        <v>46</v>
      </c>
    </row>
    <row r="950" spans="1:9" x14ac:dyDescent="0.35">
      <c r="A950" t="s">
        <v>69</v>
      </c>
      <c r="E950" t="s">
        <v>185</v>
      </c>
    </row>
    <row r="951" spans="1:9" x14ac:dyDescent="0.35">
      <c r="A951" t="s">
        <v>455</v>
      </c>
      <c r="C951" s="161" t="s">
        <v>183</v>
      </c>
      <c r="D951" s="161"/>
      <c r="E951" s="161"/>
    </row>
    <row r="953" spans="1:9" ht="58" x14ac:dyDescent="0.35">
      <c r="A953" s="141" t="s">
        <v>3</v>
      </c>
      <c r="B953" s="6" t="s">
        <v>628</v>
      </c>
      <c r="C953" s="6" t="s">
        <v>655</v>
      </c>
      <c r="D953" s="6" t="s">
        <v>654</v>
      </c>
      <c r="E953" s="6" t="s">
        <v>653</v>
      </c>
      <c r="F953" s="6" t="s">
        <v>444</v>
      </c>
      <c r="G953" s="6" t="s">
        <v>624</v>
      </c>
      <c r="H953" s="6" t="s">
        <v>623</v>
      </c>
      <c r="I953" s="6" t="s">
        <v>622</v>
      </c>
    </row>
    <row r="954" spans="1:9" x14ac:dyDescent="0.35">
      <c r="A954" s="139" t="s">
        <v>140</v>
      </c>
      <c r="B954" s="139" t="s">
        <v>140</v>
      </c>
      <c r="C954" s="139" t="s">
        <v>140</v>
      </c>
      <c r="D954" s="139" t="s">
        <v>140</v>
      </c>
      <c r="E954" s="139" t="s">
        <v>140</v>
      </c>
      <c r="F954" s="139" t="s">
        <v>140</v>
      </c>
      <c r="G954" s="139">
        <v>0</v>
      </c>
      <c r="H954" s="139" t="s">
        <v>140</v>
      </c>
      <c r="I954" s="139" t="s">
        <v>140</v>
      </c>
    </row>
    <row r="955" spans="1:9" x14ac:dyDescent="0.35">
      <c r="A955" s="139" t="s">
        <v>140</v>
      </c>
      <c r="B955" s="139" t="s">
        <v>140</v>
      </c>
      <c r="C955" s="139" t="s">
        <v>140</v>
      </c>
      <c r="D955" s="139" t="s">
        <v>140</v>
      </c>
      <c r="E955" s="139" t="s">
        <v>140</v>
      </c>
      <c r="F955" s="139" t="s">
        <v>140</v>
      </c>
      <c r="G955" s="139">
        <v>0</v>
      </c>
      <c r="H955" s="139" t="s">
        <v>140</v>
      </c>
      <c r="I955" s="139" t="s">
        <v>140</v>
      </c>
    </row>
    <row r="956" spans="1:9" x14ac:dyDescent="0.35">
      <c r="A956" s="139" t="s">
        <v>140</v>
      </c>
      <c r="B956" s="139" t="s">
        <v>140</v>
      </c>
      <c r="C956" s="139" t="s">
        <v>140</v>
      </c>
      <c r="D956" s="139" t="s">
        <v>140</v>
      </c>
      <c r="E956" s="139" t="s">
        <v>140</v>
      </c>
      <c r="F956" s="139" t="s">
        <v>140</v>
      </c>
      <c r="G956" s="139">
        <v>0</v>
      </c>
      <c r="H956" s="139" t="s">
        <v>140</v>
      </c>
      <c r="I956" s="139" t="s">
        <v>140</v>
      </c>
    </row>
    <row r="957" spans="1:9" x14ac:dyDescent="0.35">
      <c r="A957" s="139" t="s">
        <v>140</v>
      </c>
      <c r="B957" s="139" t="s">
        <v>140</v>
      </c>
      <c r="C957" s="139" t="s">
        <v>140</v>
      </c>
      <c r="D957" s="139" t="s">
        <v>140</v>
      </c>
      <c r="E957" s="139" t="s">
        <v>140</v>
      </c>
      <c r="F957" s="139" t="s">
        <v>140</v>
      </c>
      <c r="G957" s="139">
        <v>0</v>
      </c>
      <c r="H957" s="139" t="s">
        <v>140</v>
      </c>
      <c r="I957" s="139" t="s">
        <v>140</v>
      </c>
    </row>
    <row r="958" spans="1:9" x14ac:dyDescent="0.35">
      <c r="A958" s="139" t="s">
        <v>140</v>
      </c>
      <c r="B958" s="139" t="s">
        <v>140</v>
      </c>
      <c r="C958" s="139" t="s">
        <v>140</v>
      </c>
      <c r="D958" s="139" t="s">
        <v>140</v>
      </c>
      <c r="E958" s="139" t="s">
        <v>140</v>
      </c>
      <c r="F958" s="139" t="s">
        <v>140</v>
      </c>
      <c r="G958" s="139">
        <v>0</v>
      </c>
      <c r="H958" s="139" t="s">
        <v>140</v>
      </c>
      <c r="I958" s="139" t="s">
        <v>140</v>
      </c>
    </row>
    <row r="959" spans="1:9" x14ac:dyDescent="0.35">
      <c r="A959" s="139" t="s">
        <v>140</v>
      </c>
      <c r="B959" s="139" t="s">
        <v>140</v>
      </c>
      <c r="C959" s="139" t="s">
        <v>140</v>
      </c>
      <c r="D959" s="139" t="s">
        <v>140</v>
      </c>
      <c r="E959" s="139" t="s">
        <v>140</v>
      </c>
      <c r="F959" s="139" t="s">
        <v>140</v>
      </c>
      <c r="G959" s="139">
        <v>0</v>
      </c>
      <c r="H959" s="139" t="s">
        <v>140</v>
      </c>
      <c r="I959" s="139" t="s">
        <v>140</v>
      </c>
    </row>
    <row r="962" spans="1:9" x14ac:dyDescent="0.35">
      <c r="A962" s="449" t="s">
        <v>652</v>
      </c>
      <c r="B962" s="449"/>
      <c r="C962" s="449"/>
      <c r="D962" s="449"/>
      <c r="E962" s="449"/>
      <c r="F962" s="449"/>
      <c r="G962" s="449"/>
    </row>
    <row r="965" spans="1:9" x14ac:dyDescent="0.35">
      <c r="A965" s="276" t="s">
        <v>51</v>
      </c>
      <c r="B965" s="276"/>
      <c r="C965" s="276"/>
      <c r="D965" s="275">
        <v>0</v>
      </c>
      <c r="E965" s="275"/>
    </row>
    <row r="966" spans="1:9" x14ac:dyDescent="0.35">
      <c r="A966" s="274" t="s">
        <v>55</v>
      </c>
      <c r="B966" s="274"/>
      <c r="C966" s="274"/>
      <c r="D966" s="562" t="s">
        <v>184</v>
      </c>
      <c r="E966" s="562"/>
    </row>
    <row r="967" spans="1:9" x14ac:dyDescent="0.35">
      <c r="A967" s="276" t="s">
        <v>53</v>
      </c>
      <c r="B967" s="276"/>
      <c r="C967" s="276"/>
      <c r="D967" s="275"/>
      <c r="E967" s="275"/>
    </row>
    <row r="968" spans="1:9" x14ac:dyDescent="0.35">
      <c r="A968" s="276" t="s">
        <v>54</v>
      </c>
      <c r="B968" s="276"/>
      <c r="C968" s="276"/>
      <c r="D968" s="336">
        <v>43206</v>
      </c>
      <c r="E968" s="327"/>
    </row>
    <row r="969" spans="1:9" x14ac:dyDescent="0.35">
      <c r="A969" s="9"/>
      <c r="B969" s="9"/>
      <c r="C969" s="9"/>
      <c r="D969" s="163"/>
      <c r="E969" s="162"/>
    </row>
    <row r="970" spans="1:9" x14ac:dyDescent="0.35">
      <c r="B970" s="153" t="s">
        <v>47</v>
      </c>
    </row>
    <row r="971" spans="1:9" x14ac:dyDescent="0.35">
      <c r="A971" t="s">
        <v>69</v>
      </c>
      <c r="E971" s="453" t="s">
        <v>188</v>
      </c>
      <c r="F971" s="453"/>
      <c r="G971" s="453"/>
      <c r="H971" s="453"/>
    </row>
    <row r="972" spans="1:9" x14ac:dyDescent="0.35">
      <c r="A972" s="316" t="s">
        <v>189</v>
      </c>
      <c r="B972" s="316"/>
      <c r="C972" s="316"/>
      <c r="D972" s="316"/>
      <c r="E972" s="316"/>
      <c r="F972" s="316"/>
      <c r="G972" s="316"/>
      <c r="H972" s="316"/>
    </row>
    <row r="974" spans="1:9" ht="58" x14ac:dyDescent="0.35">
      <c r="A974" s="141" t="s">
        <v>3</v>
      </c>
      <c r="B974" s="6" t="s">
        <v>628</v>
      </c>
      <c r="C974" s="6" t="s">
        <v>655</v>
      </c>
      <c r="D974" s="6" t="s">
        <v>654</v>
      </c>
      <c r="E974" s="6" t="s">
        <v>653</v>
      </c>
      <c r="F974" s="6" t="s">
        <v>444</v>
      </c>
      <c r="G974" s="6" t="s">
        <v>624</v>
      </c>
      <c r="H974" s="6" t="s">
        <v>623</v>
      </c>
      <c r="I974" s="6" t="s">
        <v>622</v>
      </c>
    </row>
    <row r="975" spans="1:9" x14ac:dyDescent="0.35">
      <c r="A975" s="141">
        <v>1</v>
      </c>
      <c r="B975" s="141" t="s">
        <v>47</v>
      </c>
      <c r="C975" s="141">
        <v>0</v>
      </c>
      <c r="D975" s="141">
        <v>0</v>
      </c>
      <c r="E975" s="141">
        <v>0</v>
      </c>
      <c r="F975" s="141">
        <v>0</v>
      </c>
      <c r="G975" s="141">
        <v>0</v>
      </c>
      <c r="H975" s="141">
        <v>0</v>
      </c>
      <c r="I975" s="141">
        <v>0</v>
      </c>
    </row>
    <row r="976" spans="1:9" x14ac:dyDescent="0.35">
      <c r="A976" s="141"/>
      <c r="B976" s="141"/>
      <c r="C976" s="141"/>
      <c r="D976" s="141"/>
      <c r="E976" s="141"/>
      <c r="F976" s="141"/>
      <c r="G976" s="141"/>
      <c r="H976" s="141"/>
      <c r="I976" s="141"/>
    </row>
    <row r="977" spans="1:9" x14ac:dyDescent="0.35">
      <c r="A977" s="141"/>
      <c r="B977" s="141"/>
      <c r="C977" s="141"/>
      <c r="D977" s="141"/>
      <c r="E977" s="141"/>
      <c r="F977" s="141"/>
      <c r="G977" s="141"/>
      <c r="H977" s="141"/>
      <c r="I977" s="141"/>
    </row>
    <row r="978" spans="1:9" x14ac:dyDescent="0.35">
      <c r="A978" s="141"/>
      <c r="B978" s="141"/>
      <c r="C978" s="141"/>
      <c r="D978" s="141"/>
      <c r="E978" s="141"/>
      <c r="F978" s="141"/>
      <c r="G978" s="141"/>
      <c r="H978" s="141"/>
      <c r="I978" s="141"/>
    </row>
    <row r="979" spans="1:9" x14ac:dyDescent="0.35">
      <c r="A979" s="141"/>
      <c r="B979" s="141"/>
      <c r="C979" s="141"/>
      <c r="D979" s="141"/>
      <c r="E979" s="141"/>
      <c r="F979" s="141"/>
      <c r="G979" s="141"/>
      <c r="H979" s="141"/>
      <c r="I979" s="141"/>
    </row>
    <row r="980" spans="1:9" x14ac:dyDescent="0.35">
      <c r="A980" s="141"/>
      <c r="B980" s="141"/>
      <c r="C980" s="141"/>
      <c r="D980" s="141"/>
      <c r="E980" s="141"/>
      <c r="F980" s="141"/>
      <c r="G980" s="141"/>
      <c r="H980" s="141"/>
      <c r="I980" s="141"/>
    </row>
    <row r="983" spans="1:9" x14ac:dyDescent="0.35">
      <c r="A983" s="449" t="s">
        <v>652</v>
      </c>
      <c r="B983" s="449"/>
      <c r="C983" s="449"/>
      <c r="D983" s="449"/>
      <c r="E983" s="449"/>
      <c r="F983" s="449"/>
      <c r="G983" s="449"/>
    </row>
    <row r="986" spans="1:9" x14ac:dyDescent="0.35">
      <c r="A986" s="276" t="s">
        <v>51</v>
      </c>
      <c r="B986" s="276"/>
      <c r="C986" s="276"/>
      <c r="D986" s="275">
        <v>0</v>
      </c>
      <c r="E986" s="275"/>
    </row>
    <row r="987" spans="1:9" x14ac:dyDescent="0.35">
      <c r="A987" s="274" t="s">
        <v>55</v>
      </c>
      <c r="B987" s="274"/>
      <c r="C987" s="274"/>
      <c r="D987" s="275" t="s">
        <v>187</v>
      </c>
      <c r="E987" s="275"/>
    </row>
    <row r="988" spans="1:9" x14ac:dyDescent="0.35">
      <c r="A988" s="276" t="s">
        <v>53</v>
      </c>
      <c r="B988" s="276"/>
      <c r="C988" s="276"/>
      <c r="D988" s="275"/>
      <c r="E988" s="275"/>
    </row>
    <row r="989" spans="1:9" x14ac:dyDescent="0.35">
      <c r="A989" s="276" t="s">
        <v>54</v>
      </c>
      <c r="B989" s="276"/>
      <c r="C989" s="276"/>
      <c r="D989" s="275" t="s">
        <v>85</v>
      </c>
      <c r="E989" s="275"/>
    </row>
    <row r="990" spans="1:9" x14ac:dyDescent="0.35">
      <c r="A990" s="9"/>
      <c r="B990" s="9"/>
      <c r="C990" s="9"/>
      <c r="D990" s="222"/>
      <c r="E990" s="222"/>
    </row>
    <row r="991" spans="1:9" x14ac:dyDescent="0.35">
      <c r="B991" s="153" t="s">
        <v>48</v>
      </c>
    </row>
    <row r="992" spans="1:9" x14ac:dyDescent="0.35">
      <c r="A992" t="s">
        <v>69</v>
      </c>
      <c r="E992" t="s">
        <v>193</v>
      </c>
    </row>
    <row r="993" spans="1:9" x14ac:dyDescent="0.35">
      <c r="A993" t="s">
        <v>507</v>
      </c>
    </row>
    <row r="995" spans="1:9" ht="58" x14ac:dyDescent="0.35">
      <c r="A995" s="141" t="s">
        <v>3</v>
      </c>
      <c r="B995" s="6" t="s">
        <v>628</v>
      </c>
      <c r="C995" s="6" t="s">
        <v>655</v>
      </c>
      <c r="D995" s="6" t="s">
        <v>654</v>
      </c>
      <c r="E995" s="6" t="s">
        <v>653</v>
      </c>
      <c r="F995" s="6" t="s">
        <v>444</v>
      </c>
      <c r="G995" s="6" t="s">
        <v>624</v>
      </c>
      <c r="H995" s="6" t="s">
        <v>623</v>
      </c>
      <c r="I995" s="6" t="s">
        <v>622</v>
      </c>
    </row>
    <row r="996" spans="1:9" x14ac:dyDescent="0.35">
      <c r="A996" s="141"/>
      <c r="B996" s="141"/>
      <c r="C996" s="141"/>
      <c r="D996" s="141"/>
      <c r="E996" s="141"/>
      <c r="F996" s="141"/>
      <c r="G996" s="141"/>
      <c r="H996" s="141"/>
      <c r="I996" s="141"/>
    </row>
    <row r="997" spans="1:9" x14ac:dyDescent="0.35">
      <c r="A997" s="141"/>
      <c r="B997" s="141"/>
      <c r="C997" s="141"/>
      <c r="D997" s="141"/>
      <c r="E997" s="141"/>
      <c r="F997" s="141"/>
      <c r="G997" s="141"/>
      <c r="H997" s="141"/>
      <c r="I997" s="141"/>
    </row>
    <row r="1000" spans="1:9" x14ac:dyDescent="0.35">
      <c r="A1000" s="449" t="s">
        <v>652</v>
      </c>
      <c r="B1000" s="449"/>
      <c r="C1000" s="449"/>
      <c r="D1000" s="449"/>
      <c r="E1000" s="449"/>
      <c r="F1000" s="449"/>
      <c r="G1000" s="449"/>
    </row>
    <row r="1003" spans="1:9" x14ac:dyDescent="0.35">
      <c r="A1003" s="276" t="s">
        <v>51</v>
      </c>
      <c r="B1003" s="276"/>
      <c r="C1003" s="276"/>
      <c r="D1003" s="275"/>
      <c r="E1003" s="275"/>
    </row>
    <row r="1004" spans="1:9" x14ac:dyDescent="0.35">
      <c r="A1004" s="274" t="s">
        <v>55</v>
      </c>
      <c r="B1004" s="274"/>
      <c r="C1004" s="274"/>
      <c r="D1004" s="452" t="s">
        <v>658</v>
      </c>
      <c r="E1004" s="451"/>
    </row>
    <row r="1005" spans="1:9" x14ac:dyDescent="0.35">
      <c r="A1005" s="276" t="s">
        <v>53</v>
      </c>
      <c r="B1005" s="276"/>
      <c r="C1005" s="276"/>
      <c r="D1005" s="275"/>
      <c r="E1005" s="275"/>
    </row>
    <row r="1006" spans="1:9" x14ac:dyDescent="0.35">
      <c r="A1006" s="276" t="s">
        <v>54</v>
      </c>
      <c r="B1006" s="276"/>
      <c r="C1006" s="276"/>
      <c r="D1006" s="292">
        <v>43186</v>
      </c>
      <c r="E1006" s="275"/>
    </row>
    <row r="1007" spans="1:9" x14ac:dyDescent="0.35">
      <c r="A1007" s="9"/>
      <c r="B1007" s="9"/>
      <c r="C1007" s="9"/>
      <c r="D1007" s="23"/>
      <c r="E1007" s="222"/>
    </row>
    <row r="1008" spans="1:9" x14ac:dyDescent="0.35">
      <c r="B1008" s="153" t="s">
        <v>49</v>
      </c>
    </row>
    <row r="1009" spans="1:9" x14ac:dyDescent="0.35">
      <c r="A1009" t="s">
        <v>69</v>
      </c>
      <c r="E1009" t="s">
        <v>105</v>
      </c>
      <c r="F1009" t="s">
        <v>266</v>
      </c>
    </row>
    <row r="1010" spans="1:9" x14ac:dyDescent="0.35">
      <c r="A1010" t="s">
        <v>190</v>
      </c>
    </row>
    <row r="1012" spans="1:9" ht="58" x14ac:dyDescent="0.35">
      <c r="A1012" s="141" t="s">
        <v>3</v>
      </c>
      <c r="B1012" s="6" t="s">
        <v>628</v>
      </c>
      <c r="C1012" s="6" t="s">
        <v>655</v>
      </c>
      <c r="D1012" s="6" t="s">
        <v>654</v>
      </c>
      <c r="E1012" s="6" t="s">
        <v>653</v>
      </c>
      <c r="F1012" s="6" t="s">
        <v>444</v>
      </c>
      <c r="G1012" s="6" t="s">
        <v>624</v>
      </c>
      <c r="H1012" s="6" t="s">
        <v>623</v>
      </c>
      <c r="I1012" s="6" t="s">
        <v>622</v>
      </c>
    </row>
    <row r="1013" spans="1:9" x14ac:dyDescent="0.35">
      <c r="A1013" s="141">
        <v>1</v>
      </c>
      <c r="B1013" s="141" t="s">
        <v>49</v>
      </c>
      <c r="C1013" s="141"/>
      <c r="D1013" s="141"/>
      <c r="E1013" s="141"/>
      <c r="F1013" s="141"/>
      <c r="G1013" s="141">
        <v>0</v>
      </c>
      <c r="H1013" s="141"/>
      <c r="I1013" s="141"/>
    </row>
    <row r="1014" spans="1:9" x14ac:dyDescent="0.35">
      <c r="A1014" s="141"/>
      <c r="B1014" s="141"/>
      <c r="C1014" s="141"/>
      <c r="D1014" s="141"/>
      <c r="E1014" s="141"/>
      <c r="F1014" s="141"/>
      <c r="G1014" s="141"/>
      <c r="H1014" s="141"/>
      <c r="I1014" s="141"/>
    </row>
    <row r="1015" spans="1:9" x14ac:dyDescent="0.35">
      <c r="A1015" s="141"/>
      <c r="B1015" s="141"/>
      <c r="C1015" s="141"/>
      <c r="D1015" s="141"/>
      <c r="E1015" s="141"/>
      <c r="F1015" s="141"/>
      <c r="G1015" s="141"/>
      <c r="H1015" s="141"/>
      <c r="I1015" s="141"/>
    </row>
    <row r="1016" spans="1:9" x14ac:dyDescent="0.35">
      <c r="A1016" s="141"/>
      <c r="B1016" s="141"/>
      <c r="C1016" s="141"/>
      <c r="D1016" s="141"/>
      <c r="E1016" s="141"/>
      <c r="F1016" s="141"/>
      <c r="G1016" s="141"/>
      <c r="H1016" s="141"/>
      <c r="I1016" s="141"/>
    </row>
    <row r="1017" spans="1:9" x14ac:dyDescent="0.35">
      <c r="A1017" s="141"/>
      <c r="B1017" s="141"/>
      <c r="C1017" s="141"/>
      <c r="D1017" s="141"/>
      <c r="E1017" s="141"/>
      <c r="F1017" s="141"/>
      <c r="G1017" s="141"/>
      <c r="H1017" s="141"/>
      <c r="I1017" s="141"/>
    </row>
    <row r="1018" spans="1:9" x14ac:dyDescent="0.35">
      <c r="A1018" s="141"/>
      <c r="B1018" s="141"/>
      <c r="C1018" s="141"/>
      <c r="D1018" s="141"/>
      <c r="E1018" s="141"/>
      <c r="F1018" s="141"/>
      <c r="G1018" s="141"/>
      <c r="H1018" s="141"/>
      <c r="I1018" s="141"/>
    </row>
    <row r="1021" spans="1:9" x14ac:dyDescent="0.35">
      <c r="A1021" s="449" t="s">
        <v>652</v>
      </c>
      <c r="B1021" s="449"/>
      <c r="C1021" s="449"/>
      <c r="D1021" s="449"/>
      <c r="E1021" s="449"/>
      <c r="F1021" s="449"/>
      <c r="G1021" s="449"/>
    </row>
    <row r="1024" spans="1:9" x14ac:dyDescent="0.35">
      <c r="A1024" s="276" t="s">
        <v>51</v>
      </c>
      <c r="B1024" s="276"/>
      <c r="C1024" s="276"/>
      <c r="D1024" s="275">
        <v>0</v>
      </c>
      <c r="E1024" s="275"/>
    </row>
    <row r="1025" spans="1:9" x14ac:dyDescent="0.35">
      <c r="A1025" s="274" t="s">
        <v>55</v>
      </c>
      <c r="B1025" s="274"/>
      <c r="C1025" s="274"/>
      <c r="D1025" s="290" t="s">
        <v>191</v>
      </c>
      <c r="E1025" s="291"/>
    </row>
    <row r="1026" spans="1:9" x14ac:dyDescent="0.35">
      <c r="A1026" s="276" t="s">
        <v>53</v>
      </c>
      <c r="B1026" s="276"/>
      <c r="C1026" s="276"/>
      <c r="D1026" s="275"/>
      <c r="E1026" s="275"/>
    </row>
    <row r="1027" spans="1:9" x14ac:dyDescent="0.35">
      <c r="A1027" s="276" t="s">
        <v>54</v>
      </c>
      <c r="B1027" s="276"/>
      <c r="C1027" s="276"/>
      <c r="D1027" s="275"/>
      <c r="E1027" s="275"/>
    </row>
    <row r="1028" spans="1:9" x14ac:dyDescent="0.35">
      <c r="A1028" s="9"/>
      <c r="B1028" s="9"/>
      <c r="C1028" s="9"/>
      <c r="D1028" s="222"/>
      <c r="E1028" s="222"/>
    </row>
    <row r="1029" spans="1:9" x14ac:dyDescent="0.35">
      <c r="B1029" s="153" t="s">
        <v>50</v>
      </c>
    </row>
    <row r="1030" spans="1:9" x14ac:dyDescent="0.35">
      <c r="A1030" s="145" t="s">
        <v>69</v>
      </c>
      <c r="B1030" s="145"/>
      <c r="C1030" s="145"/>
      <c r="D1030" s="145"/>
      <c r="E1030" s="145" t="s">
        <v>657</v>
      </c>
      <c r="F1030" s="145" t="s">
        <v>196</v>
      </c>
      <c r="G1030" s="145"/>
      <c r="H1030" s="145"/>
      <c r="I1030" s="145"/>
    </row>
    <row r="1031" spans="1:9" x14ac:dyDescent="0.35">
      <c r="A1031" s="145" t="s">
        <v>112</v>
      </c>
      <c r="B1031" s="145"/>
      <c r="C1031" s="145"/>
      <c r="D1031" s="145"/>
      <c r="E1031" s="145"/>
      <c r="F1031" s="145"/>
      <c r="G1031" s="145"/>
      <c r="H1031" s="145"/>
      <c r="I1031" s="145"/>
    </row>
    <row r="1032" spans="1:9" x14ac:dyDescent="0.35">
      <c r="A1032" s="145"/>
      <c r="B1032" s="145"/>
      <c r="C1032" s="145"/>
      <c r="D1032" s="145"/>
      <c r="E1032" s="145"/>
      <c r="F1032" s="145"/>
      <c r="G1032" s="145"/>
      <c r="H1032" s="145"/>
      <c r="I1032" s="145"/>
    </row>
    <row r="1033" spans="1:9" ht="36.5" x14ac:dyDescent="0.35">
      <c r="A1033" s="149" t="s">
        <v>3</v>
      </c>
      <c r="B1033" s="559" t="s">
        <v>628</v>
      </c>
      <c r="C1033" s="559" t="s">
        <v>655</v>
      </c>
      <c r="D1033" s="559" t="s">
        <v>654</v>
      </c>
      <c r="E1033" s="559" t="s">
        <v>653</v>
      </c>
      <c r="F1033" s="559" t="s">
        <v>444</v>
      </c>
      <c r="G1033" s="559" t="s">
        <v>624</v>
      </c>
      <c r="H1033" s="559" t="s">
        <v>623</v>
      </c>
      <c r="I1033" s="559" t="s">
        <v>622</v>
      </c>
    </row>
    <row r="1034" spans="1:9" x14ac:dyDescent="0.35">
      <c r="A1034" s="149">
        <v>1</v>
      </c>
      <c r="B1034" s="149" t="s">
        <v>196</v>
      </c>
      <c r="C1034" s="149"/>
      <c r="D1034" s="149"/>
      <c r="E1034" s="149"/>
      <c r="F1034" s="149"/>
      <c r="G1034" s="149">
        <v>0</v>
      </c>
      <c r="H1034" s="149"/>
      <c r="I1034" s="149"/>
    </row>
    <row r="1035" spans="1:9" x14ac:dyDescent="0.35">
      <c r="A1035" s="149"/>
      <c r="B1035" s="149"/>
      <c r="C1035" s="149"/>
      <c r="D1035" s="149"/>
      <c r="E1035" s="149"/>
      <c r="F1035" s="149"/>
      <c r="G1035" s="149"/>
      <c r="H1035" s="149"/>
      <c r="I1035" s="149"/>
    </row>
    <row r="1036" spans="1:9" x14ac:dyDescent="0.35">
      <c r="A1036" s="149"/>
      <c r="B1036" s="149"/>
      <c r="C1036" s="149"/>
      <c r="D1036" s="149"/>
      <c r="E1036" s="149"/>
      <c r="F1036" s="149"/>
      <c r="G1036" s="149"/>
      <c r="H1036" s="149"/>
      <c r="I1036" s="149"/>
    </row>
    <row r="1037" spans="1:9" x14ac:dyDescent="0.35">
      <c r="A1037" s="149"/>
      <c r="B1037" s="149"/>
      <c r="C1037" s="149"/>
      <c r="D1037" s="149"/>
      <c r="E1037" s="149"/>
      <c r="F1037" s="149"/>
      <c r="G1037" s="149"/>
      <c r="H1037" s="149"/>
      <c r="I1037" s="149"/>
    </row>
    <row r="1038" spans="1:9" x14ac:dyDescent="0.35">
      <c r="A1038" s="149"/>
      <c r="B1038" s="149"/>
      <c r="C1038" s="149"/>
      <c r="D1038" s="149"/>
      <c r="E1038" s="149"/>
      <c r="F1038" s="149"/>
      <c r="G1038" s="149"/>
      <c r="H1038" s="149"/>
      <c r="I1038" s="149"/>
    </row>
    <row r="1039" spans="1:9" x14ac:dyDescent="0.35">
      <c r="A1039" s="149"/>
      <c r="B1039" s="149"/>
      <c r="C1039" s="149"/>
      <c r="D1039" s="149"/>
      <c r="E1039" s="149"/>
      <c r="F1039" s="149"/>
      <c r="G1039" s="149"/>
      <c r="H1039" s="149"/>
      <c r="I1039" s="149"/>
    </row>
    <row r="1040" spans="1:9" x14ac:dyDescent="0.35">
      <c r="A1040" s="145"/>
      <c r="B1040" s="145"/>
      <c r="C1040" s="145"/>
      <c r="D1040" s="145"/>
      <c r="E1040" s="145"/>
      <c r="F1040" s="145"/>
      <c r="G1040" s="145"/>
      <c r="H1040" s="145"/>
      <c r="I1040" s="145"/>
    </row>
    <row r="1041" spans="1:9" x14ac:dyDescent="0.35">
      <c r="A1041" s="145"/>
      <c r="B1041" s="145"/>
      <c r="C1041" s="145"/>
      <c r="D1041" s="145"/>
      <c r="E1041" s="145"/>
      <c r="F1041" s="145"/>
      <c r="G1041" s="145"/>
      <c r="H1041" s="145"/>
      <c r="I1041" s="145"/>
    </row>
    <row r="1042" spans="1:9" x14ac:dyDescent="0.35">
      <c r="A1042" s="558" t="s">
        <v>652</v>
      </c>
      <c r="B1042" s="558"/>
      <c r="C1042" s="558"/>
      <c r="D1042" s="558"/>
      <c r="E1042" s="558"/>
      <c r="F1042" s="558"/>
      <c r="G1042" s="558"/>
      <c r="H1042" s="145"/>
      <c r="I1042" s="145"/>
    </row>
    <row r="1043" spans="1:9" x14ac:dyDescent="0.35">
      <c r="A1043" s="145"/>
      <c r="B1043" s="145"/>
      <c r="C1043" s="145"/>
      <c r="D1043" s="145"/>
      <c r="E1043" s="145"/>
      <c r="F1043" s="145"/>
      <c r="G1043" s="145"/>
      <c r="H1043" s="145"/>
      <c r="I1043" s="145"/>
    </row>
    <row r="1044" spans="1:9" x14ac:dyDescent="0.35">
      <c r="A1044" s="145"/>
      <c r="B1044" s="145"/>
      <c r="C1044" s="145"/>
      <c r="D1044" s="145"/>
      <c r="E1044" s="145"/>
      <c r="F1044" s="145"/>
      <c r="G1044" s="145"/>
      <c r="H1044" s="145"/>
      <c r="I1044" s="145"/>
    </row>
    <row r="1045" spans="1:9" x14ac:dyDescent="0.35">
      <c r="A1045" s="359" t="s">
        <v>51</v>
      </c>
      <c r="B1045" s="359"/>
      <c r="C1045" s="359"/>
      <c r="D1045" s="360">
        <v>0</v>
      </c>
      <c r="E1045" s="360"/>
      <c r="F1045" s="145"/>
      <c r="G1045" s="145"/>
      <c r="H1045" s="145"/>
      <c r="I1045" s="145"/>
    </row>
    <row r="1046" spans="1:9" x14ac:dyDescent="0.35">
      <c r="A1046" s="502" t="s">
        <v>55</v>
      </c>
      <c r="B1046" s="502"/>
      <c r="C1046" s="502"/>
      <c r="D1046" s="360" t="s">
        <v>197</v>
      </c>
      <c r="E1046" s="360"/>
      <c r="F1046" s="145"/>
      <c r="G1046" s="145"/>
      <c r="H1046" s="145"/>
      <c r="I1046" s="145"/>
    </row>
    <row r="1047" spans="1:9" x14ac:dyDescent="0.35">
      <c r="A1047" s="359" t="s">
        <v>53</v>
      </c>
      <c r="B1047" s="359"/>
      <c r="C1047" s="359"/>
      <c r="D1047" s="360"/>
      <c r="E1047" s="360"/>
      <c r="F1047" s="145"/>
      <c r="G1047" s="145"/>
      <c r="H1047" s="145"/>
      <c r="I1047" s="145"/>
    </row>
    <row r="1048" spans="1:9" x14ac:dyDescent="0.35">
      <c r="A1048" s="359" t="s">
        <v>54</v>
      </c>
      <c r="B1048" s="359"/>
      <c r="C1048" s="359"/>
      <c r="D1048" s="360"/>
      <c r="E1048" s="360"/>
      <c r="F1048" s="145"/>
      <c r="G1048" s="145"/>
      <c r="H1048" s="145"/>
      <c r="I1048" s="145"/>
    </row>
    <row r="1049" spans="1:9" x14ac:dyDescent="0.35">
      <c r="A1049" s="147"/>
      <c r="B1049" s="147"/>
      <c r="C1049" s="147"/>
      <c r="D1049" s="146"/>
      <c r="E1049" s="146"/>
      <c r="F1049" s="145"/>
      <c r="G1049" s="145"/>
      <c r="H1049" s="145"/>
      <c r="I1049" s="145"/>
    </row>
    <row r="1050" spans="1:9" x14ac:dyDescent="0.35">
      <c r="B1050" s="138" t="s">
        <v>208</v>
      </c>
    </row>
    <row r="1051" spans="1:9" x14ac:dyDescent="0.35">
      <c r="A1051" t="s">
        <v>69</v>
      </c>
      <c r="E1051" t="s">
        <v>451</v>
      </c>
    </row>
    <row r="1052" spans="1:9" x14ac:dyDescent="0.35">
      <c r="A1052" t="s">
        <v>450</v>
      </c>
    </row>
    <row r="1054" spans="1:9" ht="58" x14ac:dyDescent="0.35">
      <c r="A1054" s="141" t="s">
        <v>3</v>
      </c>
      <c r="B1054" s="6" t="s">
        <v>628</v>
      </c>
      <c r="C1054" s="6" t="s">
        <v>655</v>
      </c>
      <c r="D1054" s="6" t="s">
        <v>654</v>
      </c>
      <c r="E1054" s="6" t="s">
        <v>653</v>
      </c>
      <c r="F1054" s="6" t="s">
        <v>444</v>
      </c>
      <c r="G1054" s="6" t="s">
        <v>624</v>
      </c>
      <c r="H1054" s="6" t="s">
        <v>623</v>
      </c>
      <c r="I1054" s="6" t="s">
        <v>622</v>
      </c>
    </row>
    <row r="1055" spans="1:9" x14ac:dyDescent="0.35">
      <c r="A1055" s="141"/>
      <c r="B1055" s="141"/>
      <c r="C1055" s="141"/>
      <c r="D1055" s="141"/>
      <c r="E1055" s="141"/>
      <c r="F1055" s="141"/>
      <c r="G1055" s="141"/>
      <c r="H1055" s="141"/>
      <c r="I1055" s="141"/>
    </row>
    <row r="1056" spans="1:9" x14ac:dyDescent="0.35">
      <c r="A1056" s="141"/>
      <c r="B1056" s="141"/>
      <c r="C1056" s="141"/>
      <c r="D1056" s="141"/>
      <c r="E1056" s="141"/>
      <c r="F1056" s="141"/>
      <c r="G1056" s="141"/>
      <c r="H1056" s="141"/>
      <c r="I1056" s="141"/>
    </row>
    <row r="1057" spans="1:9" x14ac:dyDescent="0.35">
      <c r="A1057" s="141"/>
      <c r="B1057" s="141"/>
      <c r="C1057" s="354" t="s">
        <v>656</v>
      </c>
      <c r="D1057" s="450"/>
      <c r="E1057" s="450"/>
      <c r="F1057" s="355"/>
      <c r="G1057" s="141"/>
      <c r="H1057" s="141"/>
      <c r="I1057" s="141"/>
    </row>
    <row r="1058" spans="1:9" x14ac:dyDescent="0.35">
      <c r="A1058" s="141"/>
      <c r="B1058" s="141"/>
      <c r="C1058" s="141"/>
      <c r="D1058" s="141"/>
      <c r="E1058" s="141"/>
      <c r="F1058" s="141"/>
      <c r="G1058" s="141"/>
      <c r="H1058" s="141"/>
      <c r="I1058" s="141"/>
    </row>
    <row r="1059" spans="1:9" x14ac:dyDescent="0.35">
      <c r="A1059" s="141"/>
      <c r="B1059" s="141"/>
      <c r="C1059" s="141"/>
      <c r="D1059" s="141"/>
      <c r="E1059" s="141"/>
      <c r="F1059" s="141"/>
      <c r="G1059" s="141"/>
      <c r="H1059" s="141"/>
      <c r="I1059" s="141"/>
    </row>
    <row r="1060" spans="1:9" x14ac:dyDescent="0.35">
      <c r="A1060" s="141"/>
      <c r="B1060" s="141"/>
      <c r="C1060" s="141"/>
      <c r="D1060" s="141"/>
      <c r="E1060" s="141"/>
      <c r="F1060" s="141"/>
      <c r="G1060" s="141"/>
      <c r="H1060" s="141"/>
      <c r="I1060" s="141"/>
    </row>
    <row r="1063" spans="1:9" x14ac:dyDescent="0.35">
      <c r="A1063" s="449" t="s">
        <v>652</v>
      </c>
      <c r="B1063" s="449"/>
      <c r="C1063" s="449"/>
      <c r="D1063" s="449"/>
      <c r="E1063" s="449"/>
      <c r="F1063" s="449"/>
      <c r="G1063" s="449"/>
    </row>
    <row r="1066" spans="1:9" x14ac:dyDescent="0.35">
      <c r="A1066" s="276" t="s">
        <v>51</v>
      </c>
      <c r="B1066" s="276"/>
      <c r="C1066" s="276"/>
      <c r="D1066" s="275"/>
      <c r="E1066" s="275"/>
    </row>
    <row r="1067" spans="1:9" x14ac:dyDescent="0.35">
      <c r="A1067" s="274" t="s">
        <v>55</v>
      </c>
      <c r="B1067" s="274"/>
      <c r="C1067" s="274"/>
      <c r="D1067" s="275"/>
      <c r="E1067" s="275"/>
    </row>
    <row r="1068" spans="1:9" x14ac:dyDescent="0.35">
      <c r="A1068" s="276" t="s">
        <v>53</v>
      </c>
      <c r="B1068" s="276"/>
      <c r="C1068" s="276"/>
      <c r="D1068" s="275"/>
      <c r="E1068" s="275"/>
    </row>
    <row r="1069" spans="1:9" x14ac:dyDescent="0.35">
      <c r="A1069" s="276" t="s">
        <v>54</v>
      </c>
      <c r="B1069" s="276"/>
      <c r="C1069" s="276"/>
      <c r="D1069" s="275"/>
      <c r="E1069" s="275"/>
    </row>
    <row r="1071" spans="1:9" x14ac:dyDescent="0.35">
      <c r="B1071" s="138" t="s">
        <v>223</v>
      </c>
    </row>
    <row r="1072" spans="1:9" x14ac:dyDescent="0.35">
      <c r="A1072" t="s">
        <v>69</v>
      </c>
      <c r="E1072" t="s">
        <v>111</v>
      </c>
    </row>
    <row r="1073" spans="1:9" x14ac:dyDescent="0.35">
      <c r="A1073" t="s">
        <v>450</v>
      </c>
    </row>
    <row r="1075" spans="1:9" ht="58" x14ac:dyDescent="0.35">
      <c r="A1075" s="141" t="s">
        <v>3</v>
      </c>
      <c r="B1075" s="6" t="s">
        <v>628</v>
      </c>
      <c r="C1075" s="6" t="s">
        <v>655</v>
      </c>
      <c r="D1075" s="6" t="s">
        <v>654</v>
      </c>
      <c r="E1075" s="6" t="s">
        <v>653</v>
      </c>
      <c r="F1075" s="6" t="s">
        <v>444</v>
      </c>
      <c r="G1075" s="6" t="s">
        <v>624</v>
      </c>
      <c r="H1075" s="6" t="s">
        <v>623</v>
      </c>
      <c r="I1075" s="6" t="s">
        <v>622</v>
      </c>
    </row>
    <row r="1076" spans="1:9" x14ac:dyDescent="0.35">
      <c r="A1076" s="141"/>
      <c r="B1076" s="141"/>
      <c r="C1076" s="141"/>
      <c r="D1076" s="141"/>
      <c r="E1076" s="141"/>
      <c r="F1076" s="141"/>
      <c r="G1076" s="141"/>
      <c r="H1076" s="141"/>
      <c r="I1076" s="141"/>
    </row>
    <row r="1077" spans="1:9" x14ac:dyDescent="0.35">
      <c r="A1077" s="141"/>
      <c r="B1077" s="141"/>
      <c r="C1077" s="141"/>
      <c r="D1077" s="141"/>
      <c r="E1077" s="141"/>
      <c r="F1077" s="141"/>
      <c r="G1077" s="141"/>
      <c r="H1077" s="141"/>
      <c r="I1077" s="141"/>
    </row>
    <row r="1078" spans="1:9" x14ac:dyDescent="0.35">
      <c r="A1078" s="141"/>
      <c r="B1078" s="141"/>
      <c r="C1078" s="141"/>
      <c r="D1078" s="141"/>
      <c r="E1078" s="141"/>
      <c r="F1078" s="141"/>
      <c r="G1078" s="141"/>
      <c r="H1078" s="141"/>
      <c r="I1078" s="141"/>
    </row>
    <row r="1079" spans="1:9" x14ac:dyDescent="0.35">
      <c r="A1079" s="141"/>
      <c r="B1079" s="141"/>
      <c r="C1079" s="141"/>
      <c r="D1079" s="141"/>
      <c r="E1079" s="141"/>
      <c r="F1079" s="141"/>
      <c r="G1079" s="141"/>
      <c r="H1079" s="141"/>
      <c r="I1079" s="141"/>
    </row>
    <row r="1080" spans="1:9" x14ac:dyDescent="0.35">
      <c r="A1080" s="141"/>
      <c r="B1080" s="141"/>
      <c r="C1080" s="141"/>
      <c r="D1080" s="141"/>
      <c r="E1080" s="141"/>
      <c r="F1080" s="141"/>
      <c r="G1080" s="141"/>
      <c r="H1080" s="141"/>
      <c r="I1080" s="141"/>
    </row>
    <row r="1083" spans="1:9" x14ac:dyDescent="0.35">
      <c r="A1083" s="449" t="s">
        <v>652</v>
      </c>
      <c r="B1083" s="449"/>
      <c r="C1083" s="449"/>
      <c r="D1083" s="449"/>
      <c r="E1083" s="449"/>
      <c r="F1083" s="449"/>
      <c r="G1083" s="449"/>
    </row>
    <row r="1086" spans="1:9" x14ac:dyDescent="0.35">
      <c r="A1086" s="276" t="s">
        <v>51</v>
      </c>
      <c r="B1086" s="276"/>
      <c r="C1086" s="276"/>
      <c r="D1086" s="275"/>
      <c r="E1086" s="275"/>
    </row>
    <row r="1087" spans="1:9" x14ac:dyDescent="0.35">
      <c r="A1087" s="274" t="s">
        <v>55</v>
      </c>
      <c r="B1087" s="274"/>
      <c r="C1087" s="274"/>
      <c r="D1087" s="275"/>
      <c r="E1087" s="275"/>
    </row>
    <row r="1088" spans="1:9" x14ac:dyDescent="0.35">
      <c r="A1088" s="276" t="s">
        <v>53</v>
      </c>
      <c r="B1088" s="276"/>
      <c r="C1088" s="276"/>
      <c r="D1088" s="275"/>
      <c r="E1088" s="275"/>
    </row>
    <row r="1089" spans="1:9" x14ac:dyDescent="0.35">
      <c r="A1089" s="276" t="s">
        <v>54</v>
      </c>
      <c r="B1089" s="276"/>
      <c r="C1089" s="276"/>
      <c r="D1089" s="275"/>
      <c r="E1089" s="275"/>
    </row>
    <row r="1091" spans="1:9" x14ac:dyDescent="0.35">
      <c r="C1091" s="138"/>
      <c r="D1091" s="138"/>
      <c r="E1091" s="138"/>
      <c r="F1091" s="138"/>
      <c r="G1091" s="138"/>
      <c r="H1091" s="138"/>
      <c r="I1091" s="138"/>
    </row>
    <row r="1092" spans="1:9" x14ac:dyDescent="0.35">
      <c r="C1092" s="138" t="s">
        <v>620</v>
      </c>
      <c r="D1092" s="138"/>
      <c r="E1092" s="138"/>
      <c r="F1092" s="138"/>
      <c r="G1092" s="138"/>
      <c r="H1092" s="138" t="s">
        <v>228</v>
      </c>
      <c r="I1092" s="138"/>
    </row>
    <row r="1093" spans="1:9" x14ac:dyDescent="0.35">
      <c r="C1093" s="138"/>
      <c r="D1093" s="138"/>
      <c r="E1093" s="138"/>
      <c r="F1093" s="138"/>
      <c r="G1093" s="138"/>
      <c r="H1093" s="138" t="s">
        <v>113</v>
      </c>
      <c r="I1093" s="138"/>
    </row>
    <row r="1094" spans="1:9" x14ac:dyDescent="0.35">
      <c r="C1094" s="138"/>
      <c r="D1094" s="138"/>
      <c r="E1094" s="138"/>
      <c r="F1094" s="138"/>
      <c r="G1094" s="138"/>
      <c r="H1094" s="138"/>
      <c r="I1094" s="138"/>
    </row>
    <row r="1095" spans="1:9" x14ac:dyDescent="0.35">
      <c r="C1095" s="138" t="s">
        <v>227</v>
      </c>
      <c r="D1095" s="138"/>
      <c r="E1095" s="138"/>
      <c r="F1095" s="138"/>
      <c r="G1095" s="138"/>
      <c r="H1095" s="138" t="s">
        <v>229</v>
      </c>
      <c r="I1095" s="138"/>
    </row>
    <row r="1096" spans="1:9" x14ac:dyDescent="0.35">
      <c r="C1096" s="138" t="s">
        <v>244</v>
      </c>
      <c r="D1096" s="138"/>
      <c r="E1096" s="138"/>
      <c r="F1096" s="138"/>
      <c r="G1096" s="138"/>
      <c r="H1096" s="138"/>
      <c r="I1096" s="138"/>
    </row>
    <row r="1097" spans="1:9" x14ac:dyDescent="0.35">
      <c r="C1097" s="138"/>
      <c r="D1097" s="138"/>
      <c r="E1097" s="138"/>
      <c r="F1097" s="138"/>
      <c r="G1097" s="138"/>
      <c r="H1097" s="138" t="s">
        <v>230</v>
      </c>
      <c r="I1097" s="138"/>
    </row>
  </sheetData>
  <mergeCells count="447">
    <mergeCell ref="A590:C590"/>
    <mergeCell ref="D590:E590"/>
    <mergeCell ref="A584:G584"/>
    <mergeCell ref="A587:C587"/>
    <mergeCell ref="D587:E587"/>
    <mergeCell ref="A588:C588"/>
    <mergeCell ref="D588:E588"/>
    <mergeCell ref="A589:C589"/>
    <mergeCell ref="D589:E589"/>
    <mergeCell ref="A1088:C1088"/>
    <mergeCell ref="D1088:E1088"/>
    <mergeCell ref="A1089:C1089"/>
    <mergeCell ref="D1089:E1089"/>
    <mergeCell ref="A506:G506"/>
    <mergeCell ref="A509:C509"/>
    <mergeCell ref="D509:E509"/>
    <mergeCell ref="A510:C510"/>
    <mergeCell ref="D510:E510"/>
    <mergeCell ref="A511:C511"/>
    <mergeCell ref="A323:C323"/>
    <mergeCell ref="D323:E323"/>
    <mergeCell ref="A1083:G1083"/>
    <mergeCell ref="A1086:C1086"/>
    <mergeCell ref="D1086:E1086"/>
    <mergeCell ref="A1087:C1087"/>
    <mergeCell ref="D1087:E1087"/>
    <mergeCell ref="D511:E511"/>
    <mergeCell ref="A512:C512"/>
    <mergeCell ref="D512:E512"/>
    <mergeCell ref="A317:G317"/>
    <mergeCell ref="A320:C320"/>
    <mergeCell ref="D320:E320"/>
    <mergeCell ref="A321:C321"/>
    <mergeCell ref="D321:E321"/>
    <mergeCell ref="A322:C322"/>
    <mergeCell ref="D322:E322"/>
    <mergeCell ref="A735:C735"/>
    <mergeCell ref="D735:E735"/>
    <mergeCell ref="A736:C736"/>
    <mergeCell ref="D736:E736"/>
    <mergeCell ref="A737:C737"/>
    <mergeCell ref="D737:E737"/>
    <mergeCell ref="A715:C715"/>
    <mergeCell ref="D715:E715"/>
    <mergeCell ref="A716:C716"/>
    <mergeCell ref="D716:E716"/>
    <mergeCell ref="A731:G731"/>
    <mergeCell ref="A734:C734"/>
    <mergeCell ref="D734:E734"/>
    <mergeCell ref="A695:C695"/>
    <mergeCell ref="D695:E695"/>
    <mergeCell ref="A710:G710"/>
    <mergeCell ref="A713:C713"/>
    <mergeCell ref="D713:E713"/>
    <mergeCell ref="A714:C714"/>
    <mergeCell ref="D714:E714"/>
    <mergeCell ref="A689:G689"/>
    <mergeCell ref="A692:C692"/>
    <mergeCell ref="D692:E692"/>
    <mergeCell ref="A693:C693"/>
    <mergeCell ref="D693:E693"/>
    <mergeCell ref="A694:C694"/>
    <mergeCell ref="D694:E694"/>
    <mergeCell ref="A672:C672"/>
    <mergeCell ref="D672:E672"/>
    <mergeCell ref="A673:C673"/>
    <mergeCell ref="D673:E673"/>
    <mergeCell ref="A674:C674"/>
    <mergeCell ref="D674:E674"/>
    <mergeCell ref="A652:C652"/>
    <mergeCell ref="D652:E652"/>
    <mergeCell ref="A653:C653"/>
    <mergeCell ref="D653:E653"/>
    <mergeCell ref="A668:G668"/>
    <mergeCell ref="A671:C671"/>
    <mergeCell ref="D671:E671"/>
    <mergeCell ref="A632:C632"/>
    <mergeCell ref="D632:E632"/>
    <mergeCell ref="A647:G647"/>
    <mergeCell ref="A650:C650"/>
    <mergeCell ref="D650:E650"/>
    <mergeCell ref="A651:C651"/>
    <mergeCell ref="D651:E651"/>
    <mergeCell ref="A626:G626"/>
    <mergeCell ref="A629:C629"/>
    <mergeCell ref="D629:E629"/>
    <mergeCell ref="A630:C630"/>
    <mergeCell ref="D630:E630"/>
    <mergeCell ref="A631:C631"/>
    <mergeCell ref="D631:E631"/>
    <mergeCell ref="D566:E566"/>
    <mergeCell ref="A609:C609"/>
    <mergeCell ref="D609:E609"/>
    <mergeCell ref="A610:C610"/>
    <mergeCell ref="D610:E610"/>
    <mergeCell ref="A611:C611"/>
    <mergeCell ref="D611:E611"/>
    <mergeCell ref="A605:G605"/>
    <mergeCell ref="A608:C608"/>
    <mergeCell ref="D608:E608"/>
    <mergeCell ref="A568:C568"/>
    <mergeCell ref="D568:E568"/>
    <mergeCell ref="A569:C569"/>
    <mergeCell ref="D569:E569"/>
    <mergeCell ref="A548:G548"/>
    <mergeCell ref="A551:C551"/>
    <mergeCell ref="D551:E551"/>
    <mergeCell ref="A552:C552"/>
    <mergeCell ref="D552:E552"/>
    <mergeCell ref="A553:C553"/>
    <mergeCell ref="A469:C469"/>
    <mergeCell ref="D469:E469"/>
    <mergeCell ref="A470:C470"/>
    <mergeCell ref="D470:E470"/>
    <mergeCell ref="A485:G485"/>
    <mergeCell ref="A567:C567"/>
    <mergeCell ref="D567:E567"/>
    <mergeCell ref="D553:E553"/>
    <mergeCell ref="A563:G563"/>
    <mergeCell ref="A566:C566"/>
    <mergeCell ref="A449:C449"/>
    <mergeCell ref="D449:E449"/>
    <mergeCell ref="A491:C491"/>
    <mergeCell ref="D491:E491"/>
    <mergeCell ref="A488:C488"/>
    <mergeCell ref="D488:E488"/>
    <mergeCell ref="A489:C489"/>
    <mergeCell ref="D489:E489"/>
    <mergeCell ref="A490:C490"/>
    <mergeCell ref="D490:E490"/>
    <mergeCell ref="D427:E427"/>
    <mergeCell ref="A464:G464"/>
    <mergeCell ref="A467:C467"/>
    <mergeCell ref="D467:E467"/>
    <mergeCell ref="A468:C468"/>
    <mergeCell ref="D468:E468"/>
    <mergeCell ref="A447:C447"/>
    <mergeCell ref="D447:E447"/>
    <mergeCell ref="A448:C448"/>
    <mergeCell ref="D448:E448"/>
    <mergeCell ref="A428:C428"/>
    <mergeCell ref="D428:E428"/>
    <mergeCell ref="A443:G443"/>
    <mergeCell ref="A446:C446"/>
    <mergeCell ref="D446:E446"/>
    <mergeCell ref="A425:C425"/>
    <mergeCell ref="D425:E425"/>
    <mergeCell ref="A426:C426"/>
    <mergeCell ref="D426:E426"/>
    <mergeCell ref="A427:C427"/>
    <mergeCell ref="A406:C406"/>
    <mergeCell ref="D406:E406"/>
    <mergeCell ref="A407:C407"/>
    <mergeCell ref="D407:E407"/>
    <mergeCell ref="A422:G422"/>
    <mergeCell ref="A401:G401"/>
    <mergeCell ref="A404:C404"/>
    <mergeCell ref="D404:E404"/>
    <mergeCell ref="A405:C405"/>
    <mergeCell ref="D405:E405"/>
    <mergeCell ref="A217:C217"/>
    <mergeCell ref="D217:E217"/>
    <mergeCell ref="A218:C218"/>
    <mergeCell ref="D218:E218"/>
    <mergeCell ref="A197:C197"/>
    <mergeCell ref="D197:E197"/>
    <mergeCell ref="A212:G212"/>
    <mergeCell ref="A215:C215"/>
    <mergeCell ref="D215:E215"/>
    <mergeCell ref="A175:C175"/>
    <mergeCell ref="D175:E175"/>
    <mergeCell ref="A176:C176"/>
    <mergeCell ref="D176:E176"/>
    <mergeCell ref="A191:G191"/>
    <mergeCell ref="A216:C216"/>
    <mergeCell ref="D216:E216"/>
    <mergeCell ref="A194:C194"/>
    <mergeCell ref="D194:E194"/>
    <mergeCell ref="A195:C195"/>
    <mergeCell ref="D195:E195"/>
    <mergeCell ref="A196:C196"/>
    <mergeCell ref="D196:E196"/>
    <mergeCell ref="A153:C153"/>
    <mergeCell ref="D153:E153"/>
    <mergeCell ref="A154:C154"/>
    <mergeCell ref="D154:E154"/>
    <mergeCell ref="A155:C155"/>
    <mergeCell ref="D155:E155"/>
    <mergeCell ref="D91:E91"/>
    <mergeCell ref="A170:G170"/>
    <mergeCell ref="A173:C173"/>
    <mergeCell ref="D173:E173"/>
    <mergeCell ref="A174:C174"/>
    <mergeCell ref="D174:E174"/>
    <mergeCell ref="A133:C133"/>
    <mergeCell ref="D133:E133"/>
    <mergeCell ref="A134:C134"/>
    <mergeCell ref="D134:E134"/>
    <mergeCell ref="A113:C113"/>
    <mergeCell ref="D113:E113"/>
    <mergeCell ref="A110:C110"/>
    <mergeCell ref="D110:E110"/>
    <mergeCell ref="A111:C111"/>
    <mergeCell ref="D111:E111"/>
    <mergeCell ref="A112:C112"/>
    <mergeCell ref="D112:E112"/>
    <mergeCell ref="A107:G107"/>
    <mergeCell ref="A5:I5"/>
    <mergeCell ref="C63:D63"/>
    <mergeCell ref="C64:D64"/>
    <mergeCell ref="C65:D65"/>
    <mergeCell ref="C66:D66"/>
    <mergeCell ref="A87:G87"/>
    <mergeCell ref="A90:C90"/>
    <mergeCell ref="D90:E90"/>
    <mergeCell ref="A91:C91"/>
    <mergeCell ref="A239:C239"/>
    <mergeCell ref="D239:E239"/>
    <mergeCell ref="A128:G128"/>
    <mergeCell ref="A131:C131"/>
    <mergeCell ref="D131:E131"/>
    <mergeCell ref="A132:C132"/>
    <mergeCell ref="D132:E132"/>
    <mergeCell ref="A149:G149"/>
    <mergeCell ref="A152:C152"/>
    <mergeCell ref="D152:E152"/>
    <mergeCell ref="A233:G233"/>
    <mergeCell ref="A236:C236"/>
    <mergeCell ref="D236:E236"/>
    <mergeCell ref="A237:C237"/>
    <mergeCell ref="D237:E237"/>
    <mergeCell ref="A238:C238"/>
    <mergeCell ref="D238:E238"/>
    <mergeCell ref="A254:G254"/>
    <mergeCell ref="A260:C260"/>
    <mergeCell ref="D260:E260"/>
    <mergeCell ref="A257:C257"/>
    <mergeCell ref="D257:E257"/>
    <mergeCell ref="A258:C258"/>
    <mergeCell ref="D258:E258"/>
    <mergeCell ref="A259:C259"/>
    <mergeCell ref="D259:E259"/>
    <mergeCell ref="D758:E758"/>
    <mergeCell ref="A527:G527"/>
    <mergeCell ref="A530:C530"/>
    <mergeCell ref="D530:E530"/>
    <mergeCell ref="A531:C531"/>
    <mergeCell ref="D531:E531"/>
    <mergeCell ref="A532:C532"/>
    <mergeCell ref="D532:E532"/>
    <mergeCell ref="A533:C533"/>
    <mergeCell ref="D533:E533"/>
    <mergeCell ref="A779:C779"/>
    <mergeCell ref="D779:E779"/>
    <mergeCell ref="A752:G752"/>
    <mergeCell ref="A755:C755"/>
    <mergeCell ref="D755:E755"/>
    <mergeCell ref="A756:C756"/>
    <mergeCell ref="D756:E756"/>
    <mergeCell ref="A757:C757"/>
    <mergeCell ref="D757:E757"/>
    <mergeCell ref="A758:C758"/>
    <mergeCell ref="A773:G773"/>
    <mergeCell ref="A776:C776"/>
    <mergeCell ref="D776:E776"/>
    <mergeCell ref="A777:C777"/>
    <mergeCell ref="D777:E777"/>
    <mergeCell ref="A778:C778"/>
    <mergeCell ref="D778:E778"/>
    <mergeCell ref="D821:E821"/>
    <mergeCell ref="A794:G794"/>
    <mergeCell ref="A797:C797"/>
    <mergeCell ref="D797:E797"/>
    <mergeCell ref="A798:C798"/>
    <mergeCell ref="D798:E798"/>
    <mergeCell ref="A799:C799"/>
    <mergeCell ref="D799:E799"/>
    <mergeCell ref="A800:C800"/>
    <mergeCell ref="D800:E800"/>
    <mergeCell ref="A842:C842"/>
    <mergeCell ref="D842:E842"/>
    <mergeCell ref="A815:G815"/>
    <mergeCell ref="A818:C818"/>
    <mergeCell ref="D818:E818"/>
    <mergeCell ref="A819:C819"/>
    <mergeCell ref="D819:E819"/>
    <mergeCell ref="A820:C820"/>
    <mergeCell ref="D820:E820"/>
    <mergeCell ref="A821:C821"/>
    <mergeCell ref="A836:G836"/>
    <mergeCell ref="A839:C839"/>
    <mergeCell ref="D839:E839"/>
    <mergeCell ref="A840:C840"/>
    <mergeCell ref="D840:E840"/>
    <mergeCell ref="A841:C841"/>
    <mergeCell ref="D841:E841"/>
    <mergeCell ref="D884:E884"/>
    <mergeCell ref="A857:G857"/>
    <mergeCell ref="A860:C860"/>
    <mergeCell ref="D860:E860"/>
    <mergeCell ref="A861:C861"/>
    <mergeCell ref="D861:E861"/>
    <mergeCell ref="A862:C862"/>
    <mergeCell ref="D862:E862"/>
    <mergeCell ref="A863:C863"/>
    <mergeCell ref="D863:E863"/>
    <mergeCell ref="A905:C905"/>
    <mergeCell ref="D905:E905"/>
    <mergeCell ref="A878:G878"/>
    <mergeCell ref="A881:C881"/>
    <mergeCell ref="D881:E881"/>
    <mergeCell ref="A882:C882"/>
    <mergeCell ref="D882:E882"/>
    <mergeCell ref="A883:C883"/>
    <mergeCell ref="D883:E883"/>
    <mergeCell ref="A884:C884"/>
    <mergeCell ref="A899:G899"/>
    <mergeCell ref="A902:C902"/>
    <mergeCell ref="D902:E902"/>
    <mergeCell ref="A903:C903"/>
    <mergeCell ref="D903:E903"/>
    <mergeCell ref="A904:C904"/>
    <mergeCell ref="D904:E904"/>
    <mergeCell ref="D947:E947"/>
    <mergeCell ref="A920:G920"/>
    <mergeCell ref="A923:C923"/>
    <mergeCell ref="D923:E923"/>
    <mergeCell ref="A924:C924"/>
    <mergeCell ref="D924:E924"/>
    <mergeCell ref="A925:C925"/>
    <mergeCell ref="D925:E925"/>
    <mergeCell ref="A926:C926"/>
    <mergeCell ref="D926:E926"/>
    <mergeCell ref="A968:C968"/>
    <mergeCell ref="D968:E968"/>
    <mergeCell ref="A941:G941"/>
    <mergeCell ref="A944:C944"/>
    <mergeCell ref="D944:E944"/>
    <mergeCell ref="A945:C945"/>
    <mergeCell ref="D945:E945"/>
    <mergeCell ref="A946:C946"/>
    <mergeCell ref="D946:E946"/>
    <mergeCell ref="A947:C947"/>
    <mergeCell ref="A1021:G1021"/>
    <mergeCell ref="A1024:C1024"/>
    <mergeCell ref="D1024:E1024"/>
    <mergeCell ref="A962:G962"/>
    <mergeCell ref="A965:C965"/>
    <mergeCell ref="D965:E965"/>
    <mergeCell ref="A966:C966"/>
    <mergeCell ref="D966:E966"/>
    <mergeCell ref="A967:C967"/>
    <mergeCell ref="D967:E967"/>
    <mergeCell ref="D988:E988"/>
    <mergeCell ref="A1005:C1005"/>
    <mergeCell ref="D1005:E1005"/>
    <mergeCell ref="A1006:C1006"/>
    <mergeCell ref="D1006:E1006"/>
    <mergeCell ref="A989:C989"/>
    <mergeCell ref="D989:E989"/>
    <mergeCell ref="A1026:C1026"/>
    <mergeCell ref="D1026:E1026"/>
    <mergeCell ref="E971:H971"/>
    <mergeCell ref="A972:H972"/>
    <mergeCell ref="A983:G983"/>
    <mergeCell ref="A986:C986"/>
    <mergeCell ref="D986:E986"/>
    <mergeCell ref="A987:C987"/>
    <mergeCell ref="D987:E987"/>
    <mergeCell ref="A988:C988"/>
    <mergeCell ref="D365:E365"/>
    <mergeCell ref="A1042:G1042"/>
    <mergeCell ref="A1045:C1045"/>
    <mergeCell ref="D1045:E1045"/>
    <mergeCell ref="A1046:C1046"/>
    <mergeCell ref="D1046:E1046"/>
    <mergeCell ref="A1027:C1027"/>
    <mergeCell ref="D1027:E1027"/>
    <mergeCell ref="A1025:C1025"/>
    <mergeCell ref="D1025:E1025"/>
    <mergeCell ref="A1069:C1069"/>
    <mergeCell ref="D1069:E1069"/>
    <mergeCell ref="A359:G359"/>
    <mergeCell ref="A362:C362"/>
    <mergeCell ref="D362:E362"/>
    <mergeCell ref="A363:C363"/>
    <mergeCell ref="D363:E363"/>
    <mergeCell ref="A364:C364"/>
    <mergeCell ref="D364:E364"/>
    <mergeCell ref="A365:C365"/>
    <mergeCell ref="A1003:C1003"/>
    <mergeCell ref="D1003:E1003"/>
    <mergeCell ref="A1004:C1004"/>
    <mergeCell ref="D1004:E1004"/>
    <mergeCell ref="A1068:C1068"/>
    <mergeCell ref="D1068:E1068"/>
    <mergeCell ref="A1047:C1047"/>
    <mergeCell ref="D1047:E1047"/>
    <mergeCell ref="A1048:C1048"/>
    <mergeCell ref="D1048:E1048"/>
    <mergeCell ref="A1066:C1066"/>
    <mergeCell ref="D1066:E1066"/>
    <mergeCell ref="A1067:C1067"/>
    <mergeCell ref="D1067:E1067"/>
    <mergeCell ref="A338:G338"/>
    <mergeCell ref="A341:C341"/>
    <mergeCell ref="D341:E341"/>
    <mergeCell ref="A342:C342"/>
    <mergeCell ref="D342:E342"/>
    <mergeCell ref="A343:C343"/>
    <mergeCell ref="A92:C92"/>
    <mergeCell ref="D92:E92"/>
    <mergeCell ref="A93:C93"/>
    <mergeCell ref="D93:E93"/>
    <mergeCell ref="C1057:F1057"/>
    <mergeCell ref="A1063:G1063"/>
    <mergeCell ref="D343:E343"/>
    <mergeCell ref="A344:C344"/>
    <mergeCell ref="D344:E344"/>
    <mergeCell ref="A1000:G1000"/>
    <mergeCell ref="A385:C385"/>
    <mergeCell ref="D385:E385"/>
    <mergeCell ref="A386:C386"/>
    <mergeCell ref="D386:E386"/>
    <mergeCell ref="A296:G296"/>
    <mergeCell ref="A299:C299"/>
    <mergeCell ref="D299:E299"/>
    <mergeCell ref="A300:C300"/>
    <mergeCell ref="D300:E300"/>
    <mergeCell ref="A301:C301"/>
    <mergeCell ref="A281:C281"/>
    <mergeCell ref="D281:E281"/>
    <mergeCell ref="A380:G380"/>
    <mergeCell ref="A383:C383"/>
    <mergeCell ref="D383:E383"/>
    <mergeCell ref="A384:C384"/>
    <mergeCell ref="D384:E384"/>
    <mergeCell ref="D301:E301"/>
    <mergeCell ref="A302:C302"/>
    <mergeCell ref="D302:E302"/>
    <mergeCell ref="A275:G275"/>
    <mergeCell ref="A278:C278"/>
    <mergeCell ref="D278:E278"/>
    <mergeCell ref="A279:C279"/>
    <mergeCell ref="D279:E279"/>
    <mergeCell ref="A280:C280"/>
    <mergeCell ref="D280:E28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B176A-4093-490E-965A-B109BE72F8C8}">
  <dimension ref="A2:N760"/>
  <sheetViews>
    <sheetView workbookViewId="0">
      <selection activeCell="I23" sqref="I23"/>
    </sheetView>
  </sheetViews>
  <sheetFormatPr defaultRowHeight="14.5" x14ac:dyDescent="0.35"/>
  <cols>
    <col min="1" max="1" width="4" customWidth="1"/>
    <col min="2" max="2" width="21.26953125" customWidth="1"/>
    <col min="3" max="14" width="12.7265625" customWidth="1"/>
  </cols>
  <sheetData>
    <row r="2" spans="1:14" ht="16.5" x14ac:dyDescent="0.35">
      <c r="K2" s="273" t="s">
        <v>784</v>
      </c>
    </row>
    <row r="3" spans="1:14" ht="16.5" x14ac:dyDescent="0.35">
      <c r="J3" s="271" t="s">
        <v>0</v>
      </c>
    </row>
    <row r="4" spans="1:14" ht="16.5" x14ac:dyDescent="0.35">
      <c r="J4" s="271"/>
    </row>
    <row r="5" spans="1:14" ht="18.5" x14ac:dyDescent="0.45">
      <c r="A5" s="272"/>
      <c r="B5" s="308" t="s">
        <v>783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272"/>
    </row>
    <row r="6" spans="1:14" ht="18" x14ac:dyDescent="0.35"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</row>
    <row r="8" spans="1:14" ht="17" x14ac:dyDescent="0.4">
      <c r="A8" s="271" t="s">
        <v>672</v>
      </c>
      <c r="B8" s="270"/>
      <c r="C8" s="270"/>
      <c r="D8" s="270"/>
      <c r="E8" s="270"/>
    </row>
    <row r="9" spans="1:14" ht="16.5" x14ac:dyDescent="0.35">
      <c r="A9" s="269" t="s">
        <v>448</v>
      </c>
      <c r="B9" s="269"/>
      <c r="C9" s="269"/>
      <c r="D9" s="269"/>
      <c r="E9" s="269"/>
    </row>
    <row r="11" spans="1:14" ht="15" thickBot="1" x14ac:dyDescent="0.4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14" ht="33.5" thickBot="1" x14ac:dyDescent="0.4">
      <c r="A12" s="267" t="s">
        <v>3</v>
      </c>
      <c r="B12" s="266" t="s">
        <v>387</v>
      </c>
      <c r="C12" s="267" t="s">
        <v>782</v>
      </c>
      <c r="D12" s="266" t="s">
        <v>781</v>
      </c>
      <c r="E12" s="266" t="s">
        <v>780</v>
      </c>
      <c r="F12" s="266" t="s">
        <v>779</v>
      </c>
      <c r="G12" s="266" t="s">
        <v>778</v>
      </c>
      <c r="H12" s="266" t="s">
        <v>777</v>
      </c>
      <c r="I12" s="266" t="s">
        <v>776</v>
      </c>
      <c r="J12" s="266" t="s">
        <v>775</v>
      </c>
      <c r="K12" s="266" t="s">
        <v>774</v>
      </c>
      <c r="L12" s="266" t="s">
        <v>773</v>
      </c>
      <c r="M12" s="266" t="s">
        <v>772</v>
      </c>
      <c r="N12" s="266" t="s">
        <v>771</v>
      </c>
    </row>
    <row r="13" spans="1:14" x14ac:dyDescent="0.35">
      <c r="A13" s="265">
        <v>1</v>
      </c>
      <c r="B13" s="264" t="s">
        <v>4</v>
      </c>
      <c r="C13" s="545">
        <v>0</v>
      </c>
      <c r="D13" s="545">
        <v>0</v>
      </c>
      <c r="E13" s="545">
        <v>0</v>
      </c>
      <c r="F13" s="545">
        <v>0</v>
      </c>
      <c r="G13" s="545">
        <v>0</v>
      </c>
      <c r="H13" s="545">
        <v>0</v>
      </c>
      <c r="I13" s="545">
        <v>0</v>
      </c>
      <c r="J13" s="545">
        <v>0</v>
      </c>
      <c r="K13" s="545">
        <v>0</v>
      </c>
      <c r="L13" s="545">
        <v>0</v>
      </c>
      <c r="M13" s="545">
        <v>0</v>
      </c>
      <c r="N13" s="545">
        <v>0</v>
      </c>
    </row>
    <row r="14" spans="1:14" x14ac:dyDescent="0.35">
      <c r="A14" s="254">
        <f>A13+1</f>
        <v>2</v>
      </c>
      <c r="B14" s="200" t="s">
        <v>5</v>
      </c>
      <c r="C14" s="545">
        <v>0</v>
      </c>
      <c r="D14" s="545">
        <v>0</v>
      </c>
      <c r="E14" s="545">
        <v>0</v>
      </c>
      <c r="F14" s="545">
        <v>0</v>
      </c>
      <c r="G14" s="545">
        <v>0</v>
      </c>
      <c r="H14" s="545">
        <v>0</v>
      </c>
      <c r="I14" s="545">
        <v>0</v>
      </c>
      <c r="J14" s="545">
        <v>0</v>
      </c>
      <c r="K14" s="545">
        <v>0</v>
      </c>
      <c r="L14" s="545">
        <v>0</v>
      </c>
      <c r="M14" s="545">
        <v>0</v>
      </c>
      <c r="N14" s="545">
        <v>0</v>
      </c>
    </row>
    <row r="15" spans="1:14" x14ac:dyDescent="0.35">
      <c r="A15" s="254">
        <f>A14+1</f>
        <v>3</v>
      </c>
      <c r="B15" s="200" t="s">
        <v>6</v>
      </c>
      <c r="C15" s="545">
        <v>0</v>
      </c>
      <c r="D15" s="545">
        <v>0</v>
      </c>
      <c r="E15" s="545">
        <v>0</v>
      </c>
      <c r="F15" s="545">
        <v>0</v>
      </c>
      <c r="G15" s="545">
        <v>0</v>
      </c>
      <c r="H15" s="545">
        <v>0</v>
      </c>
      <c r="I15" s="545">
        <v>0</v>
      </c>
      <c r="J15" s="545">
        <v>0</v>
      </c>
      <c r="K15" s="545">
        <v>0</v>
      </c>
      <c r="L15" s="545">
        <v>0</v>
      </c>
      <c r="M15" s="545">
        <v>0</v>
      </c>
      <c r="N15" s="545">
        <v>0</v>
      </c>
    </row>
    <row r="16" spans="1:14" x14ac:dyDescent="0.35">
      <c r="A16" s="254">
        <f>A15+1</f>
        <v>4</v>
      </c>
      <c r="B16" s="200" t="s">
        <v>7</v>
      </c>
      <c r="C16" s="545">
        <v>0</v>
      </c>
      <c r="D16" s="545">
        <v>0</v>
      </c>
      <c r="E16" s="545">
        <v>0</v>
      </c>
      <c r="F16" s="545">
        <v>0</v>
      </c>
      <c r="G16" s="545">
        <v>0</v>
      </c>
      <c r="H16" s="545">
        <v>0</v>
      </c>
      <c r="I16" s="545">
        <v>0</v>
      </c>
      <c r="J16" s="545">
        <v>0</v>
      </c>
      <c r="K16" s="545">
        <v>0</v>
      </c>
      <c r="L16" s="545">
        <v>0</v>
      </c>
      <c r="M16" s="545">
        <v>0</v>
      </c>
      <c r="N16" s="545">
        <v>0</v>
      </c>
    </row>
    <row r="17" spans="1:14" x14ac:dyDescent="0.35">
      <c r="A17" s="254">
        <f>A16+1</f>
        <v>5</v>
      </c>
      <c r="B17" s="200" t="s">
        <v>8</v>
      </c>
      <c r="C17" s="545">
        <v>0</v>
      </c>
      <c r="D17" s="545">
        <v>0</v>
      </c>
      <c r="E17" s="545">
        <v>0</v>
      </c>
      <c r="F17" s="545">
        <v>0</v>
      </c>
      <c r="G17" s="545">
        <v>0</v>
      </c>
      <c r="H17" s="545">
        <v>0</v>
      </c>
      <c r="I17" s="545">
        <v>0</v>
      </c>
      <c r="J17" s="545">
        <v>0</v>
      </c>
      <c r="K17" s="545">
        <v>0</v>
      </c>
      <c r="L17" s="545">
        <v>0</v>
      </c>
      <c r="M17" s="545">
        <v>0</v>
      </c>
      <c r="N17" s="545">
        <v>0</v>
      </c>
    </row>
    <row r="18" spans="1:14" x14ac:dyDescent="0.35">
      <c r="A18" s="254">
        <f>A17+1</f>
        <v>6</v>
      </c>
      <c r="B18" s="200" t="s">
        <v>9</v>
      </c>
      <c r="C18" s="545">
        <v>0</v>
      </c>
      <c r="D18" s="545">
        <v>0</v>
      </c>
      <c r="E18" s="545">
        <v>0</v>
      </c>
      <c r="F18" s="545">
        <v>0</v>
      </c>
      <c r="G18" s="545">
        <v>0</v>
      </c>
      <c r="H18" s="545">
        <v>0</v>
      </c>
      <c r="I18" s="545">
        <v>0</v>
      </c>
      <c r="J18" s="545">
        <v>0</v>
      </c>
      <c r="K18" s="545">
        <v>0</v>
      </c>
      <c r="L18" s="545">
        <v>0</v>
      </c>
      <c r="M18" s="545">
        <v>0</v>
      </c>
      <c r="N18" s="545">
        <v>0</v>
      </c>
    </row>
    <row r="19" spans="1:14" x14ac:dyDescent="0.35">
      <c r="A19" s="254">
        <f>A18+1</f>
        <v>7</v>
      </c>
      <c r="B19" s="200" t="s">
        <v>10</v>
      </c>
      <c r="C19" s="545">
        <v>0</v>
      </c>
      <c r="D19" s="545">
        <v>0</v>
      </c>
      <c r="E19" s="545">
        <v>0</v>
      </c>
      <c r="F19" s="545">
        <v>0</v>
      </c>
      <c r="G19" s="545">
        <v>0</v>
      </c>
      <c r="H19" s="545">
        <v>0</v>
      </c>
      <c r="I19" s="545">
        <v>0</v>
      </c>
      <c r="J19" s="545">
        <v>0</v>
      </c>
      <c r="K19" s="545">
        <v>0</v>
      </c>
      <c r="L19" s="545">
        <v>0</v>
      </c>
      <c r="M19" s="545">
        <v>0</v>
      </c>
      <c r="N19" s="545">
        <v>0</v>
      </c>
    </row>
    <row r="20" spans="1:14" x14ac:dyDescent="0.35">
      <c r="A20" s="254">
        <f>A19+1</f>
        <v>8</v>
      </c>
      <c r="B20" s="200" t="s">
        <v>11</v>
      </c>
      <c r="C20" s="545">
        <v>0</v>
      </c>
      <c r="D20" s="545">
        <v>0</v>
      </c>
      <c r="E20" s="545">
        <v>0</v>
      </c>
      <c r="F20" s="545">
        <v>0</v>
      </c>
      <c r="G20" s="545">
        <v>0</v>
      </c>
      <c r="H20" s="545">
        <v>0</v>
      </c>
      <c r="I20" s="545">
        <v>0</v>
      </c>
      <c r="J20" s="545">
        <v>0</v>
      </c>
      <c r="K20" s="545">
        <v>0</v>
      </c>
      <c r="L20" s="545">
        <v>0</v>
      </c>
      <c r="M20" s="545">
        <v>0</v>
      </c>
      <c r="N20" s="545">
        <v>0</v>
      </c>
    </row>
    <row r="21" spans="1:14" x14ac:dyDescent="0.35">
      <c r="A21" s="254">
        <f>A20+1</f>
        <v>9</v>
      </c>
      <c r="B21" s="200" t="s">
        <v>12</v>
      </c>
      <c r="C21" s="545">
        <v>0</v>
      </c>
      <c r="D21" s="545">
        <v>0</v>
      </c>
      <c r="E21" s="545">
        <v>0</v>
      </c>
      <c r="F21" s="545">
        <v>0</v>
      </c>
      <c r="G21" s="545">
        <v>0</v>
      </c>
      <c r="H21" s="545">
        <v>0</v>
      </c>
      <c r="I21" s="545">
        <v>0</v>
      </c>
      <c r="J21" s="545">
        <v>0</v>
      </c>
      <c r="K21" s="545">
        <v>0</v>
      </c>
      <c r="L21" s="545">
        <v>0</v>
      </c>
      <c r="M21" s="545">
        <v>0</v>
      </c>
      <c r="N21" s="545">
        <v>0</v>
      </c>
    </row>
    <row r="22" spans="1:14" x14ac:dyDescent="0.35">
      <c r="A22" s="254">
        <f>A21+1</f>
        <v>10</v>
      </c>
      <c r="B22" s="200" t="s">
        <v>13</v>
      </c>
      <c r="C22" s="545">
        <v>0</v>
      </c>
      <c r="D22" s="545">
        <v>0</v>
      </c>
      <c r="E22" s="545">
        <v>0</v>
      </c>
      <c r="F22" s="545">
        <v>0</v>
      </c>
      <c r="G22" s="545">
        <v>0</v>
      </c>
      <c r="H22" s="545">
        <v>0</v>
      </c>
      <c r="I22" s="545">
        <v>0</v>
      </c>
      <c r="J22" s="545">
        <v>0</v>
      </c>
      <c r="K22" s="545">
        <v>0</v>
      </c>
      <c r="L22" s="545">
        <v>0</v>
      </c>
      <c r="M22" s="545">
        <v>0</v>
      </c>
      <c r="N22" s="545">
        <v>0</v>
      </c>
    </row>
    <row r="23" spans="1:14" x14ac:dyDescent="0.35">
      <c r="A23" s="254">
        <f>A22+1</f>
        <v>11</v>
      </c>
      <c r="B23" s="200" t="s">
        <v>14</v>
      </c>
      <c r="C23" s="545">
        <v>0</v>
      </c>
      <c r="D23" s="545">
        <v>0</v>
      </c>
      <c r="E23" s="545">
        <v>0</v>
      </c>
      <c r="F23" s="545">
        <v>0</v>
      </c>
      <c r="G23" s="545">
        <v>0</v>
      </c>
      <c r="H23" s="545">
        <v>0</v>
      </c>
      <c r="I23" s="545">
        <v>0</v>
      </c>
      <c r="J23" s="545">
        <v>0</v>
      </c>
      <c r="K23" s="545">
        <v>0</v>
      </c>
      <c r="L23" s="545">
        <v>0</v>
      </c>
      <c r="M23" s="545">
        <v>0</v>
      </c>
      <c r="N23" s="545">
        <v>0</v>
      </c>
    </row>
    <row r="24" spans="1:14" x14ac:dyDescent="0.35">
      <c r="A24" s="254">
        <f>A23+1</f>
        <v>12</v>
      </c>
      <c r="B24" s="200" t="s">
        <v>15</v>
      </c>
      <c r="C24" s="545">
        <v>0</v>
      </c>
      <c r="D24" s="545">
        <v>0</v>
      </c>
      <c r="E24" s="545">
        <v>0</v>
      </c>
      <c r="F24" s="545">
        <v>0</v>
      </c>
      <c r="G24" s="545">
        <v>0</v>
      </c>
      <c r="H24" s="545">
        <v>0</v>
      </c>
      <c r="I24" s="545">
        <v>0</v>
      </c>
      <c r="J24" s="545">
        <v>0</v>
      </c>
      <c r="K24" s="545">
        <v>0</v>
      </c>
      <c r="L24" s="545">
        <v>0</v>
      </c>
      <c r="M24" s="545">
        <v>0</v>
      </c>
      <c r="N24" s="545">
        <v>0</v>
      </c>
    </row>
    <row r="25" spans="1:14" x14ac:dyDescent="0.35">
      <c r="A25" s="254">
        <f>A24+1</f>
        <v>13</v>
      </c>
      <c r="B25" s="200" t="s">
        <v>16</v>
      </c>
      <c r="C25" s="545">
        <v>0</v>
      </c>
      <c r="D25" s="545">
        <v>0</v>
      </c>
      <c r="E25" s="545">
        <v>0</v>
      </c>
      <c r="F25" s="545">
        <v>0</v>
      </c>
      <c r="G25" s="545">
        <v>0</v>
      </c>
      <c r="H25" s="545">
        <v>0</v>
      </c>
      <c r="I25" s="545">
        <v>0</v>
      </c>
      <c r="J25" s="545">
        <v>0</v>
      </c>
      <c r="K25" s="545">
        <v>0</v>
      </c>
      <c r="L25" s="545">
        <v>0</v>
      </c>
      <c r="M25" s="545">
        <v>0</v>
      </c>
      <c r="N25" s="545">
        <v>0</v>
      </c>
    </row>
    <row r="26" spans="1:14" x14ac:dyDescent="0.35">
      <c r="A26" s="254">
        <f>A25+1</f>
        <v>14</v>
      </c>
      <c r="B26" s="200" t="s">
        <v>17</v>
      </c>
      <c r="C26" s="545">
        <v>0</v>
      </c>
      <c r="D26" s="545">
        <v>0</v>
      </c>
      <c r="E26" s="545">
        <v>0</v>
      </c>
      <c r="F26" s="545">
        <v>0</v>
      </c>
      <c r="G26" s="545">
        <v>0</v>
      </c>
      <c r="H26" s="545">
        <v>0</v>
      </c>
      <c r="I26" s="545">
        <v>0</v>
      </c>
      <c r="J26" s="545">
        <v>0</v>
      </c>
      <c r="K26" s="545">
        <v>0</v>
      </c>
      <c r="L26" s="545">
        <v>0</v>
      </c>
      <c r="M26" s="545">
        <v>0</v>
      </c>
      <c r="N26" s="545">
        <v>0</v>
      </c>
    </row>
    <row r="27" spans="1:14" x14ac:dyDescent="0.35">
      <c r="A27" s="254">
        <f>A26+1</f>
        <v>15</v>
      </c>
      <c r="B27" s="200" t="s">
        <v>18</v>
      </c>
      <c r="C27" s="545">
        <v>0</v>
      </c>
      <c r="D27" s="545">
        <v>0</v>
      </c>
      <c r="E27" s="545">
        <v>0</v>
      </c>
      <c r="F27" s="545">
        <v>0</v>
      </c>
      <c r="G27" s="545">
        <v>0</v>
      </c>
      <c r="H27" s="545">
        <v>0</v>
      </c>
      <c r="I27" s="545">
        <v>0</v>
      </c>
      <c r="J27" s="545">
        <v>0</v>
      </c>
      <c r="K27" s="545">
        <v>0</v>
      </c>
      <c r="L27" s="545">
        <v>0</v>
      </c>
      <c r="M27" s="545">
        <v>0</v>
      </c>
      <c r="N27" s="545">
        <v>0</v>
      </c>
    </row>
    <row r="28" spans="1:14" x14ac:dyDescent="0.35">
      <c r="A28" s="254">
        <f>A27+1</f>
        <v>16</v>
      </c>
      <c r="B28" s="200" t="s">
        <v>19</v>
      </c>
      <c r="C28" s="545">
        <v>0</v>
      </c>
      <c r="D28" s="545">
        <v>0</v>
      </c>
      <c r="E28" s="545">
        <v>0</v>
      </c>
      <c r="F28" s="545">
        <v>0</v>
      </c>
      <c r="G28" s="545">
        <v>0</v>
      </c>
      <c r="H28" s="545">
        <v>0</v>
      </c>
      <c r="I28" s="545">
        <v>0</v>
      </c>
      <c r="J28" s="545">
        <v>0</v>
      </c>
      <c r="K28" s="545">
        <v>0</v>
      </c>
      <c r="L28" s="545">
        <v>0</v>
      </c>
      <c r="M28" s="545">
        <v>0</v>
      </c>
      <c r="N28" s="545">
        <v>0</v>
      </c>
    </row>
    <row r="29" spans="1:14" x14ac:dyDescent="0.35">
      <c r="A29" s="254">
        <f>A28+1</f>
        <v>17</v>
      </c>
      <c r="B29" s="200" t="s">
        <v>20</v>
      </c>
      <c r="C29" s="545">
        <v>0</v>
      </c>
      <c r="D29" s="545">
        <v>0</v>
      </c>
      <c r="E29" s="545">
        <v>0</v>
      </c>
      <c r="F29" s="545">
        <v>0</v>
      </c>
      <c r="G29" s="545">
        <v>0</v>
      </c>
      <c r="H29" s="545">
        <v>0</v>
      </c>
      <c r="I29" s="545">
        <v>0</v>
      </c>
      <c r="J29" s="545">
        <v>0</v>
      </c>
      <c r="K29" s="545">
        <v>0</v>
      </c>
      <c r="L29" s="545">
        <v>0</v>
      </c>
      <c r="M29" s="545">
        <v>0</v>
      </c>
      <c r="N29" s="545">
        <v>0</v>
      </c>
    </row>
    <row r="30" spans="1:14" x14ac:dyDescent="0.35">
      <c r="A30" s="254">
        <f>A29+1</f>
        <v>18</v>
      </c>
      <c r="B30" s="200" t="s">
        <v>21</v>
      </c>
      <c r="C30" s="545">
        <v>0</v>
      </c>
      <c r="D30" s="545">
        <v>0</v>
      </c>
      <c r="E30" s="545">
        <v>0</v>
      </c>
      <c r="F30" s="545">
        <v>0</v>
      </c>
      <c r="G30" s="545">
        <v>0</v>
      </c>
      <c r="H30" s="545">
        <v>0</v>
      </c>
      <c r="I30" s="545">
        <v>0</v>
      </c>
      <c r="J30" s="545">
        <v>0</v>
      </c>
      <c r="K30" s="545">
        <v>0</v>
      </c>
      <c r="L30" s="545">
        <v>0</v>
      </c>
      <c r="M30" s="545">
        <v>0</v>
      </c>
      <c r="N30" s="545">
        <v>0</v>
      </c>
    </row>
    <row r="31" spans="1:14" x14ac:dyDescent="0.35">
      <c r="A31" s="254">
        <f>A30+1</f>
        <v>19</v>
      </c>
      <c r="B31" s="200" t="s">
        <v>22</v>
      </c>
      <c r="C31" s="545">
        <v>0</v>
      </c>
      <c r="D31" s="545">
        <v>0</v>
      </c>
      <c r="E31" s="545">
        <v>0</v>
      </c>
      <c r="F31" s="545">
        <v>0</v>
      </c>
      <c r="G31" s="545">
        <v>0</v>
      </c>
      <c r="H31" s="545">
        <v>0</v>
      </c>
      <c r="I31" s="545">
        <v>0</v>
      </c>
      <c r="J31" s="545">
        <v>0</v>
      </c>
      <c r="K31" s="545">
        <v>0</v>
      </c>
      <c r="L31" s="545">
        <v>0</v>
      </c>
      <c r="M31" s="545">
        <v>0</v>
      </c>
      <c r="N31" s="545">
        <v>0</v>
      </c>
    </row>
    <row r="32" spans="1:14" x14ac:dyDescent="0.35">
      <c r="A32" s="254">
        <f>A31+1</f>
        <v>20</v>
      </c>
      <c r="B32" s="200" t="s">
        <v>23</v>
      </c>
      <c r="C32" s="545">
        <v>0</v>
      </c>
      <c r="D32" s="545">
        <v>0</v>
      </c>
      <c r="E32" s="545">
        <v>0</v>
      </c>
      <c r="F32" s="545">
        <v>0</v>
      </c>
      <c r="G32" s="545">
        <v>0</v>
      </c>
      <c r="H32" s="545">
        <v>0</v>
      </c>
      <c r="I32" s="545">
        <v>0</v>
      </c>
      <c r="J32" s="545">
        <v>0</v>
      </c>
      <c r="K32" s="545">
        <v>0</v>
      </c>
      <c r="L32" s="545">
        <v>0</v>
      </c>
      <c r="M32" s="545">
        <v>0</v>
      </c>
      <c r="N32" s="545">
        <v>0</v>
      </c>
    </row>
    <row r="33" spans="1:14" x14ac:dyDescent="0.35">
      <c r="A33" s="254">
        <f>A32+1</f>
        <v>21</v>
      </c>
      <c r="B33" s="200" t="s">
        <v>24</v>
      </c>
      <c r="C33" s="545">
        <v>0</v>
      </c>
      <c r="D33" s="545">
        <v>0</v>
      </c>
      <c r="E33" s="545">
        <v>0</v>
      </c>
      <c r="F33" s="545">
        <v>0</v>
      </c>
      <c r="G33" s="545">
        <v>0</v>
      </c>
      <c r="H33" s="545">
        <v>0</v>
      </c>
      <c r="I33" s="545">
        <v>0</v>
      </c>
      <c r="J33" s="545">
        <v>0</v>
      </c>
      <c r="K33" s="545">
        <v>0</v>
      </c>
      <c r="L33" s="545">
        <v>0</v>
      </c>
      <c r="M33" s="545">
        <v>0</v>
      </c>
      <c r="N33" s="545">
        <v>0</v>
      </c>
    </row>
    <row r="34" spans="1:14" x14ac:dyDescent="0.35">
      <c r="A34" s="254">
        <f>A33+1</f>
        <v>22</v>
      </c>
      <c r="B34" s="200" t="s">
        <v>25</v>
      </c>
      <c r="C34" s="545">
        <v>0</v>
      </c>
      <c r="D34" s="545">
        <v>0</v>
      </c>
      <c r="E34" s="545">
        <v>0</v>
      </c>
      <c r="F34" s="545">
        <v>0</v>
      </c>
      <c r="G34" s="545">
        <v>0</v>
      </c>
      <c r="H34" s="545">
        <v>0</v>
      </c>
      <c r="I34" s="545">
        <v>0</v>
      </c>
      <c r="J34" s="545">
        <v>0</v>
      </c>
      <c r="K34" s="545">
        <v>0</v>
      </c>
      <c r="L34" s="545">
        <v>0</v>
      </c>
      <c r="M34" s="545">
        <v>0</v>
      </c>
      <c r="N34" s="545">
        <v>0</v>
      </c>
    </row>
    <row r="35" spans="1:14" x14ac:dyDescent="0.35">
      <c r="A35" s="254">
        <f>A34+1</f>
        <v>23</v>
      </c>
      <c r="B35" s="200" t="s">
        <v>26</v>
      </c>
      <c r="C35" s="584">
        <v>2900</v>
      </c>
      <c r="D35" s="545">
        <v>0</v>
      </c>
      <c r="E35" s="545">
        <v>0</v>
      </c>
      <c r="F35" s="545">
        <v>0</v>
      </c>
      <c r="G35" s="545">
        <v>0</v>
      </c>
      <c r="H35" s="545">
        <v>0</v>
      </c>
      <c r="I35" s="545">
        <v>0</v>
      </c>
      <c r="J35" s="545">
        <v>0</v>
      </c>
      <c r="K35" s="545">
        <v>0</v>
      </c>
      <c r="L35" s="545">
        <v>0</v>
      </c>
      <c r="M35" s="545">
        <v>0</v>
      </c>
      <c r="N35" s="545">
        <v>0</v>
      </c>
    </row>
    <row r="36" spans="1:14" x14ac:dyDescent="0.35">
      <c r="A36" s="254">
        <f>A35+1</f>
        <v>24</v>
      </c>
      <c r="B36" s="200" t="s">
        <v>27</v>
      </c>
      <c r="C36" s="545">
        <v>0</v>
      </c>
      <c r="D36" s="545">
        <v>0</v>
      </c>
      <c r="E36" s="545">
        <v>0</v>
      </c>
      <c r="F36" s="545">
        <v>0</v>
      </c>
      <c r="G36" s="545">
        <v>0</v>
      </c>
      <c r="H36" s="545">
        <v>0</v>
      </c>
      <c r="I36" s="545">
        <v>0</v>
      </c>
      <c r="J36" s="545">
        <v>0</v>
      </c>
      <c r="K36" s="545">
        <v>0</v>
      </c>
      <c r="L36" s="545">
        <v>0</v>
      </c>
      <c r="M36" s="545">
        <v>0</v>
      </c>
      <c r="N36" s="545">
        <v>0</v>
      </c>
    </row>
    <row r="37" spans="1:14" x14ac:dyDescent="0.35">
      <c r="A37" s="254">
        <f>A36+1</f>
        <v>25</v>
      </c>
      <c r="B37" s="200" t="s">
        <v>28</v>
      </c>
      <c r="C37" s="545">
        <v>0</v>
      </c>
      <c r="D37" s="545">
        <v>0</v>
      </c>
      <c r="E37" s="545">
        <v>0</v>
      </c>
      <c r="F37" s="545">
        <v>0</v>
      </c>
      <c r="G37" s="545">
        <v>0</v>
      </c>
      <c r="H37" s="545">
        <v>0</v>
      </c>
      <c r="I37" s="545">
        <v>0</v>
      </c>
      <c r="J37" s="545">
        <v>0</v>
      </c>
      <c r="K37" s="545">
        <v>0</v>
      </c>
      <c r="L37" s="545">
        <v>0</v>
      </c>
      <c r="M37" s="545">
        <v>0</v>
      </c>
      <c r="N37" s="545">
        <v>0</v>
      </c>
    </row>
    <row r="38" spans="1:14" x14ac:dyDescent="0.35">
      <c r="A38" s="254">
        <f>A37+1</f>
        <v>26</v>
      </c>
      <c r="B38" s="200" t="s">
        <v>29</v>
      </c>
      <c r="C38" s="545">
        <v>0</v>
      </c>
      <c r="D38" s="545">
        <v>0</v>
      </c>
      <c r="E38" s="545">
        <v>0</v>
      </c>
      <c r="F38" s="545">
        <v>0</v>
      </c>
      <c r="G38" s="545">
        <v>0</v>
      </c>
      <c r="H38" s="545">
        <v>0</v>
      </c>
      <c r="I38" s="545">
        <v>0</v>
      </c>
      <c r="J38" s="545">
        <v>0</v>
      </c>
      <c r="K38" s="545">
        <v>0</v>
      </c>
      <c r="L38" s="545">
        <v>0</v>
      </c>
      <c r="M38" s="545">
        <v>0</v>
      </c>
      <c r="N38" s="545">
        <v>0</v>
      </c>
    </row>
    <row r="39" spans="1:14" x14ac:dyDescent="0.35">
      <c r="A39" s="254">
        <f>A38+1</f>
        <v>27</v>
      </c>
      <c r="B39" s="200" t="s">
        <v>30</v>
      </c>
      <c r="C39" s="545">
        <v>0</v>
      </c>
      <c r="D39" s="545">
        <v>0</v>
      </c>
      <c r="E39" s="545">
        <v>0</v>
      </c>
      <c r="F39" s="545">
        <v>0</v>
      </c>
      <c r="G39" s="545">
        <v>0</v>
      </c>
      <c r="H39" s="545">
        <v>0</v>
      </c>
      <c r="I39" s="545">
        <v>0</v>
      </c>
      <c r="J39" s="545">
        <v>0</v>
      </c>
      <c r="K39" s="545">
        <v>0</v>
      </c>
      <c r="L39" s="545">
        <v>0</v>
      </c>
      <c r="M39" s="545">
        <v>0</v>
      </c>
      <c r="N39" s="545">
        <v>0</v>
      </c>
    </row>
    <row r="40" spans="1:14" x14ac:dyDescent="0.35">
      <c r="A40" s="254">
        <f>A39+1</f>
        <v>28</v>
      </c>
      <c r="B40" s="200" t="s">
        <v>31</v>
      </c>
      <c r="C40" s="545">
        <v>0</v>
      </c>
      <c r="D40" s="545">
        <v>0</v>
      </c>
      <c r="E40" s="545">
        <v>0</v>
      </c>
      <c r="F40" s="545">
        <v>0</v>
      </c>
      <c r="G40" s="545">
        <v>0</v>
      </c>
      <c r="H40" s="545">
        <v>0</v>
      </c>
      <c r="I40" s="545">
        <v>0</v>
      </c>
      <c r="J40" s="545">
        <v>0</v>
      </c>
      <c r="K40" s="545">
        <v>0</v>
      </c>
      <c r="L40" s="545">
        <v>0</v>
      </c>
      <c r="M40" s="545">
        <v>0</v>
      </c>
      <c r="N40" s="545">
        <v>0</v>
      </c>
    </row>
    <row r="41" spans="1:14" x14ac:dyDescent="0.35">
      <c r="A41" s="254">
        <f>A40+1</f>
        <v>29</v>
      </c>
      <c r="B41" s="200" t="s">
        <v>32</v>
      </c>
      <c r="C41" s="545">
        <v>0</v>
      </c>
      <c r="D41" s="545">
        <v>0</v>
      </c>
      <c r="E41" s="545">
        <v>0</v>
      </c>
      <c r="F41" s="545">
        <v>0</v>
      </c>
      <c r="G41" s="545">
        <v>0</v>
      </c>
      <c r="H41" s="545">
        <v>0</v>
      </c>
      <c r="I41" s="545">
        <v>0</v>
      </c>
      <c r="J41" s="545">
        <v>0</v>
      </c>
      <c r="K41" s="545">
        <v>0</v>
      </c>
      <c r="L41" s="545">
        <v>0</v>
      </c>
      <c r="M41" s="545">
        <v>0</v>
      </c>
      <c r="N41" s="545">
        <v>0</v>
      </c>
    </row>
    <row r="42" spans="1:14" x14ac:dyDescent="0.35">
      <c r="A42" s="254">
        <f>A41+1</f>
        <v>30</v>
      </c>
      <c r="B42" s="200" t="s">
        <v>33</v>
      </c>
      <c r="C42" s="545">
        <v>0</v>
      </c>
      <c r="D42" s="545">
        <v>0</v>
      </c>
      <c r="E42" s="545">
        <v>0</v>
      </c>
      <c r="F42" s="545">
        <v>0</v>
      </c>
      <c r="G42" s="545">
        <v>0</v>
      </c>
      <c r="H42" s="545">
        <v>0</v>
      </c>
      <c r="I42" s="545">
        <v>0</v>
      </c>
      <c r="J42" s="545">
        <v>0</v>
      </c>
      <c r="K42" s="545">
        <v>0</v>
      </c>
      <c r="L42" s="545">
        <v>0</v>
      </c>
      <c r="M42" s="545">
        <v>0</v>
      </c>
      <c r="N42" s="545">
        <v>0</v>
      </c>
    </row>
    <row r="43" spans="1:14" x14ac:dyDescent="0.35">
      <c r="A43" s="254">
        <f>A42+1</f>
        <v>31</v>
      </c>
      <c r="B43" s="200" t="s">
        <v>34</v>
      </c>
      <c r="C43" s="545">
        <v>0</v>
      </c>
      <c r="D43" s="545">
        <v>0</v>
      </c>
      <c r="E43" s="545">
        <v>0</v>
      </c>
      <c r="F43" s="545">
        <v>0</v>
      </c>
      <c r="G43" s="545">
        <v>0</v>
      </c>
      <c r="H43" s="545">
        <v>0</v>
      </c>
      <c r="I43" s="545">
        <v>0</v>
      </c>
      <c r="J43" s="545">
        <v>0</v>
      </c>
      <c r="K43" s="545">
        <v>0</v>
      </c>
      <c r="L43" s="545">
        <v>0</v>
      </c>
      <c r="M43" s="545">
        <v>0</v>
      </c>
      <c r="N43" s="545">
        <v>0</v>
      </c>
    </row>
    <row r="44" spans="1:14" x14ac:dyDescent="0.35">
      <c r="A44" s="254">
        <f>A43+1</f>
        <v>32</v>
      </c>
      <c r="B44" s="200" t="s">
        <v>35</v>
      </c>
      <c r="C44" s="545">
        <v>0</v>
      </c>
      <c r="D44" s="545">
        <v>0</v>
      </c>
      <c r="E44" s="545">
        <v>0</v>
      </c>
      <c r="F44" s="545">
        <v>0</v>
      </c>
      <c r="G44" s="545">
        <v>0</v>
      </c>
      <c r="H44" s="545">
        <v>0</v>
      </c>
      <c r="I44" s="545">
        <v>0</v>
      </c>
      <c r="J44" s="545">
        <v>0</v>
      </c>
      <c r="K44" s="545">
        <v>0</v>
      </c>
      <c r="L44" s="545">
        <v>0</v>
      </c>
      <c r="M44" s="545">
        <v>0</v>
      </c>
      <c r="N44" s="545">
        <v>0</v>
      </c>
    </row>
    <row r="45" spans="1:14" x14ac:dyDescent="0.35">
      <c r="A45" s="254">
        <f>A44+1</f>
        <v>33</v>
      </c>
      <c r="B45" s="200" t="s">
        <v>36</v>
      </c>
      <c r="C45" s="545">
        <v>0</v>
      </c>
      <c r="D45" s="545">
        <v>0</v>
      </c>
      <c r="E45" s="545">
        <v>0</v>
      </c>
      <c r="F45" s="545">
        <v>0</v>
      </c>
      <c r="G45" s="545">
        <v>0</v>
      </c>
      <c r="H45" s="545">
        <v>0</v>
      </c>
      <c r="I45" s="545">
        <v>0</v>
      </c>
      <c r="J45" s="545">
        <v>0</v>
      </c>
      <c r="K45" s="545">
        <v>0</v>
      </c>
      <c r="L45" s="545">
        <v>0</v>
      </c>
      <c r="M45" s="545">
        <v>0</v>
      </c>
      <c r="N45" s="545">
        <v>0</v>
      </c>
    </row>
    <row r="46" spans="1:14" x14ac:dyDescent="0.35">
      <c r="A46" s="254">
        <f>A45+1</f>
        <v>34</v>
      </c>
      <c r="B46" s="200" t="s">
        <v>37</v>
      </c>
      <c r="C46" s="545">
        <v>0</v>
      </c>
      <c r="D46" s="545">
        <v>0</v>
      </c>
      <c r="E46" s="545">
        <v>0</v>
      </c>
      <c r="F46" s="545">
        <v>0</v>
      </c>
      <c r="G46" s="545">
        <v>0</v>
      </c>
      <c r="H46" s="545">
        <v>0</v>
      </c>
      <c r="I46" s="545">
        <v>0</v>
      </c>
      <c r="J46" s="545">
        <v>0</v>
      </c>
      <c r="K46" s="545">
        <v>0</v>
      </c>
      <c r="L46" s="545">
        <v>0</v>
      </c>
      <c r="M46" s="545">
        <v>0</v>
      </c>
      <c r="N46" s="545">
        <v>0</v>
      </c>
    </row>
    <row r="47" spans="1:14" x14ac:dyDescent="0.35">
      <c r="A47" s="254">
        <f>A46+1</f>
        <v>35</v>
      </c>
      <c r="B47" s="200" t="s">
        <v>38</v>
      </c>
      <c r="C47" s="545">
        <v>0</v>
      </c>
      <c r="D47" s="545">
        <v>0</v>
      </c>
      <c r="E47" s="545">
        <v>0</v>
      </c>
      <c r="F47" s="545">
        <v>0</v>
      </c>
      <c r="G47" s="545">
        <v>0</v>
      </c>
      <c r="H47" s="545">
        <v>0</v>
      </c>
      <c r="I47" s="545">
        <v>0</v>
      </c>
      <c r="J47" s="545">
        <v>0</v>
      </c>
      <c r="K47" s="545">
        <v>0</v>
      </c>
      <c r="L47" s="545">
        <v>0</v>
      </c>
      <c r="M47" s="545">
        <v>0</v>
      </c>
      <c r="N47" s="545">
        <v>0</v>
      </c>
    </row>
    <row r="48" spans="1:14" x14ac:dyDescent="0.35">
      <c r="A48" s="254">
        <f>A47+1</f>
        <v>36</v>
      </c>
      <c r="B48" s="200" t="s">
        <v>39</v>
      </c>
      <c r="C48" s="545">
        <v>0</v>
      </c>
      <c r="D48" s="545">
        <v>0</v>
      </c>
      <c r="E48" s="545">
        <v>0</v>
      </c>
      <c r="F48" s="545">
        <v>0</v>
      </c>
      <c r="G48" s="545">
        <v>0</v>
      </c>
      <c r="H48" s="545">
        <v>0</v>
      </c>
      <c r="I48" s="545">
        <v>0</v>
      </c>
      <c r="J48" s="545">
        <v>0</v>
      </c>
      <c r="K48" s="545">
        <v>0</v>
      </c>
      <c r="L48" s="545">
        <v>0</v>
      </c>
      <c r="M48" s="545">
        <v>0</v>
      </c>
      <c r="N48" s="545">
        <v>0</v>
      </c>
    </row>
    <row r="49" spans="1:14" x14ac:dyDescent="0.35">
      <c r="A49" s="254">
        <f>A48+1</f>
        <v>37</v>
      </c>
      <c r="B49" s="200" t="s">
        <v>40</v>
      </c>
      <c r="C49" s="545">
        <v>0</v>
      </c>
      <c r="D49" s="545">
        <v>0</v>
      </c>
      <c r="E49" s="545">
        <v>0</v>
      </c>
      <c r="F49" s="545">
        <v>0</v>
      </c>
      <c r="G49" s="545">
        <v>0</v>
      </c>
      <c r="H49" s="545">
        <v>0</v>
      </c>
      <c r="I49" s="545">
        <v>0</v>
      </c>
      <c r="J49" s="545">
        <v>0</v>
      </c>
      <c r="K49" s="545">
        <v>0</v>
      </c>
      <c r="L49" s="545">
        <v>0</v>
      </c>
      <c r="M49" s="545">
        <v>0</v>
      </c>
      <c r="N49" s="545">
        <v>0</v>
      </c>
    </row>
    <row r="50" spans="1:14" x14ac:dyDescent="0.35">
      <c r="A50" s="254">
        <f>A49+1</f>
        <v>38</v>
      </c>
      <c r="B50" s="200" t="s">
        <v>41</v>
      </c>
      <c r="C50" s="545">
        <v>0</v>
      </c>
      <c r="D50" s="545">
        <v>0</v>
      </c>
      <c r="E50" s="545">
        <v>0</v>
      </c>
      <c r="F50" s="545">
        <v>0</v>
      </c>
      <c r="G50" s="545">
        <v>0</v>
      </c>
      <c r="H50" s="545">
        <v>0</v>
      </c>
      <c r="I50" s="545">
        <v>0</v>
      </c>
      <c r="J50" s="545">
        <v>0</v>
      </c>
      <c r="K50" s="545">
        <v>0</v>
      </c>
      <c r="L50" s="545">
        <v>0</v>
      </c>
      <c r="M50" s="545">
        <v>0</v>
      </c>
      <c r="N50" s="545">
        <v>0</v>
      </c>
    </row>
    <row r="51" spans="1:14" x14ac:dyDescent="0.35">
      <c r="A51" s="254">
        <f>A50+1</f>
        <v>39</v>
      </c>
      <c r="B51" s="200" t="s">
        <v>42</v>
      </c>
      <c r="C51" s="545">
        <v>0</v>
      </c>
      <c r="D51" s="545">
        <v>0</v>
      </c>
      <c r="E51" s="545">
        <v>0</v>
      </c>
      <c r="F51" s="545">
        <v>0</v>
      </c>
      <c r="G51" s="545">
        <v>0</v>
      </c>
      <c r="H51" s="545">
        <v>0</v>
      </c>
      <c r="I51" s="545">
        <v>0</v>
      </c>
      <c r="J51" s="545">
        <v>0</v>
      </c>
      <c r="K51" s="545">
        <v>0</v>
      </c>
      <c r="L51" s="545">
        <v>0</v>
      </c>
      <c r="M51" s="545">
        <v>0</v>
      </c>
      <c r="N51" s="545">
        <v>0</v>
      </c>
    </row>
    <row r="52" spans="1:14" x14ac:dyDescent="0.35">
      <c r="A52" s="254">
        <f>A51+1</f>
        <v>40</v>
      </c>
      <c r="B52" s="200" t="s">
        <v>43</v>
      </c>
      <c r="C52" s="545">
        <v>0</v>
      </c>
      <c r="D52" s="545">
        <v>0</v>
      </c>
      <c r="E52" s="545">
        <v>0</v>
      </c>
      <c r="F52" s="545">
        <v>0</v>
      </c>
      <c r="G52" s="545">
        <v>0</v>
      </c>
      <c r="H52" s="545">
        <v>0</v>
      </c>
      <c r="I52" s="545">
        <v>0</v>
      </c>
      <c r="J52" s="545">
        <v>0</v>
      </c>
      <c r="K52" s="545">
        <v>0</v>
      </c>
      <c r="L52" s="545">
        <v>0</v>
      </c>
      <c r="M52" s="545">
        <v>0</v>
      </c>
      <c r="N52" s="545">
        <v>0</v>
      </c>
    </row>
    <row r="53" spans="1:14" x14ac:dyDescent="0.35">
      <c r="A53" s="254">
        <f>A52+1</f>
        <v>41</v>
      </c>
      <c r="B53" s="200" t="s">
        <v>44</v>
      </c>
      <c r="C53" s="545">
        <v>0</v>
      </c>
      <c r="D53" s="545">
        <v>0</v>
      </c>
      <c r="E53" s="545">
        <v>0</v>
      </c>
      <c r="F53" s="545">
        <v>0</v>
      </c>
      <c r="G53" s="545">
        <v>0</v>
      </c>
      <c r="H53" s="545">
        <v>0</v>
      </c>
      <c r="I53" s="545">
        <v>0</v>
      </c>
      <c r="J53" s="545">
        <v>0</v>
      </c>
      <c r="K53" s="545">
        <v>0</v>
      </c>
      <c r="L53" s="545">
        <v>0</v>
      </c>
      <c r="M53" s="545">
        <v>0</v>
      </c>
      <c r="N53" s="545">
        <v>0</v>
      </c>
    </row>
    <row r="54" spans="1:14" x14ac:dyDescent="0.35">
      <c r="A54" s="254">
        <f>A53+1</f>
        <v>42</v>
      </c>
      <c r="B54" s="200" t="s">
        <v>45</v>
      </c>
      <c r="C54" s="545">
        <v>0</v>
      </c>
      <c r="D54" s="545">
        <v>0</v>
      </c>
      <c r="E54" s="545">
        <v>0</v>
      </c>
      <c r="F54" s="545">
        <v>0</v>
      </c>
      <c r="G54" s="545">
        <v>0</v>
      </c>
      <c r="H54" s="545">
        <v>0</v>
      </c>
      <c r="I54" s="545">
        <v>0</v>
      </c>
      <c r="J54" s="545">
        <v>0</v>
      </c>
      <c r="K54" s="545">
        <v>0</v>
      </c>
      <c r="L54" s="545">
        <v>0</v>
      </c>
      <c r="M54" s="545">
        <v>0</v>
      </c>
      <c r="N54" s="545">
        <v>0</v>
      </c>
    </row>
    <row r="55" spans="1:14" x14ac:dyDescent="0.35">
      <c r="A55" s="254">
        <f>A54+1</f>
        <v>43</v>
      </c>
      <c r="B55" s="200" t="s">
        <v>46</v>
      </c>
      <c r="C55" s="545">
        <v>0</v>
      </c>
      <c r="D55" s="545">
        <v>0</v>
      </c>
      <c r="E55" s="545">
        <v>0</v>
      </c>
      <c r="F55" s="545">
        <v>0</v>
      </c>
      <c r="G55" s="545">
        <v>0</v>
      </c>
      <c r="H55" s="545">
        <v>0</v>
      </c>
      <c r="I55" s="545">
        <v>0</v>
      </c>
      <c r="J55" s="545">
        <v>0</v>
      </c>
      <c r="K55" s="545">
        <v>0</v>
      </c>
      <c r="L55" s="545">
        <v>0</v>
      </c>
      <c r="M55" s="545">
        <v>0</v>
      </c>
      <c r="N55" s="545">
        <v>0</v>
      </c>
    </row>
    <row r="56" spans="1:14" x14ac:dyDescent="0.35">
      <c r="A56" s="254">
        <f>A55+1</f>
        <v>44</v>
      </c>
      <c r="B56" s="200" t="s">
        <v>47</v>
      </c>
      <c r="C56" s="545">
        <v>0</v>
      </c>
      <c r="D56" s="545">
        <v>0</v>
      </c>
      <c r="E56" s="545">
        <v>0</v>
      </c>
      <c r="F56" s="545">
        <v>0</v>
      </c>
      <c r="G56" s="545">
        <v>0</v>
      </c>
      <c r="H56" s="545">
        <v>0</v>
      </c>
      <c r="I56" s="545">
        <v>0</v>
      </c>
      <c r="J56" s="545">
        <v>0</v>
      </c>
      <c r="K56" s="545">
        <v>0</v>
      </c>
      <c r="L56" s="545">
        <v>0</v>
      </c>
      <c r="M56" s="545">
        <v>0</v>
      </c>
      <c r="N56" s="545">
        <v>0</v>
      </c>
    </row>
    <row r="57" spans="1:14" x14ac:dyDescent="0.35">
      <c r="A57" s="254">
        <f>A56+1</f>
        <v>45</v>
      </c>
      <c r="B57" s="200" t="s">
        <v>48</v>
      </c>
      <c r="C57" s="545">
        <v>0</v>
      </c>
      <c r="D57" s="545">
        <v>0</v>
      </c>
      <c r="E57" s="545">
        <v>0</v>
      </c>
      <c r="F57" s="545">
        <v>0</v>
      </c>
      <c r="G57" s="545">
        <v>0</v>
      </c>
      <c r="H57" s="545">
        <v>0</v>
      </c>
      <c r="I57" s="545">
        <v>0</v>
      </c>
      <c r="J57" s="545">
        <v>0</v>
      </c>
      <c r="K57" s="545">
        <v>0</v>
      </c>
      <c r="L57" s="545">
        <v>0</v>
      </c>
      <c r="M57" s="545">
        <v>0</v>
      </c>
      <c r="N57" s="545">
        <v>0</v>
      </c>
    </row>
    <row r="58" spans="1:14" x14ac:dyDescent="0.35">
      <c r="A58" s="254">
        <f>A57+1</f>
        <v>46</v>
      </c>
      <c r="B58" s="200" t="s">
        <v>49</v>
      </c>
      <c r="C58" s="545">
        <v>0</v>
      </c>
      <c r="D58" s="545">
        <v>0</v>
      </c>
      <c r="E58" s="545">
        <v>0</v>
      </c>
      <c r="F58" s="545">
        <v>0</v>
      </c>
      <c r="G58" s="545">
        <v>0</v>
      </c>
      <c r="H58" s="545">
        <v>0</v>
      </c>
      <c r="I58" s="545">
        <v>0</v>
      </c>
      <c r="J58" s="545">
        <v>0</v>
      </c>
      <c r="K58" s="545">
        <v>0</v>
      </c>
      <c r="L58" s="545">
        <v>0</v>
      </c>
      <c r="M58" s="545">
        <v>0</v>
      </c>
      <c r="N58" s="545">
        <v>0</v>
      </c>
    </row>
    <row r="59" spans="1:14" x14ac:dyDescent="0.35">
      <c r="A59" s="254">
        <f>A58+1</f>
        <v>47</v>
      </c>
      <c r="B59" s="546" t="s">
        <v>50</v>
      </c>
      <c r="C59" s="545">
        <v>0</v>
      </c>
      <c r="D59" s="545">
        <v>0</v>
      </c>
      <c r="E59" s="545">
        <v>0</v>
      </c>
      <c r="F59" s="545">
        <v>0</v>
      </c>
      <c r="G59" s="545">
        <v>0</v>
      </c>
      <c r="H59" s="545">
        <v>0</v>
      </c>
      <c r="I59" s="545">
        <v>0</v>
      </c>
      <c r="J59" s="545">
        <v>0</v>
      </c>
      <c r="K59" s="545">
        <v>0</v>
      </c>
      <c r="L59" s="545">
        <v>0</v>
      </c>
      <c r="M59" s="545">
        <v>0</v>
      </c>
      <c r="N59" s="545">
        <v>0</v>
      </c>
    </row>
    <row r="60" spans="1:14" ht="15" thickBot="1" x14ac:dyDescent="0.4">
      <c r="A60" s="254">
        <f>A59+1</f>
        <v>48</v>
      </c>
      <c r="B60" s="255" t="s">
        <v>221</v>
      </c>
      <c r="C60" s="545">
        <v>0</v>
      </c>
      <c r="D60" s="545">
        <v>0</v>
      </c>
      <c r="E60" s="545">
        <v>0</v>
      </c>
      <c r="F60" s="545">
        <v>0</v>
      </c>
      <c r="G60" s="545">
        <v>0</v>
      </c>
      <c r="H60" s="545">
        <v>0</v>
      </c>
      <c r="I60" s="545">
        <v>0</v>
      </c>
      <c r="J60" s="545">
        <v>0</v>
      </c>
      <c r="K60" s="545">
        <v>0</v>
      </c>
      <c r="L60" s="545">
        <v>0</v>
      </c>
      <c r="M60" s="545">
        <v>0</v>
      </c>
      <c r="N60" s="545">
        <v>0</v>
      </c>
    </row>
    <row r="61" spans="1:14" x14ac:dyDescent="0.35">
      <c r="B61" s="543" t="s">
        <v>374</v>
      </c>
      <c r="C61" s="542">
        <f>SUM(C13:C60)</f>
        <v>2900</v>
      </c>
      <c r="D61" s="542">
        <f>SUM(D13:D60)</f>
        <v>0</v>
      </c>
      <c r="E61" s="542">
        <f>SUM(E13:E60)</f>
        <v>0</v>
      </c>
      <c r="F61" s="542">
        <f>SUM(F13:F60)</f>
        <v>0</v>
      </c>
      <c r="G61" s="542">
        <f>SUM(G13:G60)</f>
        <v>0</v>
      </c>
      <c r="H61" s="542">
        <f>SUM(H13:H60)</f>
        <v>0</v>
      </c>
      <c r="I61" s="542">
        <f>SUM(I13:I60)</f>
        <v>0</v>
      </c>
      <c r="J61" s="542">
        <f>SUM(J13:J60)</f>
        <v>0</v>
      </c>
      <c r="K61" s="542">
        <f>SUM(K13:K60)</f>
        <v>0</v>
      </c>
      <c r="L61" s="542">
        <f>SUM(L13:L60)</f>
        <v>0</v>
      </c>
      <c r="M61" s="542">
        <f>SUM(M13:M60)</f>
        <v>0</v>
      </c>
      <c r="N61" s="542">
        <f>SUM(N13:N60)</f>
        <v>0</v>
      </c>
    </row>
    <row r="62" spans="1:14" ht="15" thickBot="1" x14ac:dyDescent="0.4"/>
    <row r="63" spans="1:14" ht="15" thickBot="1" x14ac:dyDescent="0.4">
      <c r="A63" s="250"/>
      <c r="B63" s="298" t="s">
        <v>51</v>
      </c>
      <c r="C63" s="299"/>
      <c r="D63" s="309">
        <f>SUM(C61:N61)</f>
        <v>2900</v>
      </c>
      <c r="E63" s="304"/>
      <c r="F63" s="304"/>
      <c r="G63" s="305"/>
    </row>
    <row r="64" spans="1:14" ht="93" customHeight="1" thickBot="1" x14ac:dyDescent="0.4">
      <c r="A64" s="250"/>
      <c r="B64" s="298" t="s">
        <v>52</v>
      </c>
      <c r="C64" s="299"/>
      <c r="D64" s="583" t="s">
        <v>770</v>
      </c>
      <c r="E64" s="582"/>
      <c r="F64" s="583"/>
      <c r="G64" s="582"/>
    </row>
    <row r="65" spans="1:14" ht="64.5" customHeight="1" thickBot="1" x14ac:dyDescent="0.4">
      <c r="A65" s="250"/>
      <c r="B65" s="298" t="s">
        <v>53</v>
      </c>
      <c r="C65" s="299"/>
      <c r="D65" s="300"/>
      <c r="E65" s="301"/>
      <c r="F65" s="301"/>
      <c r="G65" s="302"/>
      <c r="I65" s="138"/>
    </row>
    <row r="66" spans="1:14" ht="15" thickBot="1" x14ac:dyDescent="0.4">
      <c r="A66" s="250"/>
      <c r="B66" s="298" t="s">
        <v>54</v>
      </c>
      <c r="C66" s="299"/>
      <c r="D66" s="303" t="s">
        <v>244</v>
      </c>
      <c r="E66" s="304"/>
      <c r="F66" s="304"/>
      <c r="G66" s="305"/>
    </row>
    <row r="69" spans="1:14" ht="269.25" customHeight="1" x14ac:dyDescent="0.35"/>
    <row r="70" spans="1:14" x14ac:dyDescent="0.35">
      <c r="B70" s="153" t="s">
        <v>4</v>
      </c>
    </row>
    <row r="71" spans="1:14" x14ac:dyDescent="0.35">
      <c r="A71" s="18" t="s">
        <v>69</v>
      </c>
      <c r="B71" s="18"/>
      <c r="C71" s="18"/>
      <c r="D71" s="18"/>
      <c r="E71" s="18" t="s">
        <v>432</v>
      </c>
      <c r="F71" s="18"/>
      <c r="G71" s="18"/>
      <c r="H71" s="18"/>
      <c r="I71" s="18"/>
      <c r="J71" s="18"/>
      <c r="K71" s="18"/>
      <c r="L71" s="18"/>
      <c r="M71" s="18"/>
      <c r="N71" s="18"/>
    </row>
    <row r="72" spans="1:14" x14ac:dyDescent="0.35">
      <c r="A72" s="18" t="s">
        <v>471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x14ac:dyDescent="0.3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43.5" x14ac:dyDescent="0.35">
      <c r="A74" s="249" t="s">
        <v>258</v>
      </c>
      <c r="B74" s="248" t="s">
        <v>257</v>
      </c>
      <c r="C74" s="248" t="s">
        <v>769</v>
      </c>
      <c r="D74" s="248" t="s">
        <v>768</v>
      </c>
      <c r="E74" s="248" t="s">
        <v>767</v>
      </c>
      <c r="F74" s="248" t="s">
        <v>766</v>
      </c>
      <c r="G74" s="248" t="s">
        <v>765</v>
      </c>
      <c r="H74" s="248" t="s">
        <v>764</v>
      </c>
      <c r="I74" s="248" t="s">
        <v>763</v>
      </c>
      <c r="J74" s="248" t="s">
        <v>762</v>
      </c>
      <c r="K74" s="248" t="s">
        <v>761</v>
      </c>
      <c r="L74" s="248" t="s">
        <v>760</v>
      </c>
      <c r="M74" s="248" t="s">
        <v>759</v>
      </c>
      <c r="N74" s="247" t="s">
        <v>758</v>
      </c>
    </row>
    <row r="75" spans="1:14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x14ac:dyDescent="0.3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x14ac:dyDescent="0.3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x14ac:dyDescent="0.35">
      <c r="A79" s="295" t="s">
        <v>51</v>
      </c>
      <c r="B79" s="295"/>
      <c r="C79" s="295"/>
      <c r="D79" s="306">
        <v>0</v>
      </c>
      <c r="E79" s="306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35">
      <c r="A80" s="307" t="s">
        <v>212</v>
      </c>
      <c r="B80" s="307"/>
      <c r="C80" s="307"/>
      <c r="D80" s="306" t="s">
        <v>215</v>
      </c>
      <c r="E80" s="306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5" customHeight="1" x14ac:dyDescent="0.35">
      <c r="A81" s="295" t="s">
        <v>53</v>
      </c>
      <c r="B81" s="295"/>
      <c r="C81" s="295"/>
      <c r="D81" s="296"/>
      <c r="E81" s="296"/>
      <c r="F81" s="18"/>
      <c r="G81" s="18"/>
      <c r="H81" s="18"/>
      <c r="I81" s="18"/>
      <c r="J81" s="18"/>
      <c r="K81" s="18"/>
      <c r="L81" s="18"/>
      <c r="M81" s="18"/>
      <c r="N81" s="18"/>
    </row>
    <row r="82" spans="1:14" x14ac:dyDescent="0.35">
      <c r="A82" s="295" t="s">
        <v>54</v>
      </c>
      <c r="B82" s="295"/>
      <c r="C82" s="295"/>
      <c r="D82" s="297">
        <v>43194</v>
      </c>
      <c r="E82" s="297"/>
      <c r="F82" s="18"/>
      <c r="G82" s="18"/>
      <c r="H82" s="18"/>
      <c r="I82" s="18"/>
      <c r="J82" s="18"/>
      <c r="K82" s="18"/>
      <c r="L82" s="18"/>
      <c r="M82" s="18"/>
      <c r="N82" s="18"/>
    </row>
    <row r="83" spans="1:14" x14ac:dyDescent="0.35">
      <c r="A83" s="24"/>
      <c r="B83" s="24"/>
      <c r="C83" s="24"/>
      <c r="D83" s="25"/>
      <c r="E83" s="25"/>
      <c r="F83" s="18"/>
      <c r="G83" s="18"/>
      <c r="H83" s="18"/>
      <c r="I83" s="18"/>
      <c r="J83" s="18"/>
      <c r="K83" s="18"/>
      <c r="L83" s="18"/>
      <c r="M83" s="18"/>
      <c r="N83" s="18"/>
    </row>
    <row r="84" spans="1:14" x14ac:dyDescent="0.35">
      <c r="B84" s="153" t="s">
        <v>5</v>
      </c>
    </row>
    <row r="85" spans="1:14" x14ac:dyDescent="0.35">
      <c r="A85" t="s">
        <v>69</v>
      </c>
      <c r="E85" t="s">
        <v>70</v>
      </c>
    </row>
    <row r="86" spans="1:14" x14ac:dyDescent="0.35">
      <c r="A86" t="s">
        <v>71</v>
      </c>
    </row>
    <row r="88" spans="1:14" ht="43.5" x14ac:dyDescent="0.35">
      <c r="A88" s="1" t="s">
        <v>258</v>
      </c>
      <c r="B88" s="2" t="s">
        <v>257</v>
      </c>
      <c r="C88" s="2" t="s">
        <v>687</v>
      </c>
      <c r="D88" s="2" t="s">
        <v>686</v>
      </c>
      <c r="E88" s="2" t="s">
        <v>685</v>
      </c>
      <c r="F88" s="2" t="s">
        <v>684</v>
      </c>
      <c r="G88" s="2" t="s">
        <v>683</v>
      </c>
      <c r="H88" s="2" t="s">
        <v>682</v>
      </c>
      <c r="I88" s="2" t="s">
        <v>681</v>
      </c>
      <c r="J88" s="2" t="s">
        <v>680</v>
      </c>
      <c r="K88" s="2" t="s">
        <v>679</v>
      </c>
      <c r="L88" s="2" t="s">
        <v>678</v>
      </c>
      <c r="M88" s="2" t="s">
        <v>677</v>
      </c>
      <c r="N88" s="143" t="s">
        <v>676</v>
      </c>
    </row>
    <row r="89" spans="1:14" x14ac:dyDescent="0.3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</row>
    <row r="90" spans="1:14" x14ac:dyDescent="0.3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</row>
    <row r="93" spans="1:14" x14ac:dyDescent="0.35">
      <c r="A93" s="276" t="s">
        <v>51</v>
      </c>
      <c r="B93" s="276"/>
      <c r="C93" s="276"/>
      <c r="D93" s="275">
        <v>0</v>
      </c>
      <c r="E93" s="275"/>
    </row>
    <row r="94" spans="1:14" x14ac:dyDescent="0.35">
      <c r="A94" s="274" t="s">
        <v>55</v>
      </c>
      <c r="B94" s="274"/>
      <c r="C94" s="274"/>
      <c r="D94" s="275" t="s">
        <v>56</v>
      </c>
      <c r="E94" s="275"/>
    </row>
    <row r="95" spans="1:14" x14ac:dyDescent="0.35">
      <c r="A95" s="276" t="s">
        <v>53</v>
      </c>
      <c r="B95" s="276"/>
      <c r="C95" s="276"/>
      <c r="D95" s="275"/>
      <c r="E95" s="275"/>
    </row>
    <row r="96" spans="1:14" x14ac:dyDescent="0.35">
      <c r="A96" s="276" t="s">
        <v>54</v>
      </c>
      <c r="B96" s="276"/>
      <c r="C96" s="276"/>
      <c r="D96" s="292">
        <v>43185</v>
      </c>
      <c r="E96" s="275"/>
    </row>
    <row r="97" spans="1:14" x14ac:dyDescent="0.35">
      <c r="A97" s="9"/>
      <c r="B97" s="9"/>
      <c r="C97" s="9"/>
      <c r="D97" s="23"/>
      <c r="E97" s="222"/>
    </row>
    <row r="98" spans="1:14" x14ac:dyDescent="0.35">
      <c r="B98" s="153" t="s">
        <v>6</v>
      </c>
    </row>
    <row r="99" spans="1:14" x14ac:dyDescent="0.35">
      <c r="A99" t="s">
        <v>69</v>
      </c>
      <c r="E99" t="s">
        <v>757</v>
      </c>
    </row>
    <row r="100" spans="1:14" x14ac:dyDescent="0.35">
      <c r="A100" t="s">
        <v>79</v>
      </c>
    </row>
    <row r="102" spans="1:14" ht="43.5" x14ac:dyDescent="0.35">
      <c r="A102" s="1" t="s">
        <v>258</v>
      </c>
      <c r="B102" s="2" t="s">
        <v>257</v>
      </c>
      <c r="C102" s="2" t="s">
        <v>687</v>
      </c>
      <c r="D102" s="2" t="s">
        <v>686</v>
      </c>
      <c r="E102" s="2" t="s">
        <v>685</v>
      </c>
      <c r="F102" s="2" t="s">
        <v>684</v>
      </c>
      <c r="G102" s="2" t="s">
        <v>683</v>
      </c>
      <c r="H102" s="2" t="s">
        <v>682</v>
      </c>
      <c r="I102" s="2" t="s">
        <v>681</v>
      </c>
      <c r="J102" s="2" t="s">
        <v>680</v>
      </c>
      <c r="K102" s="2" t="s">
        <v>679</v>
      </c>
      <c r="L102" s="2" t="s">
        <v>678</v>
      </c>
      <c r="M102" s="2" t="s">
        <v>677</v>
      </c>
      <c r="N102" s="143" t="s">
        <v>676</v>
      </c>
    </row>
    <row r="103" spans="1:14" x14ac:dyDescent="0.35">
      <c r="A103" s="141">
        <v>1</v>
      </c>
      <c r="B103" s="141" t="s">
        <v>6</v>
      </c>
      <c r="C103" s="141">
        <v>0</v>
      </c>
      <c r="D103" s="141">
        <v>0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1">
        <v>0</v>
      </c>
      <c r="N103" s="141">
        <v>0</v>
      </c>
    </row>
    <row r="104" spans="1:14" x14ac:dyDescent="0.3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7" spans="1:14" x14ac:dyDescent="0.35">
      <c r="A107" s="276" t="s">
        <v>51</v>
      </c>
      <c r="B107" s="276"/>
      <c r="C107" s="276"/>
      <c r="D107" s="275">
        <v>0</v>
      </c>
      <c r="E107" s="275"/>
    </row>
    <row r="108" spans="1:14" x14ac:dyDescent="0.35">
      <c r="A108" s="274" t="s">
        <v>55</v>
      </c>
      <c r="B108" s="274"/>
      <c r="C108" s="274"/>
      <c r="D108" s="275" t="s">
        <v>76</v>
      </c>
      <c r="E108" s="275"/>
    </row>
    <row r="109" spans="1:14" x14ac:dyDescent="0.35">
      <c r="A109" s="276" t="s">
        <v>53</v>
      </c>
      <c r="B109" s="276"/>
      <c r="C109" s="276"/>
      <c r="D109" s="275"/>
      <c r="E109" s="275"/>
    </row>
    <row r="110" spans="1:14" x14ac:dyDescent="0.35">
      <c r="A110" s="276" t="s">
        <v>54</v>
      </c>
      <c r="B110" s="276"/>
      <c r="C110" s="276"/>
      <c r="D110" s="275" t="s">
        <v>77</v>
      </c>
      <c r="E110" s="275"/>
    </row>
    <row r="111" spans="1:14" x14ac:dyDescent="0.35">
      <c r="A111" s="9"/>
      <c r="B111" s="9"/>
      <c r="C111" s="9"/>
      <c r="D111" s="222"/>
      <c r="E111" s="222"/>
    </row>
    <row r="112" spans="1:14" x14ac:dyDescent="0.35">
      <c r="B112" s="153" t="s">
        <v>7</v>
      </c>
    </row>
    <row r="113" spans="1:14" x14ac:dyDescent="0.35">
      <c r="A113" t="s">
        <v>69</v>
      </c>
      <c r="E113" t="s">
        <v>756</v>
      </c>
    </row>
    <row r="114" spans="1:14" x14ac:dyDescent="0.35">
      <c r="A114" t="s">
        <v>84</v>
      </c>
    </row>
    <row r="116" spans="1:14" ht="43.5" x14ac:dyDescent="0.35">
      <c r="A116" s="1" t="s">
        <v>258</v>
      </c>
      <c r="B116" s="2" t="s">
        <v>257</v>
      </c>
      <c r="C116" s="2" t="s">
        <v>687</v>
      </c>
      <c r="D116" s="2" t="s">
        <v>686</v>
      </c>
      <c r="E116" s="2" t="s">
        <v>685</v>
      </c>
      <c r="F116" s="2" t="s">
        <v>684</v>
      </c>
      <c r="G116" s="2" t="s">
        <v>683</v>
      </c>
      <c r="H116" s="2" t="s">
        <v>682</v>
      </c>
      <c r="I116" s="2" t="s">
        <v>681</v>
      </c>
      <c r="J116" s="2" t="s">
        <v>680</v>
      </c>
      <c r="K116" s="2" t="s">
        <v>679</v>
      </c>
      <c r="L116" s="2" t="s">
        <v>678</v>
      </c>
      <c r="M116" s="2" t="s">
        <v>677</v>
      </c>
      <c r="N116" s="143" t="s">
        <v>676</v>
      </c>
    </row>
    <row r="117" spans="1:14" x14ac:dyDescent="0.35">
      <c r="A117" s="141"/>
      <c r="B117" s="141"/>
      <c r="C117" s="141">
        <v>0</v>
      </c>
      <c r="D117" s="141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</row>
    <row r="118" spans="1:14" x14ac:dyDescent="0.3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</row>
    <row r="121" spans="1:14" x14ac:dyDescent="0.35">
      <c r="A121" s="489" t="s">
        <v>51</v>
      </c>
      <c r="B121" s="488"/>
      <c r="C121" s="487"/>
      <c r="D121" s="354">
        <v>0</v>
      </c>
      <c r="E121" s="355"/>
    </row>
    <row r="122" spans="1:14" x14ac:dyDescent="0.35">
      <c r="A122" s="486" t="s">
        <v>55</v>
      </c>
      <c r="B122" s="485"/>
      <c r="C122" s="484"/>
      <c r="D122" s="354" t="s">
        <v>224</v>
      </c>
      <c r="E122" s="355"/>
    </row>
    <row r="123" spans="1:14" x14ac:dyDescent="0.35">
      <c r="A123" s="276" t="s">
        <v>53</v>
      </c>
      <c r="B123" s="276"/>
      <c r="C123" s="276"/>
      <c r="D123" s="275"/>
      <c r="E123" s="275"/>
    </row>
    <row r="124" spans="1:14" ht="15" customHeight="1" x14ac:dyDescent="0.35">
      <c r="A124" s="276" t="s">
        <v>54</v>
      </c>
      <c r="B124" s="276"/>
      <c r="C124" s="276"/>
      <c r="D124" s="275" t="s">
        <v>83</v>
      </c>
      <c r="E124" s="275"/>
    </row>
    <row r="125" spans="1:14" x14ac:dyDescent="0.35">
      <c r="B125" s="153"/>
    </row>
    <row r="126" spans="1:14" x14ac:dyDescent="0.35">
      <c r="B126" s="153" t="s">
        <v>8</v>
      </c>
    </row>
    <row r="127" spans="1:14" x14ac:dyDescent="0.35">
      <c r="A127" t="s">
        <v>69</v>
      </c>
      <c r="E127" t="s">
        <v>755</v>
      </c>
    </row>
    <row r="128" spans="1:14" x14ac:dyDescent="0.35">
      <c r="A128" t="s">
        <v>84</v>
      </c>
    </row>
    <row r="130" spans="1:14" ht="43.5" x14ac:dyDescent="0.35">
      <c r="A130" s="1" t="s">
        <v>258</v>
      </c>
      <c r="B130" s="2" t="s">
        <v>257</v>
      </c>
      <c r="C130" s="2" t="s">
        <v>687</v>
      </c>
      <c r="D130" s="2" t="s">
        <v>686</v>
      </c>
      <c r="E130" s="2" t="s">
        <v>685</v>
      </c>
      <c r="F130" s="2" t="s">
        <v>684</v>
      </c>
      <c r="G130" s="2" t="s">
        <v>683</v>
      </c>
      <c r="H130" s="2" t="s">
        <v>682</v>
      </c>
      <c r="I130" s="2" t="s">
        <v>681</v>
      </c>
      <c r="J130" s="2" t="s">
        <v>680</v>
      </c>
      <c r="K130" s="2" t="s">
        <v>679</v>
      </c>
      <c r="L130" s="2" t="s">
        <v>678</v>
      </c>
      <c r="M130" s="2" t="s">
        <v>677</v>
      </c>
      <c r="N130" s="143" t="s">
        <v>676</v>
      </c>
    </row>
    <row r="131" spans="1:14" x14ac:dyDescent="0.35">
      <c r="A131" s="141"/>
      <c r="B131" s="141"/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</row>
    <row r="132" spans="1:14" x14ac:dyDescent="0.3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</row>
    <row r="135" spans="1:14" x14ac:dyDescent="0.35">
      <c r="A135" s="489" t="s">
        <v>51</v>
      </c>
      <c r="B135" s="488"/>
      <c r="C135" s="487"/>
      <c r="D135" s="354">
        <v>0</v>
      </c>
      <c r="E135" s="355"/>
    </row>
    <row r="136" spans="1:14" x14ac:dyDescent="0.35">
      <c r="A136" s="486" t="s">
        <v>55</v>
      </c>
      <c r="B136" s="485"/>
      <c r="C136" s="484"/>
      <c r="D136" s="354" t="s">
        <v>754</v>
      </c>
      <c r="E136" s="355"/>
    </row>
    <row r="137" spans="1:14" x14ac:dyDescent="0.35">
      <c r="A137" s="276" t="s">
        <v>53</v>
      </c>
      <c r="B137" s="276"/>
      <c r="C137" s="276"/>
      <c r="D137" s="275"/>
      <c r="E137" s="275"/>
    </row>
    <row r="138" spans="1:14" x14ac:dyDescent="0.35">
      <c r="A138" s="276" t="s">
        <v>54</v>
      </c>
      <c r="B138" s="276"/>
      <c r="C138" s="276"/>
      <c r="D138" s="275" t="s">
        <v>83</v>
      </c>
      <c r="E138" s="275"/>
    </row>
    <row r="139" spans="1:14" x14ac:dyDescent="0.35">
      <c r="A139" s="9"/>
      <c r="B139" s="9"/>
      <c r="C139" s="9"/>
      <c r="D139" s="222"/>
      <c r="E139" s="222"/>
    </row>
    <row r="140" spans="1:14" x14ac:dyDescent="0.35">
      <c r="B140" s="153" t="s">
        <v>9</v>
      </c>
    </row>
    <row r="141" spans="1:14" x14ac:dyDescent="0.35">
      <c r="A141" t="s">
        <v>69</v>
      </c>
      <c r="E141" t="s">
        <v>86</v>
      </c>
    </row>
    <row r="142" spans="1:14" x14ac:dyDescent="0.35">
      <c r="A142" t="s">
        <v>87</v>
      </c>
    </row>
    <row r="144" spans="1:14" ht="43.5" x14ac:dyDescent="0.35">
      <c r="A144" s="1" t="s">
        <v>258</v>
      </c>
      <c r="B144" s="2" t="s">
        <v>257</v>
      </c>
      <c r="C144" s="2" t="s">
        <v>738</v>
      </c>
      <c r="D144" s="2" t="s">
        <v>737</v>
      </c>
      <c r="E144" s="2" t="s">
        <v>736</v>
      </c>
      <c r="F144" s="2" t="s">
        <v>735</v>
      </c>
      <c r="G144" s="2" t="s">
        <v>734</v>
      </c>
      <c r="H144" s="2" t="s">
        <v>733</v>
      </c>
      <c r="I144" s="2" t="s">
        <v>732</v>
      </c>
      <c r="J144" s="2" t="s">
        <v>731</v>
      </c>
      <c r="K144" s="2" t="s">
        <v>730</v>
      </c>
      <c r="L144" s="2" t="s">
        <v>729</v>
      </c>
      <c r="M144" s="2" t="s">
        <v>728</v>
      </c>
      <c r="N144" s="143" t="s">
        <v>727</v>
      </c>
    </row>
    <row r="145" spans="1:14" x14ac:dyDescent="0.3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</row>
    <row r="146" spans="1:14" x14ac:dyDescent="0.3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9" spans="1:14" x14ac:dyDescent="0.35">
      <c r="A149" s="276" t="s">
        <v>51</v>
      </c>
      <c r="B149" s="276"/>
      <c r="C149" s="276"/>
      <c r="D149" s="275" t="s">
        <v>427</v>
      </c>
      <c r="E149" s="275"/>
    </row>
    <row r="150" spans="1:14" x14ac:dyDescent="0.35">
      <c r="A150" s="274" t="s">
        <v>55</v>
      </c>
      <c r="B150" s="274"/>
      <c r="C150" s="274"/>
      <c r="D150" s="275" t="s">
        <v>89</v>
      </c>
      <c r="E150" s="275"/>
    </row>
    <row r="151" spans="1:14" x14ac:dyDescent="0.35">
      <c r="A151" s="276" t="s">
        <v>53</v>
      </c>
      <c r="B151" s="276"/>
      <c r="C151" s="276"/>
      <c r="D151" s="275"/>
      <c r="E151" s="275"/>
    </row>
    <row r="152" spans="1:14" x14ac:dyDescent="0.35">
      <c r="A152" s="276" t="s">
        <v>54</v>
      </c>
      <c r="B152" s="276"/>
      <c r="C152" s="276"/>
      <c r="D152" s="275" t="s">
        <v>85</v>
      </c>
      <c r="E152" s="275"/>
    </row>
    <row r="153" spans="1:14" x14ac:dyDescent="0.35">
      <c r="A153" s="9"/>
      <c r="B153" s="9"/>
      <c r="C153" s="9"/>
      <c r="D153" s="222"/>
      <c r="E153" s="222"/>
    </row>
    <row r="154" spans="1:14" x14ac:dyDescent="0.35">
      <c r="B154" s="153" t="s">
        <v>10</v>
      </c>
    </row>
    <row r="155" spans="1:14" x14ac:dyDescent="0.35">
      <c r="A155" t="s">
        <v>69</v>
      </c>
      <c r="E155" t="s">
        <v>92</v>
      </c>
    </row>
    <row r="156" spans="1:14" x14ac:dyDescent="0.35">
      <c r="A156" t="s">
        <v>93</v>
      </c>
    </row>
    <row r="158" spans="1:14" ht="43.5" x14ac:dyDescent="0.35">
      <c r="A158" s="1" t="s">
        <v>258</v>
      </c>
      <c r="B158" s="2" t="s">
        <v>257</v>
      </c>
      <c r="C158" s="2" t="s">
        <v>687</v>
      </c>
      <c r="D158" s="2" t="s">
        <v>686</v>
      </c>
      <c r="E158" s="2" t="s">
        <v>685</v>
      </c>
      <c r="F158" s="2" t="s">
        <v>684</v>
      </c>
      <c r="G158" s="2" t="s">
        <v>683</v>
      </c>
      <c r="H158" s="2" t="s">
        <v>682</v>
      </c>
      <c r="I158" s="2" t="s">
        <v>681</v>
      </c>
      <c r="J158" s="2" t="s">
        <v>680</v>
      </c>
      <c r="K158" s="2" t="s">
        <v>679</v>
      </c>
      <c r="L158" s="2" t="s">
        <v>678</v>
      </c>
      <c r="M158" s="2" t="s">
        <v>677</v>
      </c>
      <c r="N158" s="143" t="s">
        <v>676</v>
      </c>
    </row>
    <row r="159" spans="1:14" x14ac:dyDescent="0.35">
      <c r="A159" s="141"/>
      <c r="B159" s="141" t="s">
        <v>94</v>
      </c>
      <c r="C159" s="141">
        <v>0</v>
      </c>
      <c r="D159" s="141">
        <v>0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0</v>
      </c>
      <c r="K159" s="141">
        <v>0</v>
      </c>
      <c r="L159" s="141">
        <v>0</v>
      </c>
      <c r="M159" s="141">
        <v>0</v>
      </c>
      <c r="N159" s="141">
        <v>0</v>
      </c>
    </row>
    <row r="160" spans="1:14" x14ac:dyDescent="0.3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3" spans="1:14" x14ac:dyDescent="0.35">
      <c r="A163" s="276" t="s">
        <v>51</v>
      </c>
      <c r="B163" s="276"/>
      <c r="C163" s="276"/>
      <c r="D163" s="275">
        <v>0</v>
      </c>
      <c r="E163" s="275"/>
    </row>
    <row r="164" spans="1:14" x14ac:dyDescent="0.35">
      <c r="A164" s="274" t="s">
        <v>55</v>
      </c>
      <c r="B164" s="274"/>
      <c r="C164" s="274"/>
      <c r="D164" s="275" t="s">
        <v>91</v>
      </c>
      <c r="E164" s="275"/>
    </row>
    <row r="165" spans="1:14" x14ac:dyDescent="0.35">
      <c r="A165" s="276" t="s">
        <v>53</v>
      </c>
      <c r="B165" s="276"/>
      <c r="C165" s="276"/>
      <c r="D165" s="275"/>
      <c r="E165" s="275"/>
    </row>
    <row r="166" spans="1:14" x14ac:dyDescent="0.35">
      <c r="A166" s="276" t="s">
        <v>54</v>
      </c>
      <c r="B166" s="276"/>
      <c r="C166" s="276"/>
      <c r="D166" s="292">
        <v>43214</v>
      </c>
      <c r="E166" s="275"/>
    </row>
    <row r="167" spans="1:14" x14ac:dyDescent="0.35">
      <c r="A167" s="9"/>
      <c r="B167" s="9"/>
      <c r="C167" s="9"/>
      <c r="D167" s="23"/>
      <c r="E167" s="222"/>
    </row>
    <row r="168" spans="1:14" x14ac:dyDescent="0.35">
      <c r="B168" s="153" t="s">
        <v>11</v>
      </c>
    </row>
    <row r="169" spans="1:14" x14ac:dyDescent="0.35">
      <c r="A169" t="s">
        <v>69</v>
      </c>
      <c r="E169" t="s">
        <v>98</v>
      </c>
    </row>
    <row r="170" spans="1:14" x14ac:dyDescent="0.35">
      <c r="A170" t="s">
        <v>99</v>
      </c>
    </row>
    <row r="172" spans="1:14" ht="43.5" x14ac:dyDescent="0.35">
      <c r="A172" s="1" t="s">
        <v>258</v>
      </c>
      <c r="B172" s="2" t="s">
        <v>257</v>
      </c>
      <c r="C172" s="2" t="s">
        <v>687</v>
      </c>
      <c r="D172" s="2" t="s">
        <v>686</v>
      </c>
      <c r="E172" s="2" t="s">
        <v>685</v>
      </c>
      <c r="F172" s="2" t="s">
        <v>684</v>
      </c>
      <c r="G172" s="2" t="s">
        <v>683</v>
      </c>
      <c r="H172" s="2" t="s">
        <v>682</v>
      </c>
      <c r="I172" s="2" t="s">
        <v>681</v>
      </c>
      <c r="J172" s="2" t="s">
        <v>680</v>
      </c>
      <c r="K172" s="2" t="s">
        <v>679</v>
      </c>
      <c r="L172" s="2" t="s">
        <v>678</v>
      </c>
      <c r="M172" s="2" t="s">
        <v>677</v>
      </c>
      <c r="N172" s="143" t="s">
        <v>676</v>
      </c>
    </row>
    <row r="173" spans="1:14" x14ac:dyDescent="0.35">
      <c r="A173" s="141"/>
      <c r="B173" s="141" t="s">
        <v>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</row>
    <row r="174" spans="1:14" x14ac:dyDescent="0.3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7" spans="1:14" x14ac:dyDescent="0.35">
      <c r="A177" s="276" t="s">
        <v>51</v>
      </c>
      <c r="B177" s="276"/>
      <c r="C177" s="276"/>
      <c r="D177" s="275">
        <v>0</v>
      </c>
      <c r="E177" s="275"/>
    </row>
    <row r="178" spans="1:14" x14ac:dyDescent="0.35">
      <c r="A178" s="274" t="s">
        <v>55</v>
      </c>
      <c r="B178" s="274"/>
      <c r="C178" s="274"/>
      <c r="D178" s="275" t="s">
        <v>96</v>
      </c>
      <c r="E178" s="275"/>
    </row>
    <row r="179" spans="1:14" x14ac:dyDescent="0.35">
      <c r="A179" s="276" t="s">
        <v>53</v>
      </c>
      <c r="B179" s="276"/>
      <c r="C179" s="276"/>
      <c r="D179" s="275"/>
      <c r="E179" s="275"/>
    </row>
    <row r="180" spans="1:14" x14ac:dyDescent="0.35">
      <c r="A180" s="276" t="s">
        <v>54</v>
      </c>
      <c r="B180" s="276"/>
      <c r="C180" s="276"/>
      <c r="D180" s="275" t="s">
        <v>97</v>
      </c>
      <c r="E180" s="275"/>
    </row>
    <row r="181" spans="1:14" x14ac:dyDescent="0.35">
      <c r="A181" s="9"/>
      <c r="B181" s="9"/>
      <c r="C181" s="9"/>
      <c r="D181" s="222"/>
      <c r="E181" s="222"/>
    </row>
    <row r="182" spans="1:14" x14ac:dyDescent="0.35">
      <c r="B182" s="153" t="s">
        <v>12</v>
      </c>
    </row>
    <row r="183" spans="1:14" x14ac:dyDescent="0.35">
      <c r="A183" t="s">
        <v>69</v>
      </c>
      <c r="E183" t="s">
        <v>102</v>
      </c>
    </row>
    <row r="184" spans="1:14" x14ac:dyDescent="0.35">
      <c r="A184" t="s">
        <v>103</v>
      </c>
    </row>
    <row r="186" spans="1:14" ht="43.5" x14ac:dyDescent="0.35">
      <c r="A186" s="1" t="s">
        <v>258</v>
      </c>
      <c r="B186" s="2" t="s">
        <v>257</v>
      </c>
      <c r="C186" s="2" t="s">
        <v>687</v>
      </c>
      <c r="D186" s="2" t="s">
        <v>686</v>
      </c>
      <c r="E186" s="2" t="s">
        <v>685</v>
      </c>
      <c r="F186" s="2" t="s">
        <v>684</v>
      </c>
      <c r="G186" s="2" t="s">
        <v>683</v>
      </c>
      <c r="H186" s="2" t="s">
        <v>682</v>
      </c>
      <c r="I186" s="2" t="s">
        <v>681</v>
      </c>
      <c r="J186" s="2" t="s">
        <v>680</v>
      </c>
      <c r="K186" s="2" t="s">
        <v>679</v>
      </c>
      <c r="L186" s="2" t="s">
        <v>678</v>
      </c>
      <c r="M186" s="2" t="s">
        <v>677</v>
      </c>
      <c r="N186" s="143" t="s">
        <v>676</v>
      </c>
    </row>
    <row r="187" spans="1:14" x14ac:dyDescent="0.3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  <row r="188" spans="1:14" x14ac:dyDescent="0.3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91" spans="1:14" x14ac:dyDescent="0.35">
      <c r="A191" s="276" t="s">
        <v>51</v>
      </c>
      <c r="B191" s="276"/>
      <c r="C191" s="276"/>
      <c r="D191" s="275">
        <v>0</v>
      </c>
      <c r="E191" s="275"/>
    </row>
    <row r="192" spans="1:14" x14ac:dyDescent="0.35">
      <c r="A192" s="274" t="s">
        <v>55</v>
      </c>
      <c r="B192" s="274"/>
      <c r="C192" s="274"/>
      <c r="D192" s="275" t="s">
        <v>101</v>
      </c>
      <c r="E192" s="275"/>
    </row>
    <row r="193" spans="1:14" x14ac:dyDescent="0.35">
      <c r="A193" s="276" t="s">
        <v>53</v>
      </c>
      <c r="B193" s="276"/>
      <c r="C193" s="276"/>
      <c r="D193" s="275"/>
      <c r="E193" s="275"/>
    </row>
    <row r="194" spans="1:14" x14ac:dyDescent="0.35">
      <c r="A194" s="276" t="s">
        <v>54</v>
      </c>
      <c r="B194" s="276"/>
      <c r="C194" s="276"/>
      <c r="D194" s="275" t="s">
        <v>97</v>
      </c>
      <c r="E194" s="275"/>
    </row>
    <row r="195" spans="1:14" x14ac:dyDescent="0.35">
      <c r="A195" s="9"/>
      <c r="B195" s="9"/>
      <c r="C195" s="9"/>
      <c r="D195" s="222"/>
      <c r="E195" s="222"/>
    </row>
    <row r="196" spans="1:14" x14ac:dyDescent="0.35">
      <c r="B196" s="153" t="s">
        <v>13</v>
      </c>
    </row>
    <row r="197" spans="1:14" x14ac:dyDescent="0.35">
      <c r="A197" t="s">
        <v>69</v>
      </c>
      <c r="E197" t="s">
        <v>233</v>
      </c>
    </row>
    <row r="198" spans="1:14" x14ac:dyDescent="0.35">
      <c r="A198" t="s">
        <v>234</v>
      </c>
    </row>
    <row r="200" spans="1:14" ht="43.5" x14ac:dyDescent="0.35">
      <c r="A200" s="1" t="s">
        <v>258</v>
      </c>
      <c r="B200" s="2" t="s">
        <v>257</v>
      </c>
      <c r="C200" s="2" t="s">
        <v>687</v>
      </c>
      <c r="D200" s="2" t="s">
        <v>686</v>
      </c>
      <c r="E200" s="2" t="s">
        <v>685</v>
      </c>
      <c r="F200" s="2" t="s">
        <v>684</v>
      </c>
      <c r="G200" s="2" t="s">
        <v>683</v>
      </c>
      <c r="H200" s="2" t="s">
        <v>682</v>
      </c>
      <c r="I200" s="2" t="s">
        <v>681</v>
      </c>
      <c r="J200" s="2" t="s">
        <v>680</v>
      </c>
      <c r="K200" s="2" t="s">
        <v>679</v>
      </c>
      <c r="L200" s="2" t="s">
        <v>678</v>
      </c>
      <c r="M200" s="2" t="s">
        <v>677</v>
      </c>
      <c r="N200" s="143" t="s">
        <v>676</v>
      </c>
    </row>
    <row r="201" spans="1:14" x14ac:dyDescent="0.35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</row>
    <row r="202" spans="1:14" x14ac:dyDescent="0.35">
      <c r="A202" s="141"/>
      <c r="B202" s="141"/>
      <c r="C202" s="141">
        <v>0</v>
      </c>
      <c r="D202" s="141">
        <v>0</v>
      </c>
      <c r="E202" s="141">
        <v>0</v>
      </c>
      <c r="F202" s="141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</row>
    <row r="205" spans="1:14" x14ac:dyDescent="0.35">
      <c r="A205" s="276" t="s">
        <v>51</v>
      </c>
      <c r="B205" s="276"/>
      <c r="C205" s="276"/>
      <c r="D205" s="275"/>
      <c r="E205" s="275"/>
    </row>
    <row r="206" spans="1:14" x14ac:dyDescent="0.35">
      <c r="A206" s="274" t="s">
        <v>55</v>
      </c>
      <c r="B206" s="274"/>
      <c r="C206" s="274"/>
      <c r="D206" s="275" t="s">
        <v>231</v>
      </c>
      <c r="E206" s="275"/>
    </row>
    <row r="207" spans="1:14" x14ac:dyDescent="0.35">
      <c r="A207" s="276" t="s">
        <v>53</v>
      </c>
      <c r="B207" s="276"/>
      <c r="C207" s="276"/>
      <c r="D207" s="275"/>
      <c r="E207" s="275"/>
    </row>
    <row r="208" spans="1:14" x14ac:dyDescent="0.35">
      <c r="A208" s="276" t="s">
        <v>54</v>
      </c>
      <c r="B208" s="276"/>
      <c r="C208" s="276"/>
      <c r="D208" s="292" t="s">
        <v>232</v>
      </c>
      <c r="E208" s="275"/>
    </row>
    <row r="209" spans="1:14" x14ac:dyDescent="0.35">
      <c r="B209" s="153"/>
    </row>
    <row r="210" spans="1:14" x14ac:dyDescent="0.35">
      <c r="B210" s="153" t="s">
        <v>14</v>
      </c>
    </row>
    <row r="211" spans="1:14" x14ac:dyDescent="0.35">
      <c r="A211" t="s">
        <v>69</v>
      </c>
      <c r="E211" t="s">
        <v>217</v>
      </c>
    </row>
    <row r="212" spans="1:14" x14ac:dyDescent="0.35">
      <c r="A212" t="s">
        <v>566</v>
      </c>
    </row>
    <row r="214" spans="1:14" ht="43.5" x14ac:dyDescent="0.35">
      <c r="A214" s="1" t="s">
        <v>258</v>
      </c>
      <c r="B214" s="2" t="s">
        <v>257</v>
      </c>
      <c r="C214" s="2" t="s">
        <v>687</v>
      </c>
      <c r="D214" s="2" t="s">
        <v>686</v>
      </c>
      <c r="E214" s="2" t="s">
        <v>685</v>
      </c>
      <c r="F214" s="2" t="s">
        <v>684</v>
      </c>
      <c r="G214" s="2" t="s">
        <v>683</v>
      </c>
      <c r="H214" s="2" t="s">
        <v>682</v>
      </c>
      <c r="I214" s="2" t="s">
        <v>681</v>
      </c>
      <c r="J214" s="2" t="s">
        <v>680</v>
      </c>
      <c r="K214" s="2" t="s">
        <v>679</v>
      </c>
      <c r="L214" s="2" t="s">
        <v>678</v>
      </c>
      <c r="M214" s="2" t="s">
        <v>677</v>
      </c>
      <c r="N214" s="143" t="s">
        <v>676</v>
      </c>
    </row>
    <row r="215" spans="1:14" x14ac:dyDescent="0.35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</row>
    <row r="216" spans="1:14" x14ac:dyDescent="0.35">
      <c r="A216" s="141"/>
      <c r="B216" s="141"/>
      <c r="C216" s="141">
        <v>0</v>
      </c>
      <c r="D216" s="141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0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</row>
    <row r="219" spans="1:14" x14ac:dyDescent="0.35">
      <c r="A219" s="276" t="s">
        <v>51</v>
      </c>
      <c r="B219" s="276"/>
      <c r="C219" s="276"/>
      <c r="D219" s="275"/>
      <c r="E219" s="275"/>
    </row>
    <row r="220" spans="1:14" x14ac:dyDescent="0.35">
      <c r="A220" s="274" t="s">
        <v>55</v>
      </c>
      <c r="B220" s="274"/>
      <c r="C220" s="274"/>
      <c r="D220" s="275" t="s">
        <v>216</v>
      </c>
      <c r="E220" s="275"/>
    </row>
    <row r="221" spans="1:14" x14ac:dyDescent="0.35">
      <c r="A221" s="276" t="s">
        <v>53</v>
      </c>
      <c r="B221" s="276"/>
      <c r="C221" s="276"/>
      <c r="D221" s="275"/>
      <c r="E221" s="275"/>
    </row>
    <row r="222" spans="1:14" x14ac:dyDescent="0.35">
      <c r="A222" s="276" t="s">
        <v>54</v>
      </c>
      <c r="B222" s="276"/>
      <c r="C222" s="276"/>
      <c r="D222" s="292">
        <v>43187</v>
      </c>
      <c r="E222" s="275"/>
    </row>
    <row r="223" spans="1:14" x14ac:dyDescent="0.35">
      <c r="A223" s="9"/>
      <c r="B223" s="9"/>
      <c r="C223" s="9"/>
      <c r="D223" s="23"/>
      <c r="E223" s="222"/>
    </row>
    <row r="224" spans="1:14" x14ac:dyDescent="0.35">
      <c r="B224" s="153" t="s">
        <v>15</v>
      </c>
    </row>
    <row r="225" spans="1:14" x14ac:dyDescent="0.35">
      <c r="A225" t="s">
        <v>69</v>
      </c>
      <c r="E225" t="s">
        <v>200</v>
      </c>
    </row>
    <row r="226" spans="1:14" x14ac:dyDescent="0.35">
      <c r="A226" t="s">
        <v>84</v>
      </c>
    </row>
    <row r="228" spans="1:14" ht="43.5" x14ac:dyDescent="0.35">
      <c r="A228" s="1" t="s">
        <v>258</v>
      </c>
      <c r="B228" s="2" t="s">
        <v>257</v>
      </c>
      <c r="C228" s="2" t="s">
        <v>687</v>
      </c>
      <c r="D228" s="2" t="s">
        <v>686</v>
      </c>
      <c r="E228" s="2" t="s">
        <v>685</v>
      </c>
      <c r="F228" s="2" t="s">
        <v>684</v>
      </c>
      <c r="G228" s="2" t="s">
        <v>683</v>
      </c>
      <c r="H228" s="2" t="s">
        <v>682</v>
      </c>
      <c r="I228" s="2" t="s">
        <v>681</v>
      </c>
      <c r="J228" s="2" t="s">
        <v>680</v>
      </c>
      <c r="K228" s="2" t="s">
        <v>679</v>
      </c>
      <c r="L228" s="2" t="s">
        <v>678</v>
      </c>
      <c r="M228" s="2" t="s">
        <v>677</v>
      </c>
      <c r="N228" s="143" t="s">
        <v>676</v>
      </c>
    </row>
    <row r="229" spans="1:14" x14ac:dyDescent="0.35">
      <c r="A229" s="141"/>
      <c r="B229" s="141" t="s">
        <v>198</v>
      </c>
      <c r="C229" s="141">
        <v>0</v>
      </c>
      <c r="D229" s="141">
        <v>0</v>
      </c>
      <c r="E229" s="141">
        <v>0</v>
      </c>
      <c r="F229" s="141">
        <v>0</v>
      </c>
      <c r="G229" s="141">
        <v>0</v>
      </c>
      <c r="H229" s="141">
        <v>0</v>
      </c>
      <c r="I229" s="141">
        <v>0</v>
      </c>
      <c r="J229" s="141">
        <v>0</v>
      </c>
      <c r="K229" s="141">
        <v>0</v>
      </c>
      <c r="L229" s="141">
        <v>0</v>
      </c>
      <c r="M229" s="141">
        <v>0</v>
      </c>
      <c r="N229" s="141">
        <v>0</v>
      </c>
    </row>
    <row r="230" spans="1:14" x14ac:dyDescent="0.3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</row>
    <row r="233" spans="1:14" x14ac:dyDescent="0.35">
      <c r="A233" s="276" t="s">
        <v>51</v>
      </c>
      <c r="B233" s="276"/>
      <c r="C233" s="276"/>
      <c r="D233" s="275">
        <v>0</v>
      </c>
      <c r="E233" s="275"/>
    </row>
    <row r="234" spans="1:14" x14ac:dyDescent="0.35">
      <c r="A234" s="274" t="s">
        <v>55</v>
      </c>
      <c r="B234" s="274"/>
      <c r="C234" s="274"/>
      <c r="D234" s="354" t="s">
        <v>199</v>
      </c>
      <c r="E234" s="355"/>
    </row>
    <row r="235" spans="1:14" x14ac:dyDescent="0.35">
      <c r="A235" s="276" t="s">
        <v>53</v>
      </c>
      <c r="B235" s="276"/>
      <c r="C235" s="276"/>
      <c r="D235" s="275"/>
      <c r="E235" s="275"/>
    </row>
    <row r="236" spans="1:14" x14ac:dyDescent="0.35">
      <c r="A236" s="276" t="s">
        <v>54</v>
      </c>
      <c r="B236" s="276"/>
      <c r="C236" s="276"/>
      <c r="D236" s="292">
        <v>43182</v>
      </c>
      <c r="E236" s="275"/>
    </row>
    <row r="237" spans="1:14" x14ac:dyDescent="0.35">
      <c r="A237" s="9"/>
      <c r="B237" s="9"/>
      <c r="C237" s="9"/>
      <c r="D237" s="23"/>
      <c r="E237" s="222"/>
    </row>
    <row r="238" spans="1:14" x14ac:dyDescent="0.35">
      <c r="B238" s="153" t="s">
        <v>16</v>
      </c>
    </row>
    <row r="239" spans="1:14" x14ac:dyDescent="0.35">
      <c r="A239" t="s">
        <v>69</v>
      </c>
      <c r="E239" t="s">
        <v>204</v>
      </c>
    </row>
    <row r="240" spans="1:14" x14ac:dyDescent="0.35">
      <c r="A240" t="s">
        <v>201</v>
      </c>
    </row>
    <row r="242" spans="1:14" ht="43.5" x14ac:dyDescent="0.35">
      <c r="A242" s="1" t="s">
        <v>258</v>
      </c>
      <c r="B242" s="2" t="s">
        <v>257</v>
      </c>
      <c r="C242" s="2" t="s">
        <v>687</v>
      </c>
      <c r="D242" s="2" t="s">
        <v>686</v>
      </c>
      <c r="E242" s="2" t="s">
        <v>685</v>
      </c>
      <c r="F242" s="2" t="s">
        <v>684</v>
      </c>
      <c r="G242" s="2" t="s">
        <v>683</v>
      </c>
      <c r="H242" s="2" t="s">
        <v>682</v>
      </c>
      <c r="I242" s="2" t="s">
        <v>681</v>
      </c>
      <c r="J242" s="2" t="s">
        <v>680</v>
      </c>
      <c r="K242" s="2" t="s">
        <v>679</v>
      </c>
      <c r="L242" s="2" t="s">
        <v>678</v>
      </c>
      <c r="M242" s="2" t="s">
        <v>677</v>
      </c>
      <c r="N242" s="143" t="s">
        <v>676</v>
      </c>
    </row>
    <row r="243" spans="1:14" x14ac:dyDescent="0.35">
      <c r="A243" s="141"/>
      <c r="B243" s="141" t="s">
        <v>202</v>
      </c>
      <c r="C243" s="141">
        <v>0</v>
      </c>
      <c r="D243" s="141">
        <v>0</v>
      </c>
      <c r="E243" s="141">
        <v>0</v>
      </c>
      <c r="F243" s="141">
        <v>0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</row>
    <row r="244" spans="1:14" x14ac:dyDescent="0.3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</row>
    <row r="247" spans="1:14" x14ac:dyDescent="0.35">
      <c r="A247" s="276" t="s">
        <v>51</v>
      </c>
      <c r="B247" s="276"/>
      <c r="C247" s="276"/>
      <c r="D247" s="275">
        <v>0</v>
      </c>
      <c r="E247" s="275"/>
    </row>
    <row r="248" spans="1:14" x14ac:dyDescent="0.35">
      <c r="A248" s="274" t="s">
        <v>55</v>
      </c>
      <c r="B248" s="274"/>
      <c r="C248" s="274"/>
      <c r="D248" s="354" t="s">
        <v>203</v>
      </c>
      <c r="E248" s="355"/>
    </row>
    <row r="249" spans="1:14" x14ac:dyDescent="0.35">
      <c r="A249" s="276" t="s">
        <v>53</v>
      </c>
      <c r="B249" s="276"/>
      <c r="C249" s="276"/>
      <c r="D249" s="275"/>
      <c r="E249" s="275"/>
    </row>
    <row r="250" spans="1:14" x14ac:dyDescent="0.35">
      <c r="A250" s="276" t="s">
        <v>54</v>
      </c>
      <c r="B250" s="276"/>
      <c r="C250" s="276"/>
      <c r="D250" s="292">
        <v>43220</v>
      </c>
      <c r="E250" s="275"/>
    </row>
    <row r="251" spans="1:14" x14ac:dyDescent="0.35">
      <c r="A251" s="9"/>
      <c r="B251" s="9"/>
      <c r="C251" s="9"/>
      <c r="D251" s="23"/>
      <c r="E251" s="222"/>
    </row>
    <row r="252" spans="1:14" x14ac:dyDescent="0.35">
      <c r="B252" s="153" t="s">
        <v>17</v>
      </c>
    </row>
    <row r="253" spans="1:14" x14ac:dyDescent="0.35">
      <c r="A253" t="s">
        <v>69</v>
      </c>
      <c r="E253" t="s">
        <v>426</v>
      </c>
    </row>
    <row r="254" spans="1:14" x14ac:dyDescent="0.35">
      <c r="A254" t="s">
        <v>425</v>
      </c>
    </row>
    <row r="256" spans="1:14" ht="43.5" x14ac:dyDescent="0.35">
      <c r="A256" s="1" t="s">
        <v>258</v>
      </c>
      <c r="B256" s="2" t="s">
        <v>257</v>
      </c>
      <c r="C256" s="2" t="s">
        <v>687</v>
      </c>
      <c r="D256" s="2" t="s">
        <v>686</v>
      </c>
      <c r="E256" s="2" t="s">
        <v>685</v>
      </c>
      <c r="F256" s="2" t="s">
        <v>684</v>
      </c>
      <c r="G256" s="2" t="s">
        <v>683</v>
      </c>
      <c r="H256" s="2" t="s">
        <v>682</v>
      </c>
      <c r="I256" s="2" t="s">
        <v>681</v>
      </c>
      <c r="J256" s="2" t="s">
        <v>680</v>
      </c>
      <c r="K256" s="2" t="s">
        <v>679</v>
      </c>
      <c r="L256" s="2" t="s">
        <v>678</v>
      </c>
      <c r="M256" s="2" t="s">
        <v>677</v>
      </c>
      <c r="N256" s="143" t="s">
        <v>676</v>
      </c>
    </row>
    <row r="257" spans="1:14" x14ac:dyDescent="0.35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</row>
    <row r="258" spans="1:14" x14ac:dyDescent="0.3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</row>
    <row r="261" spans="1:14" x14ac:dyDescent="0.35">
      <c r="A261" s="276" t="s">
        <v>51</v>
      </c>
      <c r="B261" s="276"/>
      <c r="C261" s="276"/>
      <c r="D261" s="275"/>
      <c r="E261" s="275"/>
    </row>
    <row r="262" spans="1:14" ht="15.5" x14ac:dyDescent="0.35">
      <c r="A262" s="274" t="s">
        <v>55</v>
      </c>
      <c r="B262" s="274"/>
      <c r="C262" s="274"/>
      <c r="D262" s="294" t="s">
        <v>206</v>
      </c>
      <c r="E262" s="294"/>
    </row>
    <row r="263" spans="1:14" ht="15.5" x14ac:dyDescent="0.35">
      <c r="A263" s="276" t="s">
        <v>53</v>
      </c>
      <c r="B263" s="276"/>
      <c r="C263" s="276"/>
      <c r="D263" s="294"/>
      <c r="E263" s="294"/>
    </row>
    <row r="264" spans="1:14" ht="15.5" x14ac:dyDescent="0.35">
      <c r="A264" s="276" t="s">
        <v>54</v>
      </c>
      <c r="B264" s="276"/>
      <c r="C264" s="276"/>
      <c r="D264" s="362">
        <v>43187</v>
      </c>
      <c r="E264" s="294"/>
    </row>
    <row r="265" spans="1:14" ht="15.5" x14ac:dyDescent="0.35">
      <c r="A265" s="9"/>
      <c r="B265" s="9"/>
      <c r="C265" s="9"/>
      <c r="D265" s="26"/>
      <c r="E265" s="230"/>
    </row>
    <row r="266" spans="1:14" x14ac:dyDescent="0.35">
      <c r="B266" s="153" t="s">
        <v>18</v>
      </c>
    </row>
    <row r="267" spans="1:14" x14ac:dyDescent="0.35">
      <c r="A267" t="s">
        <v>69</v>
      </c>
      <c r="E267" t="s">
        <v>220</v>
      </c>
    </row>
    <row r="268" spans="1:14" x14ac:dyDescent="0.35">
      <c r="A268" t="s">
        <v>566</v>
      </c>
    </row>
    <row r="270" spans="1:14" ht="43.5" x14ac:dyDescent="0.35">
      <c r="A270" s="1" t="s">
        <v>258</v>
      </c>
      <c r="B270" s="2" t="s">
        <v>257</v>
      </c>
      <c r="C270" s="2" t="s">
        <v>687</v>
      </c>
      <c r="D270" s="2" t="s">
        <v>686</v>
      </c>
      <c r="E270" s="2" t="s">
        <v>685</v>
      </c>
      <c r="F270" s="2" t="s">
        <v>684</v>
      </c>
      <c r="G270" s="2" t="s">
        <v>683</v>
      </c>
      <c r="H270" s="2" t="s">
        <v>682</v>
      </c>
      <c r="I270" s="2" t="s">
        <v>681</v>
      </c>
      <c r="J270" s="2" t="s">
        <v>680</v>
      </c>
      <c r="K270" s="2" t="s">
        <v>679</v>
      </c>
      <c r="L270" s="2" t="s">
        <v>678</v>
      </c>
      <c r="M270" s="2" t="s">
        <v>677</v>
      </c>
      <c r="N270" s="143" t="s">
        <v>676</v>
      </c>
    </row>
    <row r="271" spans="1:14" x14ac:dyDescent="0.35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</row>
    <row r="272" spans="1:14" x14ac:dyDescent="0.35">
      <c r="A272" s="141"/>
      <c r="B272" s="141"/>
      <c r="C272" s="141">
        <v>0</v>
      </c>
      <c r="D272" s="141">
        <v>0</v>
      </c>
      <c r="E272" s="141">
        <v>0</v>
      </c>
      <c r="F272" s="141">
        <v>0</v>
      </c>
      <c r="G272" s="141">
        <v>0</v>
      </c>
      <c r="H272" s="141">
        <v>0</v>
      </c>
      <c r="I272" s="141">
        <v>0</v>
      </c>
      <c r="J272" s="141">
        <v>0</v>
      </c>
      <c r="K272" s="141">
        <v>0</v>
      </c>
      <c r="L272" s="141">
        <v>0</v>
      </c>
      <c r="M272" s="141">
        <v>0</v>
      </c>
      <c r="N272" s="141">
        <v>0</v>
      </c>
    </row>
    <row r="275" spans="1:14" x14ac:dyDescent="0.35">
      <c r="A275" s="276" t="s">
        <v>51</v>
      </c>
      <c r="B275" s="276"/>
      <c r="C275" s="276"/>
      <c r="D275" s="275"/>
      <c r="E275" s="275"/>
    </row>
    <row r="276" spans="1:14" x14ac:dyDescent="0.35">
      <c r="A276" s="274" t="s">
        <v>55</v>
      </c>
      <c r="B276" s="274"/>
      <c r="C276" s="274"/>
      <c r="D276" s="354" t="s">
        <v>219</v>
      </c>
      <c r="E276" s="355"/>
    </row>
    <row r="277" spans="1:14" x14ac:dyDescent="0.35">
      <c r="A277" s="276" t="s">
        <v>53</v>
      </c>
      <c r="B277" s="276"/>
      <c r="C277" s="276"/>
      <c r="D277" s="275"/>
      <c r="E277" s="275"/>
    </row>
    <row r="278" spans="1:14" x14ac:dyDescent="0.35">
      <c r="A278" s="276" t="s">
        <v>54</v>
      </c>
      <c r="B278" s="276"/>
      <c r="C278" s="276"/>
      <c r="D278" s="292">
        <v>43220</v>
      </c>
      <c r="E278" s="275"/>
    </row>
    <row r="279" spans="1:14" x14ac:dyDescent="0.35">
      <c r="A279" s="9"/>
      <c r="B279" s="9"/>
      <c r="C279" s="9"/>
      <c r="D279" s="23"/>
      <c r="E279" s="222"/>
    </row>
    <row r="280" spans="1:14" x14ac:dyDescent="0.35">
      <c r="B280" s="153" t="s">
        <v>19</v>
      </c>
    </row>
    <row r="281" spans="1:14" x14ac:dyDescent="0.35">
      <c r="A281" t="s">
        <v>69</v>
      </c>
      <c r="E281" t="s">
        <v>105</v>
      </c>
      <c r="G281" t="s">
        <v>19</v>
      </c>
    </row>
    <row r="282" spans="1:14" x14ac:dyDescent="0.35">
      <c r="A282" t="s">
        <v>84</v>
      </c>
      <c r="C282" t="s">
        <v>19</v>
      </c>
    </row>
    <row r="284" spans="1:14" ht="43.5" x14ac:dyDescent="0.35">
      <c r="A284" s="1" t="s">
        <v>258</v>
      </c>
      <c r="B284" s="2" t="s">
        <v>257</v>
      </c>
      <c r="C284" s="2" t="s">
        <v>687</v>
      </c>
      <c r="D284" s="2" t="s">
        <v>686</v>
      </c>
      <c r="E284" s="2" t="s">
        <v>685</v>
      </c>
      <c r="F284" s="2" t="s">
        <v>684</v>
      </c>
      <c r="G284" s="2" t="s">
        <v>683</v>
      </c>
      <c r="H284" s="2" t="s">
        <v>682</v>
      </c>
      <c r="I284" s="2" t="s">
        <v>681</v>
      </c>
      <c r="J284" s="2" t="s">
        <v>680</v>
      </c>
      <c r="K284" s="2" t="s">
        <v>679</v>
      </c>
      <c r="L284" s="2" t="s">
        <v>678</v>
      </c>
      <c r="M284" s="2" t="s">
        <v>677</v>
      </c>
      <c r="N284" s="143" t="s">
        <v>676</v>
      </c>
    </row>
    <row r="285" spans="1:14" x14ac:dyDescent="0.35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</row>
    <row r="286" spans="1:14" x14ac:dyDescent="0.3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</row>
    <row r="289" spans="1:14" x14ac:dyDescent="0.35">
      <c r="A289" s="276" t="s">
        <v>51</v>
      </c>
      <c r="B289" s="276"/>
      <c r="C289" s="276"/>
      <c r="D289" s="275">
        <v>0</v>
      </c>
      <c r="E289" s="275"/>
    </row>
    <row r="290" spans="1:14" x14ac:dyDescent="0.35">
      <c r="A290" s="274" t="s">
        <v>55</v>
      </c>
      <c r="B290" s="274"/>
      <c r="C290" s="274"/>
      <c r="D290" s="275" t="s">
        <v>104</v>
      </c>
      <c r="E290" s="275"/>
    </row>
    <row r="291" spans="1:14" x14ac:dyDescent="0.35">
      <c r="A291" s="276" t="s">
        <v>53</v>
      </c>
      <c r="B291" s="276"/>
      <c r="C291" s="276"/>
      <c r="D291" s="275"/>
      <c r="E291" s="275"/>
    </row>
    <row r="292" spans="1:14" x14ac:dyDescent="0.35">
      <c r="A292" s="276" t="s">
        <v>54</v>
      </c>
      <c r="B292" s="276"/>
      <c r="C292" s="276"/>
      <c r="D292" s="292">
        <v>43185</v>
      </c>
      <c r="E292" s="275"/>
    </row>
    <row r="293" spans="1:14" x14ac:dyDescent="0.35">
      <c r="A293" s="9"/>
      <c r="B293" s="9"/>
      <c r="C293" s="9"/>
      <c r="D293" s="23"/>
      <c r="E293" s="222"/>
    </row>
    <row r="294" spans="1:14" x14ac:dyDescent="0.35">
      <c r="B294" s="153" t="s">
        <v>20</v>
      </c>
    </row>
    <row r="295" spans="1:14" x14ac:dyDescent="0.35">
      <c r="A295" t="s">
        <v>69</v>
      </c>
      <c r="E295" t="s">
        <v>107</v>
      </c>
    </row>
    <row r="296" spans="1:14" x14ac:dyDescent="0.35">
      <c r="A296" t="s">
        <v>108</v>
      </c>
    </row>
    <row r="298" spans="1:14" ht="43.5" x14ac:dyDescent="0.35">
      <c r="A298" s="1" t="s">
        <v>258</v>
      </c>
      <c r="B298" s="2" t="s">
        <v>257</v>
      </c>
      <c r="C298" s="2" t="s">
        <v>687</v>
      </c>
      <c r="D298" s="2" t="s">
        <v>686</v>
      </c>
      <c r="E298" s="2" t="s">
        <v>685</v>
      </c>
      <c r="F298" s="2" t="s">
        <v>684</v>
      </c>
      <c r="G298" s="2" t="s">
        <v>683</v>
      </c>
      <c r="H298" s="2" t="s">
        <v>682</v>
      </c>
      <c r="I298" s="2" t="s">
        <v>681</v>
      </c>
      <c r="J298" s="2" t="s">
        <v>680</v>
      </c>
      <c r="K298" s="2" t="s">
        <v>679</v>
      </c>
      <c r="L298" s="2" t="s">
        <v>678</v>
      </c>
      <c r="M298" s="2" t="s">
        <v>677</v>
      </c>
      <c r="N298" s="143" t="s">
        <v>676</v>
      </c>
    </row>
    <row r="299" spans="1:14" x14ac:dyDescent="0.35">
      <c r="A299" s="141"/>
      <c r="B299" s="141"/>
      <c r="C299" s="141">
        <v>0</v>
      </c>
      <c r="D299" s="141">
        <v>0</v>
      </c>
      <c r="E299" s="141">
        <v>0</v>
      </c>
      <c r="F299" s="141">
        <v>0</v>
      </c>
      <c r="G299" s="141">
        <v>0</v>
      </c>
      <c r="H299" s="141">
        <v>0</v>
      </c>
      <c r="I299" s="141">
        <v>0</v>
      </c>
      <c r="J299" s="141">
        <v>0</v>
      </c>
      <c r="K299" s="141">
        <v>0</v>
      </c>
      <c r="L299" s="141">
        <v>0</v>
      </c>
      <c r="M299" s="141">
        <v>0</v>
      </c>
      <c r="N299" s="141">
        <v>0</v>
      </c>
    </row>
    <row r="300" spans="1:14" x14ac:dyDescent="0.3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</row>
    <row r="303" spans="1:14" x14ac:dyDescent="0.35">
      <c r="A303" s="276" t="s">
        <v>51</v>
      </c>
      <c r="B303" s="276"/>
      <c r="C303" s="276"/>
      <c r="D303" s="275">
        <v>0</v>
      </c>
      <c r="E303" s="275"/>
    </row>
    <row r="304" spans="1:14" x14ac:dyDescent="0.35">
      <c r="A304" s="274" t="s">
        <v>55</v>
      </c>
      <c r="B304" s="274"/>
      <c r="C304" s="274"/>
      <c r="D304" s="275" t="s">
        <v>106</v>
      </c>
      <c r="E304" s="275"/>
    </row>
    <row r="305" spans="1:14" x14ac:dyDescent="0.35">
      <c r="A305" s="276" t="s">
        <v>53</v>
      </c>
      <c r="B305" s="276"/>
      <c r="C305" s="276"/>
      <c r="D305" s="275"/>
      <c r="E305" s="275"/>
    </row>
    <row r="306" spans="1:14" x14ac:dyDescent="0.35">
      <c r="A306" s="276" t="s">
        <v>54</v>
      </c>
      <c r="B306" s="276"/>
      <c r="C306" s="276"/>
      <c r="D306" s="275" t="s">
        <v>83</v>
      </c>
      <c r="E306" s="275"/>
    </row>
    <row r="307" spans="1:14" x14ac:dyDescent="0.35">
      <c r="A307" s="9"/>
      <c r="B307" s="9"/>
      <c r="C307" s="9"/>
      <c r="D307" s="222"/>
      <c r="E307" s="222"/>
    </row>
    <row r="308" spans="1:14" x14ac:dyDescent="0.35">
      <c r="B308" s="153" t="s">
        <v>21</v>
      </c>
    </row>
    <row r="309" spans="1:14" x14ac:dyDescent="0.35">
      <c r="A309" t="s">
        <v>69</v>
      </c>
      <c r="E309" t="s">
        <v>424</v>
      </c>
    </row>
    <row r="310" spans="1:14" x14ac:dyDescent="0.35">
      <c r="A310" t="s">
        <v>753</v>
      </c>
    </row>
    <row r="312" spans="1:14" ht="43.5" x14ac:dyDescent="0.35">
      <c r="A312" s="223" t="s">
        <v>258</v>
      </c>
      <c r="B312" s="2" t="s">
        <v>257</v>
      </c>
      <c r="C312" s="143" t="s">
        <v>687</v>
      </c>
      <c r="D312" s="223" t="s">
        <v>686</v>
      </c>
      <c r="E312" s="2" t="s">
        <v>685</v>
      </c>
      <c r="F312" s="2" t="s">
        <v>684</v>
      </c>
      <c r="G312" s="2" t="s">
        <v>683</v>
      </c>
      <c r="H312" s="2" t="s">
        <v>682</v>
      </c>
      <c r="I312" s="2" t="s">
        <v>681</v>
      </c>
      <c r="J312" s="2" t="s">
        <v>680</v>
      </c>
      <c r="K312" s="2" t="s">
        <v>679</v>
      </c>
      <c r="L312" s="2" t="s">
        <v>678</v>
      </c>
      <c r="M312" s="2" t="s">
        <v>677</v>
      </c>
      <c r="N312" s="143" t="s">
        <v>676</v>
      </c>
    </row>
    <row r="313" spans="1:14" x14ac:dyDescent="0.35">
      <c r="A313" s="141">
        <v>1</v>
      </c>
      <c r="B313" s="6" t="s">
        <v>21</v>
      </c>
      <c r="C313" s="141">
        <v>0</v>
      </c>
      <c r="D313" s="141">
        <v>0</v>
      </c>
      <c r="E313" s="141">
        <v>0</v>
      </c>
      <c r="F313" s="141">
        <v>0</v>
      </c>
      <c r="G313" s="141">
        <v>0</v>
      </c>
      <c r="H313" s="141">
        <v>0</v>
      </c>
      <c r="I313" s="141">
        <v>0</v>
      </c>
      <c r="J313" s="141">
        <v>0</v>
      </c>
      <c r="K313" s="141">
        <v>0</v>
      </c>
      <c r="L313" s="141">
        <v>0</v>
      </c>
      <c r="M313" s="141">
        <v>0</v>
      </c>
      <c r="N313" s="141">
        <v>0</v>
      </c>
    </row>
    <row r="314" spans="1:14" x14ac:dyDescent="0.35">
      <c r="A314" s="141"/>
      <c r="B314" s="141"/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  <c r="J314" s="141">
        <v>0</v>
      </c>
      <c r="K314" s="141">
        <v>0</v>
      </c>
      <c r="L314" s="141">
        <v>0</v>
      </c>
      <c r="M314" s="141">
        <v>0</v>
      </c>
      <c r="N314" s="141">
        <v>0</v>
      </c>
    </row>
    <row r="317" spans="1:14" x14ac:dyDescent="0.35">
      <c r="A317" s="276" t="s">
        <v>51</v>
      </c>
      <c r="B317" s="276"/>
      <c r="C317" s="276"/>
      <c r="D317" s="275">
        <v>0</v>
      </c>
      <c r="E317" s="275"/>
    </row>
    <row r="318" spans="1:14" x14ac:dyDescent="0.35">
      <c r="A318" s="274" t="s">
        <v>55</v>
      </c>
      <c r="B318" s="274"/>
      <c r="C318" s="274"/>
      <c r="D318" s="486" t="s">
        <v>109</v>
      </c>
      <c r="E318" s="484"/>
    </row>
    <row r="319" spans="1:14" x14ac:dyDescent="0.35">
      <c r="A319" s="276" t="s">
        <v>53</v>
      </c>
      <c r="B319" s="276"/>
      <c r="C319" s="276"/>
      <c r="D319" s="275"/>
      <c r="E319" s="275"/>
    </row>
    <row r="320" spans="1:14" x14ac:dyDescent="0.35">
      <c r="A320" s="276" t="s">
        <v>54</v>
      </c>
      <c r="B320" s="276"/>
      <c r="C320" s="276"/>
      <c r="D320" s="275" t="s">
        <v>110</v>
      </c>
      <c r="E320" s="275"/>
    </row>
    <row r="321" spans="1:14" x14ac:dyDescent="0.35">
      <c r="A321" s="9"/>
      <c r="B321" s="9"/>
      <c r="C321" s="9"/>
      <c r="D321" s="222"/>
      <c r="E321" s="222"/>
    </row>
    <row r="322" spans="1:14" x14ac:dyDescent="0.35">
      <c r="B322" s="153" t="s">
        <v>22</v>
      </c>
    </row>
    <row r="323" spans="1:14" x14ac:dyDescent="0.35">
      <c r="A323" t="s">
        <v>69</v>
      </c>
      <c r="E323" t="s">
        <v>111</v>
      </c>
      <c r="F323" t="s">
        <v>22</v>
      </c>
    </row>
    <row r="324" spans="1:14" x14ac:dyDescent="0.35">
      <c r="A324" t="s">
        <v>116</v>
      </c>
      <c r="C324" t="s">
        <v>117</v>
      </c>
    </row>
    <row r="327" spans="1:14" ht="15" thickBot="1" x14ac:dyDescent="0.4">
      <c r="C327" s="282" t="s">
        <v>752</v>
      </c>
      <c r="D327" s="283"/>
      <c r="E327" s="283"/>
      <c r="F327" s="283"/>
      <c r="G327" s="283"/>
      <c r="H327" s="283"/>
      <c r="I327" s="283"/>
      <c r="J327" s="283"/>
      <c r="K327" s="283"/>
      <c r="L327" s="283"/>
      <c r="M327" s="283"/>
      <c r="N327" s="283"/>
    </row>
    <row r="328" spans="1:14" ht="29" x14ac:dyDescent="0.35">
      <c r="A328" s="221" t="s">
        <v>258</v>
      </c>
      <c r="B328" s="220" t="s">
        <v>257</v>
      </c>
      <c r="C328" s="219" t="s">
        <v>342</v>
      </c>
      <c r="D328" s="219" t="s">
        <v>341</v>
      </c>
      <c r="E328" s="219" t="s">
        <v>340</v>
      </c>
      <c r="F328" s="219" t="s">
        <v>339</v>
      </c>
      <c r="G328" s="219" t="s">
        <v>338</v>
      </c>
      <c r="H328" s="219" t="s">
        <v>337</v>
      </c>
      <c r="I328" s="219" t="s">
        <v>336</v>
      </c>
      <c r="J328" s="219" t="s">
        <v>335</v>
      </c>
      <c r="K328" s="219" t="s">
        <v>334</v>
      </c>
      <c r="L328" s="219" t="s">
        <v>333</v>
      </c>
      <c r="M328" s="219" t="s">
        <v>332</v>
      </c>
      <c r="N328" s="218" t="s">
        <v>331</v>
      </c>
    </row>
    <row r="329" spans="1:14" ht="15" thickBot="1" x14ac:dyDescent="0.4">
      <c r="A329" s="217">
        <v>1</v>
      </c>
      <c r="B329" s="216" t="s">
        <v>22</v>
      </c>
      <c r="C329" s="216">
        <v>0</v>
      </c>
      <c r="D329" s="216">
        <v>0</v>
      </c>
      <c r="E329" s="216">
        <v>0</v>
      </c>
      <c r="F329" s="216">
        <v>0</v>
      </c>
      <c r="G329" s="216">
        <v>0</v>
      </c>
      <c r="H329" s="216">
        <v>0</v>
      </c>
      <c r="I329" s="216">
        <v>0</v>
      </c>
      <c r="J329" s="216">
        <v>0</v>
      </c>
      <c r="K329" s="216">
        <v>0</v>
      </c>
      <c r="L329" s="216">
        <v>0</v>
      </c>
      <c r="M329" s="216">
        <v>0</v>
      </c>
      <c r="N329" s="215">
        <v>0</v>
      </c>
    </row>
    <row r="330" spans="1:14" ht="15" thickBot="1" x14ac:dyDescent="0.4"/>
    <row r="331" spans="1:14" x14ac:dyDescent="0.35">
      <c r="A331" s="284" t="s">
        <v>51</v>
      </c>
      <c r="B331" s="285"/>
      <c r="C331" s="285"/>
      <c r="D331" s="286">
        <v>0</v>
      </c>
      <c r="E331" s="286"/>
      <c r="F331" s="287"/>
    </row>
    <row r="332" spans="1:14" x14ac:dyDescent="0.35">
      <c r="A332" s="288" t="s">
        <v>55</v>
      </c>
      <c r="B332" s="274"/>
      <c r="C332" s="274"/>
      <c r="D332" s="10" t="s">
        <v>114</v>
      </c>
      <c r="E332" s="10"/>
      <c r="F332" s="213"/>
    </row>
    <row r="333" spans="1:14" x14ac:dyDescent="0.35">
      <c r="A333" s="289" t="s">
        <v>53</v>
      </c>
      <c r="B333" s="276"/>
      <c r="C333" s="276"/>
      <c r="D333" s="275"/>
      <c r="E333" s="275"/>
      <c r="F333" s="279"/>
    </row>
    <row r="334" spans="1:14" ht="15" thickBot="1" x14ac:dyDescent="0.4">
      <c r="A334" s="280" t="s">
        <v>54</v>
      </c>
      <c r="B334" s="281"/>
      <c r="C334" s="281"/>
      <c r="D334" s="212" t="s">
        <v>115</v>
      </c>
      <c r="E334" s="212"/>
      <c r="F334" s="211"/>
    </row>
    <row r="335" spans="1:14" x14ac:dyDescent="0.35">
      <c r="A335" s="9"/>
      <c r="B335" s="9"/>
      <c r="C335" s="9"/>
      <c r="D335" s="210"/>
      <c r="E335" s="210"/>
      <c r="F335" s="210"/>
    </row>
    <row r="336" spans="1:14" x14ac:dyDescent="0.35">
      <c r="B336" s="153" t="s">
        <v>23</v>
      </c>
    </row>
    <row r="337" spans="1:14" x14ac:dyDescent="0.35">
      <c r="A337" t="s">
        <v>69</v>
      </c>
      <c r="E337" t="s">
        <v>119</v>
      </c>
    </row>
    <row r="338" spans="1:14" x14ac:dyDescent="0.35">
      <c r="A338" t="s">
        <v>751</v>
      </c>
    </row>
    <row r="340" spans="1:14" ht="43.5" x14ac:dyDescent="0.35">
      <c r="A340" s="1" t="s">
        <v>258</v>
      </c>
      <c r="B340" s="2" t="s">
        <v>257</v>
      </c>
      <c r="C340" s="2" t="s">
        <v>738</v>
      </c>
      <c r="D340" s="2" t="s">
        <v>737</v>
      </c>
      <c r="E340" s="2" t="s">
        <v>736</v>
      </c>
      <c r="F340" s="2" t="s">
        <v>735</v>
      </c>
      <c r="G340" s="2" t="s">
        <v>734</v>
      </c>
      <c r="H340" s="2" t="s">
        <v>733</v>
      </c>
      <c r="I340" s="2" t="s">
        <v>732</v>
      </c>
      <c r="J340" s="2" t="s">
        <v>731</v>
      </c>
      <c r="K340" s="2" t="s">
        <v>730</v>
      </c>
      <c r="L340" s="2" t="s">
        <v>729</v>
      </c>
      <c r="M340" s="2" t="s">
        <v>728</v>
      </c>
      <c r="N340" s="143" t="s">
        <v>727</v>
      </c>
    </row>
    <row r="341" spans="1:14" x14ac:dyDescent="0.35">
      <c r="A341" s="141">
        <v>1</v>
      </c>
      <c r="B341" s="141" t="s">
        <v>23</v>
      </c>
      <c r="C341" s="141">
        <v>0</v>
      </c>
      <c r="D341" s="141">
        <v>0</v>
      </c>
      <c r="E341" s="141">
        <v>0</v>
      </c>
      <c r="F341" s="141">
        <v>0</v>
      </c>
      <c r="G341" s="141">
        <v>0</v>
      </c>
      <c r="H341" s="141">
        <v>0</v>
      </c>
      <c r="I341" s="141">
        <v>0</v>
      </c>
      <c r="J341" s="141">
        <v>0</v>
      </c>
      <c r="K341" s="141">
        <v>0</v>
      </c>
      <c r="L341" s="141">
        <v>0</v>
      </c>
      <c r="M341" s="141">
        <v>0</v>
      </c>
      <c r="N341" s="141">
        <v>0</v>
      </c>
    </row>
    <row r="342" spans="1:14" x14ac:dyDescent="0.3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</row>
    <row r="345" spans="1:14" x14ac:dyDescent="0.35">
      <c r="A345" s="276" t="s">
        <v>51</v>
      </c>
      <c r="B345" s="276"/>
      <c r="C345" s="276"/>
      <c r="D345" s="275">
        <v>0</v>
      </c>
      <c r="E345" s="275"/>
    </row>
    <row r="346" spans="1:14" x14ac:dyDescent="0.35">
      <c r="A346" s="274" t="s">
        <v>55</v>
      </c>
      <c r="B346" s="274"/>
      <c r="C346" s="274"/>
      <c r="D346" s="275" t="s">
        <v>118</v>
      </c>
      <c r="E346" s="275"/>
    </row>
    <row r="347" spans="1:14" x14ac:dyDescent="0.35">
      <c r="A347" s="276" t="s">
        <v>53</v>
      </c>
      <c r="B347" s="276"/>
      <c r="C347" s="276"/>
      <c r="D347" s="275"/>
      <c r="E347" s="275"/>
    </row>
    <row r="348" spans="1:14" x14ac:dyDescent="0.35">
      <c r="A348" s="276" t="s">
        <v>54</v>
      </c>
      <c r="B348" s="276"/>
      <c r="C348" s="276"/>
      <c r="D348" s="275" t="s">
        <v>85</v>
      </c>
      <c r="E348" s="275"/>
    </row>
    <row r="349" spans="1:14" x14ac:dyDescent="0.35">
      <c r="A349" s="9"/>
      <c r="B349" s="9"/>
      <c r="C349" s="9"/>
      <c r="D349" s="222"/>
      <c r="E349" s="222"/>
    </row>
    <row r="350" spans="1:14" x14ac:dyDescent="0.35">
      <c r="B350" s="153" t="s">
        <v>24</v>
      </c>
    </row>
    <row r="351" spans="1:14" x14ac:dyDescent="0.35">
      <c r="A351" t="s">
        <v>69</v>
      </c>
      <c r="E351" t="s">
        <v>105</v>
      </c>
    </row>
    <row r="352" spans="1:14" x14ac:dyDescent="0.35">
      <c r="A352" t="s">
        <v>84</v>
      </c>
    </row>
    <row r="354" spans="1:14" ht="43.5" x14ac:dyDescent="0.35">
      <c r="A354" s="1" t="s">
        <v>258</v>
      </c>
      <c r="B354" s="2" t="s">
        <v>257</v>
      </c>
      <c r="C354" s="2" t="s">
        <v>687</v>
      </c>
      <c r="D354" s="2" t="s">
        <v>686</v>
      </c>
      <c r="E354" s="2" t="s">
        <v>685</v>
      </c>
      <c r="F354" s="2" t="s">
        <v>684</v>
      </c>
      <c r="G354" s="2" t="s">
        <v>683</v>
      </c>
      <c r="H354" s="2" t="s">
        <v>682</v>
      </c>
      <c r="I354" s="2" t="s">
        <v>681</v>
      </c>
      <c r="J354" s="2" t="s">
        <v>680</v>
      </c>
      <c r="K354" s="2" t="s">
        <v>679</v>
      </c>
      <c r="L354" s="2" t="s">
        <v>678</v>
      </c>
      <c r="M354" s="2" t="s">
        <v>677</v>
      </c>
      <c r="N354" s="143" t="s">
        <v>676</v>
      </c>
    </row>
    <row r="355" spans="1:14" x14ac:dyDescent="0.35">
      <c r="A355" s="141">
        <v>1</v>
      </c>
      <c r="B355" s="141"/>
      <c r="C355" s="141">
        <v>0</v>
      </c>
      <c r="D355" s="141">
        <v>0</v>
      </c>
      <c r="E355" s="141">
        <v>0</v>
      </c>
      <c r="F355" s="141">
        <v>0</v>
      </c>
      <c r="G355" s="141">
        <v>0</v>
      </c>
      <c r="H355" s="141">
        <v>0</v>
      </c>
      <c r="I355" s="141">
        <v>0</v>
      </c>
      <c r="J355" s="141">
        <v>0</v>
      </c>
      <c r="K355" s="141">
        <v>0</v>
      </c>
      <c r="L355" s="141">
        <v>0</v>
      </c>
      <c r="M355" s="141">
        <v>0</v>
      </c>
      <c r="N355" s="141">
        <v>0</v>
      </c>
    </row>
    <row r="356" spans="1:14" x14ac:dyDescent="0.3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</row>
    <row r="359" spans="1:14" x14ac:dyDescent="0.35">
      <c r="A359" s="276" t="s">
        <v>51</v>
      </c>
      <c r="B359" s="276"/>
      <c r="C359" s="276"/>
      <c r="D359" s="275">
        <v>0</v>
      </c>
      <c r="E359" s="275"/>
    </row>
    <row r="360" spans="1:14" x14ac:dyDescent="0.35">
      <c r="A360" s="274" t="s">
        <v>55</v>
      </c>
      <c r="B360" s="274"/>
      <c r="C360" s="274"/>
      <c r="D360" s="278"/>
      <c r="E360" s="278"/>
    </row>
    <row r="361" spans="1:14" x14ac:dyDescent="0.35">
      <c r="A361" s="276" t="s">
        <v>53</v>
      </c>
      <c r="B361" s="276"/>
      <c r="C361" s="276"/>
      <c r="D361" s="275"/>
      <c r="E361" s="275"/>
    </row>
    <row r="362" spans="1:14" x14ac:dyDescent="0.35">
      <c r="A362" s="276" t="s">
        <v>54</v>
      </c>
      <c r="B362" s="276"/>
      <c r="C362" s="276"/>
      <c r="D362" s="275"/>
      <c r="E362" s="275"/>
    </row>
    <row r="363" spans="1:14" x14ac:dyDescent="0.35">
      <c r="B363" s="153"/>
    </row>
    <row r="364" spans="1:14" x14ac:dyDescent="0.35">
      <c r="B364" s="153" t="s">
        <v>25</v>
      </c>
    </row>
    <row r="365" spans="1:14" x14ac:dyDescent="0.35">
      <c r="A365" t="s">
        <v>69</v>
      </c>
      <c r="E365" t="s">
        <v>105</v>
      </c>
      <c r="G365" t="s">
        <v>121</v>
      </c>
    </row>
    <row r="366" spans="1:14" x14ac:dyDescent="0.35">
      <c r="A366" t="s">
        <v>84</v>
      </c>
      <c r="C366" t="s">
        <v>123</v>
      </c>
    </row>
    <row r="368" spans="1:14" ht="43.5" x14ac:dyDescent="0.35">
      <c r="A368" s="1" t="s">
        <v>258</v>
      </c>
      <c r="B368" s="2" t="s">
        <v>257</v>
      </c>
      <c r="C368" s="2" t="s">
        <v>687</v>
      </c>
      <c r="D368" s="2" t="s">
        <v>686</v>
      </c>
      <c r="E368" s="2" t="s">
        <v>685</v>
      </c>
      <c r="F368" s="2" t="s">
        <v>684</v>
      </c>
      <c r="G368" s="2" t="s">
        <v>683</v>
      </c>
      <c r="H368" s="2" t="s">
        <v>682</v>
      </c>
      <c r="I368" s="2" t="s">
        <v>681</v>
      </c>
      <c r="J368" s="2" t="s">
        <v>680</v>
      </c>
      <c r="K368" s="2" t="s">
        <v>679</v>
      </c>
      <c r="L368" s="2" t="s">
        <v>678</v>
      </c>
      <c r="M368" s="2" t="s">
        <v>677</v>
      </c>
      <c r="N368" s="143" t="s">
        <v>676</v>
      </c>
    </row>
    <row r="369" spans="1:14" x14ac:dyDescent="0.35">
      <c r="A369" s="141">
        <v>1</v>
      </c>
      <c r="B369" s="141" t="s">
        <v>121</v>
      </c>
      <c r="C369" s="141">
        <v>0</v>
      </c>
      <c r="D369" s="141">
        <v>0</v>
      </c>
      <c r="E369" s="141">
        <v>0</v>
      </c>
      <c r="F369" s="141">
        <v>0</v>
      </c>
      <c r="G369" s="141">
        <v>0</v>
      </c>
      <c r="H369" s="141">
        <v>0</v>
      </c>
      <c r="I369" s="141">
        <v>0</v>
      </c>
      <c r="J369" s="141">
        <v>0</v>
      </c>
      <c r="K369" s="141">
        <v>0</v>
      </c>
      <c r="L369" s="141">
        <v>0</v>
      </c>
      <c r="M369" s="141">
        <v>0</v>
      </c>
      <c r="N369" s="141">
        <v>0</v>
      </c>
    </row>
    <row r="370" spans="1:14" x14ac:dyDescent="0.3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</row>
    <row r="373" spans="1:14" x14ac:dyDescent="0.35">
      <c r="A373" s="276" t="s">
        <v>51</v>
      </c>
      <c r="B373" s="276"/>
      <c r="C373" s="276"/>
      <c r="D373" s="275">
        <v>0</v>
      </c>
      <c r="E373" s="275"/>
    </row>
    <row r="374" spans="1:14" x14ac:dyDescent="0.35">
      <c r="A374" s="274" t="s">
        <v>55</v>
      </c>
      <c r="B374" s="274"/>
      <c r="C374" s="274"/>
      <c r="D374" s="278" t="s">
        <v>122</v>
      </c>
      <c r="E374" s="278"/>
    </row>
    <row r="375" spans="1:14" x14ac:dyDescent="0.35">
      <c r="A375" s="276" t="s">
        <v>53</v>
      </c>
      <c r="B375" s="276"/>
      <c r="C375" s="276"/>
      <c r="D375" s="275"/>
      <c r="E375" s="275"/>
    </row>
    <row r="376" spans="1:14" x14ac:dyDescent="0.35">
      <c r="A376" s="276" t="s">
        <v>54</v>
      </c>
      <c r="B376" s="276"/>
      <c r="C376" s="276"/>
      <c r="D376" s="275" t="s">
        <v>83</v>
      </c>
      <c r="E376" s="275"/>
    </row>
    <row r="377" spans="1:14" x14ac:dyDescent="0.35">
      <c r="A377" s="9"/>
      <c r="B377" s="9"/>
      <c r="C377" s="9"/>
      <c r="D377" s="222"/>
      <c r="E377" s="222"/>
    </row>
    <row r="378" spans="1:14" x14ac:dyDescent="0.35">
      <c r="B378" s="153" t="s">
        <v>26</v>
      </c>
    </row>
    <row r="379" spans="1:14" x14ac:dyDescent="0.35">
      <c r="A379" t="s">
        <v>69</v>
      </c>
      <c r="E379" t="s">
        <v>105</v>
      </c>
      <c r="G379" t="s">
        <v>26</v>
      </c>
    </row>
    <row r="380" spans="1:14" x14ac:dyDescent="0.35">
      <c r="A380" t="s">
        <v>84</v>
      </c>
      <c r="C380" t="s">
        <v>125</v>
      </c>
    </row>
    <row r="382" spans="1:14" ht="43.5" x14ac:dyDescent="0.35">
      <c r="A382" s="1" t="s">
        <v>258</v>
      </c>
      <c r="B382" s="2" t="s">
        <v>257</v>
      </c>
      <c r="C382" s="2" t="s">
        <v>687</v>
      </c>
      <c r="D382" s="2" t="s">
        <v>686</v>
      </c>
      <c r="E382" s="2" t="s">
        <v>685</v>
      </c>
      <c r="F382" s="2" t="s">
        <v>684</v>
      </c>
      <c r="G382" s="2" t="s">
        <v>683</v>
      </c>
      <c r="H382" s="2" t="s">
        <v>682</v>
      </c>
      <c r="I382" s="2" t="s">
        <v>681</v>
      </c>
      <c r="J382" s="2" t="s">
        <v>680</v>
      </c>
      <c r="K382" s="2" t="s">
        <v>679</v>
      </c>
      <c r="L382" s="2" t="s">
        <v>678</v>
      </c>
      <c r="M382" s="2" t="s">
        <v>677</v>
      </c>
      <c r="N382" s="143" t="s">
        <v>676</v>
      </c>
    </row>
    <row r="383" spans="1:14" x14ac:dyDescent="0.35">
      <c r="A383" s="141"/>
      <c r="B383" s="141" t="s">
        <v>26</v>
      </c>
      <c r="C383" s="141">
        <v>2900</v>
      </c>
      <c r="D383" s="141">
        <v>0</v>
      </c>
      <c r="E383" s="141">
        <v>0</v>
      </c>
      <c r="F383" s="141">
        <v>0</v>
      </c>
      <c r="G383" s="141">
        <v>0</v>
      </c>
      <c r="H383" s="141">
        <v>0</v>
      </c>
      <c r="I383" s="141">
        <v>0</v>
      </c>
      <c r="J383" s="141">
        <v>0</v>
      </c>
      <c r="K383" s="141">
        <v>0</v>
      </c>
      <c r="L383" s="141">
        <v>0</v>
      </c>
      <c r="M383" s="141">
        <v>0</v>
      </c>
      <c r="N383" s="141">
        <v>0</v>
      </c>
    </row>
    <row r="384" spans="1:14" x14ac:dyDescent="0.3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</row>
    <row r="387" spans="1:14" x14ac:dyDescent="0.35">
      <c r="A387" s="276" t="s">
        <v>51</v>
      </c>
      <c r="B387" s="276"/>
      <c r="C387" s="276"/>
      <c r="D387" s="275">
        <v>2900</v>
      </c>
      <c r="E387" s="275"/>
    </row>
    <row r="388" spans="1:14" x14ac:dyDescent="0.35">
      <c r="A388" s="274" t="s">
        <v>55</v>
      </c>
      <c r="B388" s="274"/>
      <c r="C388" s="274"/>
      <c r="D388" s="275" t="s">
        <v>126</v>
      </c>
      <c r="E388" s="275"/>
    </row>
    <row r="389" spans="1:14" x14ac:dyDescent="0.35">
      <c r="A389" s="276" t="s">
        <v>53</v>
      </c>
      <c r="B389" s="276"/>
      <c r="C389" s="276"/>
      <c r="D389" s="275"/>
      <c r="E389" s="275"/>
    </row>
    <row r="390" spans="1:14" x14ac:dyDescent="0.35">
      <c r="A390" s="276" t="s">
        <v>54</v>
      </c>
      <c r="B390" s="276"/>
      <c r="C390" s="276"/>
      <c r="D390" s="275"/>
      <c r="E390" s="275"/>
    </row>
    <row r="391" spans="1:14" x14ac:dyDescent="0.35">
      <c r="A391" s="9"/>
      <c r="B391" s="9"/>
      <c r="C391" s="9"/>
      <c r="D391" s="222"/>
      <c r="E391" s="222"/>
    </row>
    <row r="392" spans="1:14" x14ac:dyDescent="0.35">
      <c r="B392" s="153" t="s">
        <v>27</v>
      </c>
    </row>
    <row r="393" spans="1:14" x14ac:dyDescent="0.35">
      <c r="A393" t="s">
        <v>69</v>
      </c>
      <c r="E393" t="s">
        <v>132</v>
      </c>
    </row>
    <row r="394" spans="1:14" x14ac:dyDescent="0.35">
      <c r="A394" t="s">
        <v>128</v>
      </c>
    </row>
    <row r="396" spans="1:14" ht="43.5" x14ac:dyDescent="0.35">
      <c r="A396" s="2" t="s">
        <v>258</v>
      </c>
      <c r="B396" s="2" t="s">
        <v>551</v>
      </c>
      <c r="C396" s="2" t="s">
        <v>750</v>
      </c>
      <c r="D396" s="2" t="s">
        <v>686</v>
      </c>
      <c r="E396" s="2" t="s">
        <v>749</v>
      </c>
      <c r="F396" s="2" t="s">
        <v>748</v>
      </c>
      <c r="G396" s="2" t="s">
        <v>747</v>
      </c>
      <c r="H396" s="2" t="s">
        <v>746</v>
      </c>
      <c r="I396" s="2" t="s">
        <v>745</v>
      </c>
      <c r="J396" s="2" t="s">
        <v>744</v>
      </c>
      <c r="K396" s="2" t="s">
        <v>679</v>
      </c>
      <c r="L396" s="2" t="s">
        <v>678</v>
      </c>
      <c r="M396" s="2" t="s">
        <v>677</v>
      </c>
      <c r="N396" s="143" t="s">
        <v>676</v>
      </c>
    </row>
    <row r="397" spans="1:14" x14ac:dyDescent="0.35">
      <c r="A397" s="140">
        <v>1</v>
      </c>
      <c r="B397" s="141" t="s">
        <v>129</v>
      </c>
      <c r="C397" s="209">
        <v>0</v>
      </c>
      <c r="D397" s="209">
        <v>0</v>
      </c>
      <c r="E397" s="209">
        <v>0</v>
      </c>
      <c r="F397" s="209">
        <v>0</v>
      </c>
      <c r="G397" s="209">
        <v>0</v>
      </c>
      <c r="H397" s="209">
        <v>0</v>
      </c>
      <c r="I397" s="209">
        <v>0</v>
      </c>
      <c r="J397" s="209">
        <v>0</v>
      </c>
      <c r="K397" s="209">
        <v>0</v>
      </c>
      <c r="L397" s="209">
        <v>0</v>
      </c>
      <c r="M397" s="209">
        <v>0</v>
      </c>
      <c r="N397" s="209">
        <v>0</v>
      </c>
    </row>
    <row r="400" spans="1:14" x14ac:dyDescent="0.35">
      <c r="A400" s="276" t="s">
        <v>51</v>
      </c>
      <c r="B400" s="276"/>
      <c r="C400" s="276"/>
      <c r="D400" s="277">
        <f>SUM(C397:N397)</f>
        <v>0</v>
      </c>
      <c r="E400" s="277"/>
    </row>
    <row r="401" spans="1:14" x14ac:dyDescent="0.35">
      <c r="A401" s="274" t="s">
        <v>55</v>
      </c>
      <c r="B401" s="274"/>
      <c r="C401" s="274"/>
      <c r="D401" s="275" t="s">
        <v>130</v>
      </c>
      <c r="E401" s="275"/>
    </row>
    <row r="402" spans="1:14" x14ac:dyDescent="0.35">
      <c r="A402" s="276" t="s">
        <v>53</v>
      </c>
      <c r="B402" s="276"/>
      <c r="C402" s="276"/>
      <c r="D402" s="275"/>
      <c r="E402" s="275"/>
    </row>
    <row r="403" spans="1:14" x14ac:dyDescent="0.35">
      <c r="A403" s="276" t="s">
        <v>54</v>
      </c>
      <c r="B403" s="276"/>
      <c r="C403" s="276"/>
      <c r="D403" s="275" t="s">
        <v>131</v>
      </c>
      <c r="E403" s="275"/>
    </row>
    <row r="404" spans="1:14" x14ac:dyDescent="0.35">
      <c r="A404" s="9"/>
      <c r="B404" s="9"/>
      <c r="C404" s="9"/>
      <c r="D404" s="222"/>
      <c r="E404" s="222"/>
    </row>
    <row r="405" spans="1:14" x14ac:dyDescent="0.35">
      <c r="B405" s="153" t="s">
        <v>28</v>
      </c>
    </row>
    <row r="406" spans="1:14" x14ac:dyDescent="0.35">
      <c r="A406" t="s">
        <v>69</v>
      </c>
      <c r="E406" t="s">
        <v>550</v>
      </c>
    </row>
    <row r="407" spans="1:14" x14ac:dyDescent="0.35">
      <c r="A407" t="s">
        <v>284</v>
      </c>
    </row>
    <row r="409" spans="1:14" ht="39" x14ac:dyDescent="0.35">
      <c r="A409" s="537" t="s">
        <v>258</v>
      </c>
      <c r="B409" s="536" t="s">
        <v>257</v>
      </c>
      <c r="C409" s="536" t="s">
        <v>712</v>
      </c>
      <c r="D409" s="536" t="s">
        <v>711</v>
      </c>
      <c r="E409" s="536" t="s">
        <v>710</v>
      </c>
      <c r="F409" s="536" t="s">
        <v>709</v>
      </c>
      <c r="G409" s="536" t="s">
        <v>708</v>
      </c>
      <c r="H409" s="536" t="s">
        <v>707</v>
      </c>
      <c r="I409" s="536" t="s">
        <v>706</v>
      </c>
      <c r="J409" s="536" t="s">
        <v>705</v>
      </c>
      <c r="K409" s="536" t="s">
        <v>704</v>
      </c>
      <c r="L409" s="536" t="s">
        <v>703</v>
      </c>
      <c r="M409" s="536" t="s">
        <v>702</v>
      </c>
      <c r="N409" s="536" t="s">
        <v>742</v>
      </c>
    </row>
    <row r="410" spans="1:14" x14ac:dyDescent="0.35">
      <c r="A410" s="141">
        <v>1</v>
      </c>
      <c r="B410" s="141"/>
      <c r="C410" s="141">
        <v>0</v>
      </c>
      <c r="D410" s="141">
        <v>0</v>
      </c>
      <c r="E410" s="141">
        <v>0</v>
      </c>
      <c r="F410" s="141">
        <v>0</v>
      </c>
      <c r="G410" s="141">
        <v>0</v>
      </c>
      <c r="H410" s="141">
        <v>0</v>
      </c>
      <c r="I410" s="141">
        <v>0</v>
      </c>
      <c r="J410" s="141">
        <v>0</v>
      </c>
      <c r="K410" s="141">
        <v>0</v>
      </c>
      <c r="L410" s="141">
        <v>0</v>
      </c>
      <c r="M410" s="141">
        <v>0</v>
      </c>
      <c r="N410" s="141">
        <v>0</v>
      </c>
    </row>
    <row r="411" spans="1:14" x14ac:dyDescent="0.35">
      <c r="A411" s="141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</row>
    <row r="414" spans="1:14" x14ac:dyDescent="0.35">
      <c r="A414" s="276" t="s">
        <v>51</v>
      </c>
      <c r="B414" s="276"/>
      <c r="C414" s="276"/>
      <c r="D414" s="275" t="s">
        <v>138</v>
      </c>
      <c r="E414" s="275"/>
    </row>
    <row r="415" spans="1:14" x14ac:dyDescent="0.35">
      <c r="A415" s="274" t="s">
        <v>55</v>
      </c>
      <c r="B415" s="274"/>
      <c r="C415" s="274"/>
      <c r="D415" s="275"/>
      <c r="E415" s="275"/>
    </row>
    <row r="416" spans="1:14" ht="15" customHeight="1" x14ac:dyDescent="0.35">
      <c r="A416" s="276" t="s">
        <v>53</v>
      </c>
      <c r="B416" s="276"/>
      <c r="C416" s="276"/>
      <c r="D416" s="275"/>
      <c r="E416" s="275"/>
    </row>
    <row r="417" spans="1:14" x14ac:dyDescent="0.35">
      <c r="A417" s="276" t="s">
        <v>54</v>
      </c>
      <c r="B417" s="276"/>
      <c r="C417" s="276"/>
      <c r="D417" s="10"/>
      <c r="E417" s="10"/>
    </row>
    <row r="418" spans="1:14" x14ac:dyDescent="0.35">
      <c r="B418" s="153"/>
    </row>
    <row r="419" spans="1:14" x14ac:dyDescent="0.35">
      <c r="B419" s="153" t="s">
        <v>29</v>
      </c>
    </row>
    <row r="420" spans="1:14" x14ac:dyDescent="0.35">
      <c r="A420" t="s">
        <v>69</v>
      </c>
      <c r="E420" t="s">
        <v>549</v>
      </c>
    </row>
    <row r="421" spans="1:14" x14ac:dyDescent="0.35">
      <c r="A421" t="s">
        <v>743</v>
      </c>
    </row>
    <row r="423" spans="1:14" ht="39" x14ac:dyDescent="0.35">
      <c r="A423" s="537" t="s">
        <v>258</v>
      </c>
      <c r="B423" s="536" t="s">
        <v>257</v>
      </c>
      <c r="C423" s="536" t="s">
        <v>712</v>
      </c>
      <c r="D423" s="536" t="s">
        <v>711</v>
      </c>
      <c r="E423" s="536" t="s">
        <v>710</v>
      </c>
      <c r="F423" s="536" t="s">
        <v>709</v>
      </c>
      <c r="G423" s="536" t="s">
        <v>708</v>
      </c>
      <c r="H423" s="536" t="s">
        <v>707</v>
      </c>
      <c r="I423" s="536" t="s">
        <v>706</v>
      </c>
      <c r="J423" s="536" t="s">
        <v>705</v>
      </c>
      <c r="K423" s="536" t="s">
        <v>704</v>
      </c>
      <c r="L423" s="536" t="s">
        <v>703</v>
      </c>
      <c r="M423" s="536" t="s">
        <v>702</v>
      </c>
      <c r="N423" s="536" t="s">
        <v>742</v>
      </c>
    </row>
    <row r="424" spans="1:14" x14ac:dyDescent="0.35">
      <c r="A424" s="141">
        <v>1</v>
      </c>
      <c r="B424" s="141" t="s">
        <v>29</v>
      </c>
      <c r="C424" s="141">
        <v>0</v>
      </c>
      <c r="D424" s="141">
        <v>0</v>
      </c>
      <c r="E424" s="141">
        <v>0</v>
      </c>
      <c r="F424" s="141">
        <v>0</v>
      </c>
      <c r="G424" s="141">
        <v>0</v>
      </c>
      <c r="H424" s="141">
        <v>0</v>
      </c>
      <c r="I424" s="141">
        <v>0</v>
      </c>
      <c r="J424" s="141">
        <v>0</v>
      </c>
      <c r="K424" s="141">
        <v>0</v>
      </c>
      <c r="L424" s="141">
        <v>0</v>
      </c>
      <c r="M424" s="141">
        <v>0</v>
      </c>
      <c r="N424" s="141">
        <v>0</v>
      </c>
    </row>
    <row r="425" spans="1:14" x14ac:dyDescent="0.3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</row>
    <row r="428" spans="1:14" x14ac:dyDescent="0.35">
      <c r="A428" s="276" t="s">
        <v>51</v>
      </c>
      <c r="B428" s="276"/>
      <c r="C428" s="276"/>
      <c r="D428" s="275" t="s">
        <v>138</v>
      </c>
      <c r="E428" s="275"/>
    </row>
    <row r="429" spans="1:14" x14ac:dyDescent="0.35">
      <c r="A429" s="274" t="s">
        <v>55</v>
      </c>
      <c r="B429" s="274"/>
      <c r="C429" s="274"/>
      <c r="D429" s="275" t="s">
        <v>135</v>
      </c>
      <c r="E429" s="275"/>
    </row>
    <row r="430" spans="1:14" x14ac:dyDescent="0.35">
      <c r="A430" s="276" t="s">
        <v>53</v>
      </c>
      <c r="B430" s="276"/>
      <c r="C430" s="276"/>
      <c r="D430" s="275"/>
      <c r="E430" s="275"/>
    </row>
    <row r="431" spans="1:14" x14ac:dyDescent="0.35">
      <c r="A431" s="276" t="s">
        <v>54</v>
      </c>
      <c r="B431" s="276"/>
      <c r="C431" s="276"/>
      <c r="D431" s="10" t="s">
        <v>136</v>
      </c>
      <c r="E431" s="10"/>
    </row>
    <row r="432" spans="1:14" x14ac:dyDescent="0.35">
      <c r="A432" s="9"/>
      <c r="B432" s="9"/>
      <c r="C432" s="9"/>
      <c r="D432" s="210"/>
      <c r="E432" s="210"/>
    </row>
    <row r="433" spans="1:14" x14ac:dyDescent="0.35">
      <c r="B433" s="153" t="s">
        <v>30</v>
      </c>
    </row>
    <row r="434" spans="1:14" x14ac:dyDescent="0.35">
      <c r="A434" t="s">
        <v>69</v>
      </c>
      <c r="E434" t="s">
        <v>548</v>
      </c>
    </row>
    <row r="435" spans="1:14" x14ac:dyDescent="0.35">
      <c r="A435" t="s">
        <v>142</v>
      </c>
    </row>
    <row r="437" spans="1:14" ht="39" x14ac:dyDescent="0.35">
      <c r="A437" s="537" t="s">
        <v>258</v>
      </c>
      <c r="B437" s="536" t="s">
        <v>257</v>
      </c>
      <c r="C437" s="536" t="s">
        <v>712</v>
      </c>
      <c r="D437" s="536" t="s">
        <v>711</v>
      </c>
      <c r="E437" s="536" t="s">
        <v>710</v>
      </c>
      <c r="F437" s="536" t="s">
        <v>709</v>
      </c>
      <c r="G437" s="536" t="s">
        <v>708</v>
      </c>
      <c r="H437" s="536" t="s">
        <v>707</v>
      </c>
      <c r="I437" s="536" t="s">
        <v>706</v>
      </c>
      <c r="J437" s="536" t="s">
        <v>705</v>
      </c>
      <c r="K437" s="536" t="s">
        <v>704</v>
      </c>
      <c r="L437" s="536" t="s">
        <v>703</v>
      </c>
      <c r="M437" s="536" t="s">
        <v>702</v>
      </c>
      <c r="N437" s="536" t="s">
        <v>742</v>
      </c>
    </row>
    <row r="438" spans="1:14" x14ac:dyDescent="0.35">
      <c r="A438" s="141">
        <v>1</v>
      </c>
      <c r="B438" s="141" t="s">
        <v>30</v>
      </c>
      <c r="C438" s="141">
        <v>0</v>
      </c>
      <c r="D438" s="141">
        <v>0</v>
      </c>
      <c r="E438" s="141">
        <v>0</v>
      </c>
      <c r="F438" s="141">
        <v>0</v>
      </c>
      <c r="G438" s="141">
        <v>0</v>
      </c>
      <c r="H438" s="141">
        <v>0</v>
      </c>
      <c r="I438" s="141">
        <v>0</v>
      </c>
      <c r="J438" s="141">
        <v>0</v>
      </c>
      <c r="K438" s="141">
        <v>0</v>
      </c>
      <c r="L438" s="141">
        <v>0</v>
      </c>
      <c r="M438" s="141">
        <v>0</v>
      </c>
      <c r="N438" s="141">
        <v>0</v>
      </c>
    </row>
    <row r="439" spans="1:14" x14ac:dyDescent="0.35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</row>
    <row r="442" spans="1:14" x14ac:dyDescent="0.35">
      <c r="A442" s="276" t="s">
        <v>51</v>
      </c>
      <c r="B442" s="276"/>
      <c r="C442" s="276"/>
      <c r="D442" s="275" t="s">
        <v>138</v>
      </c>
      <c r="E442" s="275"/>
    </row>
    <row r="443" spans="1:14" x14ac:dyDescent="0.35">
      <c r="A443" s="274" t="s">
        <v>55</v>
      </c>
      <c r="B443" s="274"/>
      <c r="C443" s="274"/>
      <c r="D443" s="275" t="s">
        <v>141</v>
      </c>
      <c r="E443" s="275"/>
    </row>
    <row r="444" spans="1:14" x14ac:dyDescent="0.35">
      <c r="A444" s="276" t="s">
        <v>53</v>
      </c>
      <c r="B444" s="276"/>
      <c r="C444" s="276"/>
      <c r="D444" s="275"/>
      <c r="E444" s="275"/>
    </row>
    <row r="445" spans="1:14" x14ac:dyDescent="0.35">
      <c r="A445" s="276" t="s">
        <v>54</v>
      </c>
      <c r="B445" s="276"/>
      <c r="C445" s="276"/>
      <c r="D445" s="581">
        <v>43187</v>
      </c>
      <c r="E445" s="10"/>
    </row>
    <row r="446" spans="1:14" x14ac:dyDescent="0.35">
      <c r="A446" s="9"/>
      <c r="B446" s="9"/>
      <c r="C446" s="9"/>
      <c r="D446" s="580"/>
      <c r="E446" s="210"/>
    </row>
    <row r="447" spans="1:14" x14ac:dyDescent="0.35">
      <c r="B447" s="153" t="s">
        <v>31</v>
      </c>
    </row>
    <row r="448" spans="1:14" x14ac:dyDescent="0.35">
      <c r="A448" t="s">
        <v>69</v>
      </c>
      <c r="E448" t="s">
        <v>145</v>
      </c>
    </row>
    <row r="449" spans="1:14" x14ac:dyDescent="0.35">
      <c r="A449" t="s">
        <v>84</v>
      </c>
    </row>
    <row r="451" spans="1:14" ht="43.5" x14ac:dyDescent="0.35">
      <c r="A451" s="1" t="s">
        <v>258</v>
      </c>
      <c r="B451" s="2" t="s">
        <v>257</v>
      </c>
      <c r="C451" s="2" t="s">
        <v>687</v>
      </c>
      <c r="D451" s="2" t="s">
        <v>686</v>
      </c>
      <c r="E451" s="2" t="s">
        <v>685</v>
      </c>
      <c r="F451" s="2" t="s">
        <v>684</v>
      </c>
      <c r="G451" s="2" t="s">
        <v>683</v>
      </c>
      <c r="H451" s="2" t="s">
        <v>682</v>
      </c>
      <c r="I451" s="2" t="s">
        <v>681</v>
      </c>
      <c r="J451" s="2" t="s">
        <v>680</v>
      </c>
      <c r="K451" s="2" t="s">
        <v>679</v>
      </c>
      <c r="L451" s="2" t="s">
        <v>678</v>
      </c>
      <c r="M451" s="2" t="s">
        <v>677</v>
      </c>
      <c r="N451" s="143" t="s">
        <v>676</v>
      </c>
    </row>
    <row r="452" spans="1:14" x14ac:dyDescent="0.35">
      <c r="A452" s="141">
        <v>1</v>
      </c>
      <c r="B452" s="141" t="s">
        <v>143</v>
      </c>
      <c r="C452" s="141">
        <v>0</v>
      </c>
      <c r="D452" s="141">
        <v>0</v>
      </c>
      <c r="E452" s="141">
        <v>0</v>
      </c>
      <c r="F452" s="141">
        <v>0</v>
      </c>
      <c r="G452" s="141">
        <v>0</v>
      </c>
      <c r="H452" s="141">
        <v>0</v>
      </c>
      <c r="I452" s="141">
        <v>0</v>
      </c>
      <c r="J452" s="141">
        <v>0</v>
      </c>
      <c r="K452" s="141">
        <v>0</v>
      </c>
      <c r="L452" s="141">
        <v>0</v>
      </c>
      <c r="M452" s="141">
        <v>0</v>
      </c>
      <c r="N452" s="141">
        <v>0</v>
      </c>
    </row>
    <row r="453" spans="1:14" x14ac:dyDescent="0.35">
      <c r="A453" s="141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</row>
    <row r="456" spans="1:14" x14ac:dyDescent="0.35">
      <c r="A456" s="276" t="s">
        <v>51</v>
      </c>
      <c r="B456" s="276"/>
      <c r="C456" s="276"/>
      <c r="D456" s="275">
        <v>0</v>
      </c>
      <c r="E456" s="275"/>
    </row>
    <row r="457" spans="1:14" x14ac:dyDescent="0.35">
      <c r="A457" s="274" t="s">
        <v>55</v>
      </c>
      <c r="B457" s="274"/>
      <c r="C457" s="274"/>
      <c r="D457" s="275" t="s">
        <v>144</v>
      </c>
      <c r="E457" s="275"/>
    </row>
    <row r="458" spans="1:14" x14ac:dyDescent="0.35">
      <c r="A458" s="276" t="s">
        <v>53</v>
      </c>
      <c r="B458" s="276"/>
      <c r="C458" s="276"/>
      <c r="D458" s="275"/>
      <c r="E458" s="275"/>
    </row>
    <row r="459" spans="1:14" x14ac:dyDescent="0.35">
      <c r="A459" s="276" t="s">
        <v>54</v>
      </c>
      <c r="B459" s="276"/>
      <c r="C459" s="276"/>
      <c r="D459" s="275"/>
      <c r="E459" s="275"/>
    </row>
    <row r="460" spans="1:14" x14ac:dyDescent="0.35">
      <c r="A460" s="9"/>
      <c r="B460" s="9"/>
      <c r="C460" s="9"/>
      <c r="D460" s="222"/>
      <c r="E460" s="222"/>
    </row>
    <row r="461" spans="1:14" x14ac:dyDescent="0.35">
      <c r="B461" s="153" t="s">
        <v>32</v>
      </c>
    </row>
    <row r="462" spans="1:14" x14ac:dyDescent="0.35">
      <c r="A462" t="s">
        <v>69</v>
      </c>
      <c r="E462" t="s">
        <v>741</v>
      </c>
    </row>
    <row r="463" spans="1:14" x14ac:dyDescent="0.35">
      <c r="A463" t="s">
        <v>149</v>
      </c>
    </row>
    <row r="465" spans="1:14" ht="43.5" x14ac:dyDescent="0.35">
      <c r="A465" s="1" t="s">
        <v>258</v>
      </c>
      <c r="B465" s="2" t="s">
        <v>257</v>
      </c>
      <c r="C465" s="2" t="s">
        <v>687</v>
      </c>
      <c r="D465" s="2" t="s">
        <v>686</v>
      </c>
      <c r="E465" s="2" t="s">
        <v>685</v>
      </c>
      <c r="F465" s="2" t="s">
        <v>684</v>
      </c>
      <c r="G465" s="2" t="s">
        <v>683</v>
      </c>
      <c r="H465" s="2" t="s">
        <v>682</v>
      </c>
      <c r="I465" s="2" t="s">
        <v>681</v>
      </c>
      <c r="J465" s="2" t="s">
        <v>680</v>
      </c>
      <c r="K465" s="2" t="s">
        <v>679</v>
      </c>
      <c r="L465" s="2" t="s">
        <v>678</v>
      </c>
      <c r="M465" s="2" t="s">
        <v>677</v>
      </c>
      <c r="N465" s="143" t="s">
        <v>676</v>
      </c>
    </row>
    <row r="466" spans="1:14" x14ac:dyDescent="0.35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</row>
    <row r="467" spans="1:14" x14ac:dyDescent="0.35">
      <c r="A467" s="141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</row>
    <row r="468" spans="1:14" x14ac:dyDescent="0.35">
      <c r="C468" s="138" t="s">
        <v>150</v>
      </c>
    </row>
    <row r="470" spans="1:14" x14ac:dyDescent="0.35">
      <c r="A470" s="276" t="s">
        <v>51</v>
      </c>
      <c r="B470" s="276"/>
      <c r="C470" s="276"/>
      <c r="D470" s="275"/>
      <c r="E470" s="275"/>
    </row>
    <row r="471" spans="1:14" x14ac:dyDescent="0.35">
      <c r="A471" s="274" t="s">
        <v>55</v>
      </c>
      <c r="B471" s="274"/>
      <c r="C471" s="274"/>
      <c r="D471" s="275" t="s">
        <v>146</v>
      </c>
      <c r="E471" s="275"/>
    </row>
    <row r="472" spans="1:14" x14ac:dyDescent="0.35">
      <c r="A472" s="276" t="s">
        <v>53</v>
      </c>
      <c r="B472" s="276"/>
      <c r="C472" s="276"/>
      <c r="D472" s="275"/>
      <c r="E472" s="275"/>
    </row>
    <row r="473" spans="1:14" x14ac:dyDescent="0.35">
      <c r="A473" s="276" t="s">
        <v>54</v>
      </c>
      <c r="B473" s="276"/>
      <c r="C473" s="276"/>
      <c r="D473" s="275" t="s">
        <v>147</v>
      </c>
      <c r="E473" s="275"/>
    </row>
    <row r="474" spans="1:14" x14ac:dyDescent="0.35">
      <c r="A474" s="9"/>
      <c r="B474" s="9"/>
      <c r="C474" s="9"/>
      <c r="D474" s="222"/>
      <c r="E474" s="222"/>
    </row>
    <row r="475" spans="1:14" x14ac:dyDescent="0.35">
      <c r="B475" s="153" t="s">
        <v>33</v>
      </c>
    </row>
    <row r="476" spans="1:14" x14ac:dyDescent="0.35">
      <c r="A476" t="s">
        <v>69</v>
      </c>
      <c r="E476" t="s">
        <v>105</v>
      </c>
    </row>
    <row r="477" spans="1:14" x14ac:dyDescent="0.35">
      <c r="A477" t="s">
        <v>84</v>
      </c>
    </row>
    <row r="479" spans="1:14" ht="43.5" x14ac:dyDescent="0.35">
      <c r="A479" s="1" t="s">
        <v>258</v>
      </c>
      <c r="B479" s="2" t="s">
        <v>257</v>
      </c>
      <c r="C479" s="2" t="s">
        <v>687</v>
      </c>
      <c r="D479" s="2" t="s">
        <v>686</v>
      </c>
      <c r="E479" s="2" t="s">
        <v>685</v>
      </c>
      <c r="F479" s="2" t="s">
        <v>684</v>
      </c>
      <c r="G479" s="2" t="s">
        <v>683</v>
      </c>
      <c r="H479" s="2" t="s">
        <v>682</v>
      </c>
      <c r="I479" s="2" t="s">
        <v>681</v>
      </c>
      <c r="J479" s="2" t="s">
        <v>680</v>
      </c>
      <c r="K479" s="2" t="s">
        <v>679</v>
      </c>
      <c r="L479" s="2" t="s">
        <v>678</v>
      </c>
      <c r="M479" s="2" t="s">
        <v>677</v>
      </c>
      <c r="N479" s="143" t="s">
        <v>676</v>
      </c>
    </row>
    <row r="480" spans="1:14" x14ac:dyDescent="0.3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</row>
    <row r="481" spans="1:14" x14ac:dyDescent="0.35">
      <c r="A481" s="141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</row>
    <row r="484" spans="1:14" x14ac:dyDescent="0.35">
      <c r="A484" s="276" t="s">
        <v>51</v>
      </c>
      <c r="B484" s="276"/>
      <c r="C484" s="276"/>
      <c r="D484" s="275">
        <v>0</v>
      </c>
      <c r="E484" s="275"/>
    </row>
    <row r="485" spans="1:14" x14ac:dyDescent="0.35">
      <c r="A485" s="274" t="s">
        <v>55</v>
      </c>
      <c r="B485" s="274"/>
      <c r="C485" s="274"/>
      <c r="D485" s="275" t="s">
        <v>320</v>
      </c>
      <c r="E485" s="275"/>
    </row>
    <row r="486" spans="1:14" x14ac:dyDescent="0.35">
      <c r="A486" s="276" t="s">
        <v>53</v>
      </c>
      <c r="B486" s="276"/>
      <c r="C486" s="276"/>
      <c r="D486" s="275"/>
      <c r="E486" s="275"/>
    </row>
    <row r="487" spans="1:14" x14ac:dyDescent="0.35">
      <c r="A487" s="276" t="s">
        <v>54</v>
      </c>
      <c r="B487" s="276"/>
      <c r="C487" s="276"/>
      <c r="D487" s="275"/>
      <c r="E487" s="275"/>
    </row>
    <row r="488" spans="1:14" x14ac:dyDescent="0.35">
      <c r="A488" s="9"/>
      <c r="B488" s="9"/>
      <c r="C488" s="9"/>
      <c r="D488" s="222"/>
      <c r="E488" s="222"/>
    </row>
    <row r="489" spans="1:14" x14ac:dyDescent="0.35">
      <c r="B489" s="153" t="s">
        <v>34</v>
      </c>
    </row>
    <row r="490" spans="1:14" x14ac:dyDescent="0.35">
      <c r="A490" t="s">
        <v>69</v>
      </c>
      <c r="E490" t="s">
        <v>154</v>
      </c>
    </row>
    <row r="491" spans="1:14" x14ac:dyDescent="0.35">
      <c r="A491" t="s">
        <v>84</v>
      </c>
    </row>
    <row r="493" spans="1:14" ht="43.5" x14ac:dyDescent="0.35">
      <c r="A493" s="1" t="s">
        <v>258</v>
      </c>
      <c r="B493" s="2" t="s">
        <v>257</v>
      </c>
      <c r="C493" s="2" t="s">
        <v>687</v>
      </c>
      <c r="D493" s="2" t="s">
        <v>686</v>
      </c>
      <c r="E493" s="2" t="s">
        <v>685</v>
      </c>
      <c r="F493" s="2" t="s">
        <v>684</v>
      </c>
      <c r="G493" s="2" t="s">
        <v>683</v>
      </c>
      <c r="H493" s="2" t="s">
        <v>682</v>
      </c>
      <c r="I493" s="2" t="s">
        <v>681</v>
      </c>
      <c r="J493" s="2" t="s">
        <v>680</v>
      </c>
      <c r="K493" s="2" t="s">
        <v>679</v>
      </c>
      <c r="L493" s="2" t="s">
        <v>678</v>
      </c>
      <c r="M493" s="2" t="s">
        <v>677</v>
      </c>
      <c r="N493" s="143" t="s">
        <v>676</v>
      </c>
    </row>
    <row r="494" spans="1:14" x14ac:dyDescent="0.35">
      <c r="A494" s="139">
        <v>1</v>
      </c>
      <c r="B494" s="139" t="s">
        <v>34</v>
      </c>
      <c r="C494" s="139" t="s">
        <v>94</v>
      </c>
      <c r="D494" s="139" t="s">
        <v>94</v>
      </c>
      <c r="E494" s="139" t="s">
        <v>94</v>
      </c>
      <c r="F494" s="139" t="s">
        <v>94</v>
      </c>
      <c r="G494" s="139" t="s">
        <v>94</v>
      </c>
      <c r="H494" s="139" t="s">
        <v>94</v>
      </c>
      <c r="I494" s="139" t="s">
        <v>94</v>
      </c>
      <c r="J494" s="139" t="s">
        <v>94</v>
      </c>
      <c r="K494" s="139" t="s">
        <v>94</v>
      </c>
      <c r="L494" s="139" t="s">
        <v>94</v>
      </c>
      <c r="M494" s="139" t="s">
        <v>94</v>
      </c>
      <c r="N494" s="139" t="s">
        <v>94</v>
      </c>
    </row>
    <row r="495" spans="1:14" x14ac:dyDescent="0.35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</row>
    <row r="498" spans="1:14" x14ac:dyDescent="0.35">
      <c r="A498" s="276" t="s">
        <v>51</v>
      </c>
      <c r="B498" s="276"/>
      <c r="C498" s="276"/>
      <c r="D498" s="275">
        <v>0</v>
      </c>
      <c r="E498" s="275"/>
    </row>
    <row r="499" spans="1:14" x14ac:dyDescent="0.35">
      <c r="A499" s="274" t="s">
        <v>55</v>
      </c>
      <c r="B499" s="274"/>
      <c r="C499" s="274"/>
      <c r="D499" s="275" t="s">
        <v>153</v>
      </c>
      <c r="E499" s="275"/>
    </row>
    <row r="500" spans="1:14" x14ac:dyDescent="0.35">
      <c r="A500" s="276" t="s">
        <v>53</v>
      </c>
      <c r="B500" s="276"/>
      <c r="C500" s="276"/>
      <c r="D500" s="275"/>
      <c r="E500" s="275"/>
    </row>
    <row r="501" spans="1:14" x14ac:dyDescent="0.35">
      <c r="A501" s="276" t="s">
        <v>54</v>
      </c>
      <c r="B501" s="276"/>
      <c r="C501" s="276"/>
      <c r="D501" s="292">
        <v>43187</v>
      </c>
      <c r="E501" s="275"/>
    </row>
    <row r="502" spans="1:14" x14ac:dyDescent="0.35">
      <c r="A502" s="9"/>
      <c r="B502" s="9"/>
      <c r="C502" s="9"/>
      <c r="D502" s="23"/>
      <c r="E502" s="222"/>
    </row>
    <row r="503" spans="1:14" x14ac:dyDescent="0.35">
      <c r="B503" s="153" t="s">
        <v>35</v>
      </c>
    </row>
    <row r="504" spans="1:14" x14ac:dyDescent="0.35">
      <c r="A504" t="s">
        <v>69</v>
      </c>
      <c r="E504" t="s">
        <v>105</v>
      </c>
      <c r="G504" t="s">
        <v>35</v>
      </c>
    </row>
    <row r="505" spans="1:14" x14ac:dyDescent="0.35">
      <c r="A505" t="s">
        <v>84</v>
      </c>
      <c r="C505" t="s">
        <v>740</v>
      </c>
    </row>
    <row r="507" spans="1:14" ht="43.5" x14ac:dyDescent="0.35">
      <c r="A507" s="1" t="s">
        <v>258</v>
      </c>
      <c r="B507" s="2" t="s">
        <v>257</v>
      </c>
      <c r="C507" s="2" t="s">
        <v>687</v>
      </c>
      <c r="D507" s="2" t="s">
        <v>686</v>
      </c>
      <c r="E507" s="2" t="s">
        <v>685</v>
      </c>
      <c r="F507" s="2" t="s">
        <v>684</v>
      </c>
      <c r="G507" s="2" t="s">
        <v>683</v>
      </c>
      <c r="H507" s="2" t="s">
        <v>682</v>
      </c>
      <c r="I507" s="2" t="s">
        <v>681</v>
      </c>
      <c r="J507" s="2" t="s">
        <v>680</v>
      </c>
      <c r="K507" s="2" t="s">
        <v>679</v>
      </c>
      <c r="L507" s="2" t="s">
        <v>678</v>
      </c>
      <c r="M507" s="2" t="s">
        <v>677</v>
      </c>
      <c r="N507" s="143" t="s">
        <v>676</v>
      </c>
    </row>
    <row r="508" spans="1:14" x14ac:dyDescent="0.35">
      <c r="A508" s="141">
        <v>0</v>
      </c>
      <c r="B508" s="141">
        <v>0</v>
      </c>
      <c r="C508" s="141">
        <v>0</v>
      </c>
      <c r="D508" s="141">
        <v>0</v>
      </c>
      <c r="E508" s="141">
        <v>0</v>
      </c>
      <c r="F508" s="141">
        <v>0</v>
      </c>
      <c r="G508" s="141">
        <v>0</v>
      </c>
      <c r="H508" s="141">
        <v>0</v>
      </c>
      <c r="I508" s="141">
        <v>0</v>
      </c>
      <c r="J508" s="141">
        <v>0</v>
      </c>
      <c r="K508" s="141">
        <v>0</v>
      </c>
      <c r="L508" s="141">
        <v>0</v>
      </c>
      <c r="M508" s="141">
        <v>0</v>
      </c>
      <c r="N508" s="141">
        <v>0</v>
      </c>
    </row>
    <row r="509" spans="1:14" x14ac:dyDescent="0.35">
      <c r="A509" s="141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</row>
    <row r="512" spans="1:14" x14ac:dyDescent="0.35">
      <c r="A512" s="276" t="s">
        <v>51</v>
      </c>
      <c r="B512" s="276"/>
      <c r="C512" s="276"/>
      <c r="D512" s="275">
        <v>0</v>
      </c>
      <c r="E512" s="275"/>
    </row>
    <row r="513" spans="1:14" x14ac:dyDescent="0.35">
      <c r="A513" s="274" t="s">
        <v>55</v>
      </c>
      <c r="B513" s="274"/>
      <c r="C513" s="274"/>
      <c r="D513" s="275" t="s">
        <v>156</v>
      </c>
      <c r="E513" s="275"/>
    </row>
    <row r="514" spans="1:14" x14ac:dyDescent="0.35">
      <c r="A514" s="276" t="s">
        <v>53</v>
      </c>
      <c r="B514" s="276"/>
      <c r="C514" s="276"/>
      <c r="D514" s="275"/>
      <c r="E514" s="275"/>
    </row>
    <row r="515" spans="1:14" x14ac:dyDescent="0.35">
      <c r="A515" s="276" t="s">
        <v>54</v>
      </c>
      <c r="B515" s="276"/>
      <c r="C515" s="276"/>
      <c r="D515" s="292">
        <v>43217</v>
      </c>
      <c r="E515" s="275"/>
    </row>
    <row r="516" spans="1:14" x14ac:dyDescent="0.35">
      <c r="A516" s="9"/>
      <c r="B516" s="9"/>
      <c r="C516" s="9"/>
      <c r="D516" s="23"/>
      <c r="E516" s="222"/>
    </row>
    <row r="517" spans="1:14" x14ac:dyDescent="0.35">
      <c r="B517" s="153" t="s">
        <v>36</v>
      </c>
    </row>
    <row r="518" spans="1:14" x14ac:dyDescent="0.35">
      <c r="A518" t="s">
        <v>69</v>
      </c>
      <c r="E518" t="s">
        <v>158</v>
      </c>
    </row>
    <row r="519" spans="1:14" x14ac:dyDescent="0.35">
      <c r="A519" t="s">
        <v>412</v>
      </c>
    </row>
    <row r="521" spans="1:14" ht="43.5" x14ac:dyDescent="0.35">
      <c r="A521" s="1" t="s">
        <v>258</v>
      </c>
      <c r="B521" s="2" t="s">
        <v>257</v>
      </c>
      <c r="C521" s="2" t="s">
        <v>687</v>
      </c>
      <c r="D521" s="2" t="s">
        <v>686</v>
      </c>
      <c r="E521" s="2" t="s">
        <v>685</v>
      </c>
      <c r="F521" s="2" t="s">
        <v>684</v>
      </c>
      <c r="G521" s="2" t="s">
        <v>683</v>
      </c>
      <c r="H521" s="2" t="s">
        <v>682</v>
      </c>
      <c r="I521" s="2" t="s">
        <v>681</v>
      </c>
      <c r="J521" s="2" t="s">
        <v>680</v>
      </c>
      <c r="K521" s="2" t="s">
        <v>679</v>
      </c>
      <c r="L521" s="2" t="s">
        <v>678</v>
      </c>
      <c r="M521" s="2" t="s">
        <v>677</v>
      </c>
      <c r="N521" s="143" t="s">
        <v>676</v>
      </c>
    </row>
    <row r="522" spans="1:14" x14ac:dyDescent="0.35">
      <c r="A522" s="141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</row>
    <row r="523" spans="1:14" x14ac:dyDescent="0.35">
      <c r="A523" s="141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</row>
    <row r="526" spans="1:14" x14ac:dyDescent="0.35">
      <c r="A526" s="276" t="s">
        <v>51</v>
      </c>
      <c r="B526" s="276"/>
      <c r="C526" s="276"/>
      <c r="D526" s="275"/>
      <c r="E526" s="275"/>
    </row>
    <row r="527" spans="1:14" x14ac:dyDescent="0.35">
      <c r="A527" s="274" t="s">
        <v>55</v>
      </c>
      <c r="B527" s="274"/>
      <c r="C527" s="274"/>
      <c r="D527" s="275" t="s">
        <v>157</v>
      </c>
      <c r="E527" s="275"/>
    </row>
    <row r="528" spans="1:14" x14ac:dyDescent="0.35">
      <c r="A528" s="276" t="s">
        <v>53</v>
      </c>
      <c r="B528" s="276"/>
      <c r="C528" s="276"/>
      <c r="D528" s="275"/>
      <c r="E528" s="275"/>
    </row>
    <row r="529" spans="1:14" x14ac:dyDescent="0.35">
      <c r="A529" s="276" t="s">
        <v>54</v>
      </c>
      <c r="B529" s="276"/>
      <c r="C529" s="276"/>
      <c r="D529" s="292">
        <v>43187</v>
      </c>
      <c r="E529" s="275"/>
    </row>
    <row r="530" spans="1:14" x14ac:dyDescent="0.35">
      <c r="A530" s="9"/>
      <c r="B530" s="9"/>
      <c r="C530" s="9"/>
      <c r="D530" s="23"/>
      <c r="E530" s="222"/>
    </row>
    <row r="531" spans="1:14" x14ac:dyDescent="0.35">
      <c r="B531" s="153" t="s">
        <v>37</v>
      </c>
    </row>
    <row r="532" spans="1:14" x14ac:dyDescent="0.35">
      <c r="A532" t="s">
        <v>69</v>
      </c>
      <c r="E532" t="s">
        <v>105</v>
      </c>
      <c r="F532" t="s">
        <v>37</v>
      </c>
    </row>
    <row r="533" spans="1:14" x14ac:dyDescent="0.35">
      <c r="A533" t="s">
        <v>84</v>
      </c>
    </row>
    <row r="535" spans="1:14" ht="43.5" x14ac:dyDescent="0.35">
      <c r="A535" s="1" t="s">
        <v>258</v>
      </c>
      <c r="B535" s="2" t="s">
        <v>257</v>
      </c>
      <c r="C535" s="2" t="s">
        <v>687</v>
      </c>
      <c r="D535" s="2" t="s">
        <v>686</v>
      </c>
      <c r="E535" s="2" t="s">
        <v>685</v>
      </c>
      <c r="F535" s="2" t="s">
        <v>684</v>
      </c>
      <c r="G535" s="2" t="s">
        <v>683</v>
      </c>
      <c r="H535" s="2" t="s">
        <v>682</v>
      </c>
      <c r="I535" s="2" t="s">
        <v>681</v>
      </c>
      <c r="J535" s="2" t="s">
        <v>680</v>
      </c>
      <c r="K535" s="2" t="s">
        <v>679</v>
      </c>
      <c r="L535" s="2" t="s">
        <v>678</v>
      </c>
      <c r="M535" s="2" t="s">
        <v>677</v>
      </c>
      <c r="N535" s="143" t="s">
        <v>676</v>
      </c>
    </row>
    <row r="536" spans="1:14" x14ac:dyDescent="0.35">
      <c r="A536" s="141">
        <v>1</v>
      </c>
      <c r="B536" s="141" t="s">
        <v>37</v>
      </c>
      <c r="C536" s="141">
        <v>0</v>
      </c>
      <c r="D536" s="141">
        <v>0</v>
      </c>
      <c r="E536" s="141">
        <v>0</v>
      </c>
      <c r="F536" s="141">
        <v>0</v>
      </c>
      <c r="G536" s="141">
        <v>0</v>
      </c>
      <c r="H536" s="141">
        <v>0</v>
      </c>
      <c r="I536" s="141">
        <v>0</v>
      </c>
      <c r="J536" s="141">
        <v>0</v>
      </c>
      <c r="K536" s="141">
        <v>0</v>
      </c>
      <c r="L536" s="141">
        <v>0</v>
      </c>
      <c r="M536" s="141">
        <v>0</v>
      </c>
      <c r="N536" s="141">
        <v>0</v>
      </c>
    </row>
    <row r="537" spans="1:14" x14ac:dyDescent="0.35">
      <c r="A537" s="141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</row>
    <row r="540" spans="1:14" x14ac:dyDescent="0.35">
      <c r="A540" s="276" t="s">
        <v>51</v>
      </c>
      <c r="B540" s="276"/>
      <c r="C540" s="276"/>
      <c r="D540" s="275">
        <v>0</v>
      </c>
      <c r="E540" s="275"/>
    </row>
    <row r="541" spans="1:14" x14ac:dyDescent="0.35">
      <c r="A541" s="274" t="s">
        <v>55</v>
      </c>
      <c r="B541" s="274"/>
      <c r="C541" s="274"/>
      <c r="D541" s="275" t="s">
        <v>160</v>
      </c>
      <c r="E541" s="275"/>
    </row>
    <row r="542" spans="1:14" x14ac:dyDescent="0.35">
      <c r="A542" s="276" t="s">
        <v>53</v>
      </c>
      <c r="B542" s="276"/>
      <c r="C542" s="276"/>
      <c r="D542" s="275"/>
      <c r="E542" s="275"/>
    </row>
    <row r="543" spans="1:14" x14ac:dyDescent="0.35">
      <c r="A543" s="276" t="s">
        <v>54</v>
      </c>
      <c r="B543" s="276"/>
      <c r="C543" s="276"/>
      <c r="D543" s="275" t="s">
        <v>308</v>
      </c>
      <c r="E543" s="275"/>
    </row>
    <row r="544" spans="1:14" x14ac:dyDescent="0.35">
      <c r="A544" s="9"/>
      <c r="B544" s="9"/>
      <c r="C544" s="9"/>
      <c r="D544" s="222"/>
      <c r="E544" s="222"/>
    </row>
    <row r="545" spans="1:14" x14ac:dyDescent="0.35">
      <c r="B545" s="153" t="s">
        <v>38</v>
      </c>
    </row>
    <row r="546" spans="1:14" x14ac:dyDescent="0.35">
      <c r="A546" t="s">
        <v>69</v>
      </c>
      <c r="E546" t="s">
        <v>163</v>
      </c>
    </row>
    <row r="547" spans="1:14" x14ac:dyDescent="0.35">
      <c r="A547" t="s">
        <v>164</v>
      </c>
    </row>
    <row r="549" spans="1:14" ht="43.5" x14ac:dyDescent="0.35">
      <c r="A549" s="1" t="s">
        <v>258</v>
      </c>
      <c r="B549" s="2" t="s">
        <v>257</v>
      </c>
      <c r="C549" s="2" t="s">
        <v>687</v>
      </c>
      <c r="D549" s="2" t="s">
        <v>686</v>
      </c>
      <c r="E549" s="2" t="s">
        <v>685</v>
      </c>
      <c r="F549" s="2" t="s">
        <v>684</v>
      </c>
      <c r="G549" s="2" t="s">
        <v>683</v>
      </c>
      <c r="H549" s="2" t="s">
        <v>682</v>
      </c>
      <c r="I549" s="2" t="s">
        <v>681</v>
      </c>
      <c r="J549" s="2" t="s">
        <v>680</v>
      </c>
      <c r="K549" s="2" t="s">
        <v>679</v>
      </c>
      <c r="L549" s="2" t="s">
        <v>678</v>
      </c>
      <c r="M549" s="2" t="s">
        <v>677</v>
      </c>
      <c r="N549" s="143" t="s">
        <v>676</v>
      </c>
    </row>
    <row r="550" spans="1:14" x14ac:dyDescent="0.35">
      <c r="A550" s="141">
        <v>1</v>
      </c>
      <c r="B550" s="141" t="s">
        <v>38</v>
      </c>
      <c r="C550" s="141">
        <v>0</v>
      </c>
      <c r="D550" s="141">
        <v>0</v>
      </c>
      <c r="E550" s="141">
        <v>0</v>
      </c>
      <c r="F550" s="141">
        <v>0</v>
      </c>
      <c r="G550" s="141">
        <v>0</v>
      </c>
      <c r="H550" s="141">
        <v>0</v>
      </c>
      <c r="I550" s="141">
        <v>0</v>
      </c>
      <c r="J550" s="141">
        <v>0</v>
      </c>
      <c r="K550" s="141">
        <v>0</v>
      </c>
      <c r="L550" s="141">
        <v>0</v>
      </c>
      <c r="M550" s="141">
        <v>0</v>
      </c>
      <c r="N550" s="141">
        <v>0</v>
      </c>
    </row>
    <row r="551" spans="1:14" x14ac:dyDescent="0.35">
      <c r="A551" s="141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</row>
    <row r="554" spans="1:14" x14ac:dyDescent="0.35">
      <c r="A554" s="276" t="s">
        <v>51</v>
      </c>
      <c r="B554" s="276"/>
      <c r="C554" s="276"/>
      <c r="D554" s="275"/>
      <c r="E554" s="275"/>
    </row>
    <row r="555" spans="1:14" x14ac:dyDescent="0.35">
      <c r="A555" s="274" t="s">
        <v>55</v>
      </c>
      <c r="B555" s="274"/>
      <c r="C555" s="274"/>
      <c r="D555" s="275" t="s">
        <v>162</v>
      </c>
      <c r="E555" s="275"/>
    </row>
    <row r="556" spans="1:14" x14ac:dyDescent="0.35">
      <c r="A556" s="276" t="s">
        <v>53</v>
      </c>
      <c r="B556" s="276"/>
      <c r="C556" s="276"/>
      <c r="D556" s="275"/>
      <c r="E556" s="275"/>
    </row>
    <row r="557" spans="1:14" x14ac:dyDescent="0.35">
      <c r="A557" s="276" t="s">
        <v>54</v>
      </c>
      <c r="B557" s="276"/>
      <c r="C557" s="276"/>
      <c r="D557" s="275"/>
      <c r="E557" s="275"/>
    </row>
    <row r="558" spans="1:14" x14ac:dyDescent="0.35">
      <c r="A558" s="9"/>
      <c r="B558" s="9"/>
      <c r="C558" s="9"/>
      <c r="D558" s="222"/>
      <c r="E558" s="222"/>
    </row>
    <row r="559" spans="1:14" x14ac:dyDescent="0.35">
      <c r="B559" s="153" t="s">
        <v>39</v>
      </c>
    </row>
    <row r="560" spans="1:14" x14ac:dyDescent="0.35">
      <c r="A560" t="s">
        <v>69</v>
      </c>
      <c r="E560" t="s">
        <v>105</v>
      </c>
    </row>
    <row r="561" spans="1:14" x14ac:dyDescent="0.35">
      <c r="A561" t="s">
        <v>84</v>
      </c>
    </row>
    <row r="563" spans="1:14" ht="43.5" x14ac:dyDescent="0.35">
      <c r="A563" s="1" t="s">
        <v>258</v>
      </c>
      <c r="B563" s="2" t="s">
        <v>257</v>
      </c>
      <c r="C563" s="2" t="s">
        <v>687</v>
      </c>
      <c r="D563" s="2" t="s">
        <v>686</v>
      </c>
      <c r="E563" s="2" t="s">
        <v>685</v>
      </c>
      <c r="F563" s="2" t="s">
        <v>684</v>
      </c>
      <c r="G563" s="2" t="s">
        <v>683</v>
      </c>
      <c r="H563" s="2" t="s">
        <v>682</v>
      </c>
      <c r="I563" s="2" t="s">
        <v>681</v>
      </c>
      <c r="J563" s="2" t="s">
        <v>680</v>
      </c>
      <c r="K563" s="2" t="s">
        <v>679</v>
      </c>
      <c r="L563" s="2" t="s">
        <v>678</v>
      </c>
      <c r="M563" s="2" t="s">
        <v>677</v>
      </c>
      <c r="N563" s="143" t="s">
        <v>676</v>
      </c>
    </row>
    <row r="564" spans="1:14" x14ac:dyDescent="0.35">
      <c r="A564" s="141">
        <v>0</v>
      </c>
      <c r="B564" s="141">
        <v>0</v>
      </c>
      <c r="C564" s="141">
        <v>0</v>
      </c>
      <c r="D564" s="141">
        <v>0</v>
      </c>
      <c r="E564" s="141">
        <v>0</v>
      </c>
      <c r="F564" s="141">
        <v>0</v>
      </c>
      <c r="G564" s="141">
        <v>0</v>
      </c>
      <c r="H564" s="141">
        <v>0</v>
      </c>
      <c r="I564" s="141">
        <v>0</v>
      </c>
      <c r="J564" s="141">
        <v>0</v>
      </c>
      <c r="K564" s="141">
        <v>0</v>
      </c>
      <c r="L564" s="141">
        <v>0</v>
      </c>
      <c r="M564" s="141">
        <v>0</v>
      </c>
      <c r="N564" s="141">
        <v>0</v>
      </c>
    </row>
    <row r="565" spans="1:14" x14ac:dyDescent="0.35">
      <c r="A565" s="141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</row>
    <row r="568" spans="1:14" x14ac:dyDescent="0.35">
      <c r="A568" s="276" t="s">
        <v>51</v>
      </c>
      <c r="B568" s="276"/>
      <c r="C568" s="276"/>
      <c r="D568" s="275"/>
      <c r="E568" s="275"/>
    </row>
    <row r="569" spans="1:14" x14ac:dyDescent="0.35">
      <c r="A569" s="274" t="s">
        <v>55</v>
      </c>
      <c r="B569" s="274"/>
      <c r="C569" s="274"/>
      <c r="D569" s="275" t="s">
        <v>739</v>
      </c>
      <c r="E569" s="275"/>
    </row>
    <row r="570" spans="1:14" x14ac:dyDescent="0.35">
      <c r="A570" s="276" t="s">
        <v>53</v>
      </c>
      <c r="B570" s="276"/>
      <c r="C570" s="276"/>
      <c r="D570" s="275"/>
      <c r="E570" s="275"/>
    </row>
    <row r="571" spans="1:14" x14ac:dyDescent="0.35">
      <c r="A571" s="276" t="s">
        <v>54</v>
      </c>
      <c r="B571" s="276"/>
      <c r="C571" s="276"/>
      <c r="D571" s="275" t="s">
        <v>303</v>
      </c>
      <c r="E571" s="275"/>
    </row>
    <row r="572" spans="1:14" x14ac:dyDescent="0.35">
      <c r="A572" s="9"/>
      <c r="B572" s="9"/>
      <c r="C572" s="9"/>
      <c r="D572" s="222"/>
      <c r="E572" s="222"/>
    </row>
    <row r="573" spans="1:14" x14ac:dyDescent="0.35">
      <c r="B573" s="153" t="s">
        <v>40</v>
      </c>
    </row>
    <row r="574" spans="1:14" x14ac:dyDescent="0.35">
      <c r="A574" t="s">
        <v>69</v>
      </c>
      <c r="E574" t="s">
        <v>167</v>
      </c>
    </row>
    <row r="575" spans="1:14" x14ac:dyDescent="0.35">
      <c r="A575" t="s">
        <v>460</v>
      </c>
    </row>
    <row r="577" spans="1:14" ht="43.5" x14ac:dyDescent="0.35">
      <c r="A577" s="1" t="s">
        <v>258</v>
      </c>
      <c r="B577" s="2" t="s">
        <v>257</v>
      </c>
      <c r="C577" s="2" t="s">
        <v>687</v>
      </c>
      <c r="D577" s="2" t="s">
        <v>686</v>
      </c>
      <c r="E577" s="2" t="s">
        <v>685</v>
      </c>
      <c r="F577" s="2" t="s">
        <v>684</v>
      </c>
      <c r="G577" s="2" t="s">
        <v>683</v>
      </c>
      <c r="H577" s="2" t="s">
        <v>682</v>
      </c>
      <c r="I577" s="2" t="s">
        <v>681</v>
      </c>
      <c r="J577" s="2" t="s">
        <v>680</v>
      </c>
      <c r="K577" s="2" t="s">
        <v>679</v>
      </c>
      <c r="L577" s="2" t="s">
        <v>678</v>
      </c>
      <c r="M577" s="2" t="s">
        <v>677</v>
      </c>
      <c r="N577" s="143" t="s">
        <v>676</v>
      </c>
    </row>
    <row r="578" spans="1:14" x14ac:dyDescent="0.35">
      <c r="A578" s="141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</row>
    <row r="579" spans="1:14" x14ac:dyDescent="0.35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</row>
    <row r="582" spans="1:14" x14ac:dyDescent="0.35">
      <c r="A582" s="276" t="s">
        <v>51</v>
      </c>
      <c r="B582" s="276"/>
      <c r="C582" s="276"/>
      <c r="D582" s="275"/>
      <c r="E582" s="275"/>
    </row>
    <row r="583" spans="1:14" x14ac:dyDescent="0.35">
      <c r="A583" s="274" t="s">
        <v>55</v>
      </c>
      <c r="B583" s="274"/>
      <c r="C583" s="274"/>
      <c r="D583" s="275" t="s">
        <v>166</v>
      </c>
      <c r="E583" s="275"/>
    </row>
    <row r="584" spans="1:14" x14ac:dyDescent="0.35">
      <c r="A584" s="276" t="s">
        <v>53</v>
      </c>
      <c r="B584" s="276"/>
      <c r="C584" s="276"/>
      <c r="D584" s="275"/>
      <c r="E584" s="275"/>
    </row>
    <row r="585" spans="1:14" x14ac:dyDescent="0.35">
      <c r="A585" s="276" t="s">
        <v>54</v>
      </c>
      <c r="B585" s="276"/>
      <c r="C585" s="276"/>
      <c r="D585" s="292">
        <v>43206</v>
      </c>
      <c r="E585" s="275"/>
    </row>
    <row r="586" spans="1:14" x14ac:dyDescent="0.35">
      <c r="A586" s="9"/>
      <c r="B586" s="9"/>
      <c r="C586" s="9"/>
      <c r="D586" s="23"/>
      <c r="E586" s="222"/>
    </row>
    <row r="587" spans="1:14" x14ac:dyDescent="0.35">
      <c r="B587" s="153" t="s">
        <v>41</v>
      </c>
    </row>
    <row r="588" spans="1:14" x14ac:dyDescent="0.35">
      <c r="A588" t="s">
        <v>69</v>
      </c>
      <c r="E588" t="s">
        <v>171</v>
      </c>
    </row>
    <row r="589" spans="1:14" x14ac:dyDescent="0.35">
      <c r="A589" t="s">
        <v>409</v>
      </c>
    </row>
    <row r="591" spans="1:14" ht="43.5" x14ac:dyDescent="0.35">
      <c r="A591" s="1" t="s">
        <v>258</v>
      </c>
      <c r="B591" s="2" t="s">
        <v>257</v>
      </c>
      <c r="C591" s="2" t="s">
        <v>738</v>
      </c>
      <c r="D591" s="2" t="s">
        <v>737</v>
      </c>
      <c r="E591" s="2" t="s">
        <v>736</v>
      </c>
      <c r="F591" s="2" t="s">
        <v>735</v>
      </c>
      <c r="G591" s="2" t="s">
        <v>734</v>
      </c>
      <c r="H591" s="2" t="s">
        <v>733</v>
      </c>
      <c r="I591" s="2" t="s">
        <v>732</v>
      </c>
      <c r="J591" s="2" t="s">
        <v>731</v>
      </c>
      <c r="K591" s="2" t="s">
        <v>730</v>
      </c>
      <c r="L591" s="2" t="s">
        <v>729</v>
      </c>
      <c r="M591" s="2" t="s">
        <v>728</v>
      </c>
      <c r="N591" s="143" t="s">
        <v>727</v>
      </c>
    </row>
    <row r="592" spans="1:14" x14ac:dyDescent="0.35">
      <c r="A592" s="141">
        <v>1</v>
      </c>
      <c r="B592" s="141" t="s">
        <v>301</v>
      </c>
      <c r="C592" s="141">
        <v>0</v>
      </c>
      <c r="D592" s="141">
        <v>0</v>
      </c>
      <c r="E592" s="141">
        <v>0</v>
      </c>
      <c r="F592" s="141">
        <v>0</v>
      </c>
      <c r="G592" s="141">
        <v>0</v>
      </c>
      <c r="H592" s="141">
        <v>0</v>
      </c>
      <c r="I592" s="141">
        <v>0</v>
      </c>
      <c r="J592" s="141">
        <v>0</v>
      </c>
      <c r="K592" s="141">
        <v>0</v>
      </c>
      <c r="L592" s="141">
        <v>0</v>
      </c>
      <c r="M592" s="141">
        <v>0</v>
      </c>
      <c r="N592" s="141">
        <v>0</v>
      </c>
    </row>
    <row r="593" spans="1:14" x14ac:dyDescent="0.35">
      <c r="A593" s="141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</row>
    <row r="596" spans="1:14" x14ac:dyDescent="0.35">
      <c r="A596" s="276" t="s">
        <v>51</v>
      </c>
      <c r="B596" s="276"/>
      <c r="C596" s="276"/>
      <c r="D596" s="275">
        <v>0</v>
      </c>
      <c r="E596" s="275"/>
    </row>
    <row r="597" spans="1:14" x14ac:dyDescent="0.35">
      <c r="A597" s="274" t="s">
        <v>55</v>
      </c>
      <c r="B597" s="274"/>
      <c r="C597" s="274"/>
      <c r="D597" s="275" t="s">
        <v>170</v>
      </c>
      <c r="E597" s="275"/>
    </row>
    <row r="598" spans="1:14" x14ac:dyDescent="0.35">
      <c r="A598" s="276" t="s">
        <v>53</v>
      </c>
      <c r="B598" s="276"/>
      <c r="C598" s="276"/>
      <c r="D598" s="275"/>
      <c r="E598" s="275"/>
    </row>
    <row r="599" spans="1:14" x14ac:dyDescent="0.35">
      <c r="A599" s="276" t="s">
        <v>54</v>
      </c>
      <c r="B599" s="276"/>
      <c r="C599" s="276"/>
      <c r="D599" s="275" t="s">
        <v>83</v>
      </c>
      <c r="E599" s="275"/>
    </row>
    <row r="600" spans="1:14" x14ac:dyDescent="0.35">
      <c r="A600" s="9"/>
      <c r="B600" s="9"/>
      <c r="C600" s="9"/>
      <c r="D600" s="222"/>
      <c r="E600" s="222"/>
    </row>
    <row r="601" spans="1:14" x14ac:dyDescent="0.35">
      <c r="B601" s="153" t="s">
        <v>42</v>
      </c>
    </row>
    <row r="602" spans="1:14" x14ac:dyDescent="0.35">
      <c r="A602" t="s">
        <v>69</v>
      </c>
      <c r="E602" t="s">
        <v>408</v>
      </c>
    </row>
    <row r="603" spans="1:14" x14ac:dyDescent="0.35">
      <c r="A603" t="s">
        <v>726</v>
      </c>
    </row>
    <row r="605" spans="1:14" ht="43.5" x14ac:dyDescent="0.35">
      <c r="A605" s="2" t="s">
        <v>258</v>
      </c>
      <c r="B605" s="2" t="s">
        <v>257</v>
      </c>
      <c r="C605" s="2" t="s">
        <v>687</v>
      </c>
      <c r="D605" s="2" t="s">
        <v>686</v>
      </c>
      <c r="E605" s="2" t="s">
        <v>685</v>
      </c>
      <c r="F605" s="2" t="s">
        <v>684</v>
      </c>
      <c r="G605" s="2" t="s">
        <v>683</v>
      </c>
      <c r="H605" s="2" t="s">
        <v>682</v>
      </c>
      <c r="I605" s="2" t="s">
        <v>681</v>
      </c>
      <c r="J605" s="2" t="s">
        <v>680</v>
      </c>
      <c r="K605" s="2" t="s">
        <v>679</v>
      </c>
      <c r="L605" s="2" t="s">
        <v>678</v>
      </c>
      <c r="M605" s="2" t="s">
        <v>677</v>
      </c>
      <c r="N605" s="143" t="s">
        <v>676</v>
      </c>
    </row>
    <row r="606" spans="1:14" x14ac:dyDescent="0.35">
      <c r="A606" s="141">
        <v>1</v>
      </c>
      <c r="B606" s="141" t="s">
        <v>406</v>
      </c>
      <c r="C606" s="141">
        <v>0</v>
      </c>
      <c r="D606" s="141">
        <v>0</v>
      </c>
      <c r="E606" s="141">
        <v>0</v>
      </c>
      <c r="F606" s="141">
        <v>0</v>
      </c>
      <c r="G606" s="141">
        <v>0</v>
      </c>
      <c r="H606" s="141">
        <v>0</v>
      </c>
      <c r="I606" s="141">
        <v>0</v>
      </c>
      <c r="J606" s="141">
        <v>0</v>
      </c>
      <c r="K606" s="141">
        <v>0</v>
      </c>
      <c r="L606" s="141">
        <v>0</v>
      </c>
      <c r="M606" s="141">
        <v>0</v>
      </c>
      <c r="N606" s="141">
        <v>0</v>
      </c>
    </row>
    <row r="607" spans="1:14" x14ac:dyDescent="0.35">
      <c r="A607" s="141"/>
      <c r="B607" s="141"/>
      <c r="C607" s="6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</row>
    <row r="610" spans="1:14" x14ac:dyDescent="0.35">
      <c r="A610" s="276" t="s">
        <v>51</v>
      </c>
      <c r="B610" s="276"/>
      <c r="C610" s="276"/>
      <c r="D610" s="275">
        <v>0</v>
      </c>
      <c r="E610" s="275"/>
    </row>
    <row r="611" spans="1:14" x14ac:dyDescent="0.35">
      <c r="A611" s="274" t="s">
        <v>55</v>
      </c>
      <c r="B611" s="274"/>
      <c r="C611" s="274"/>
      <c r="D611" s="275" t="s">
        <v>457</v>
      </c>
      <c r="E611" s="275"/>
    </row>
    <row r="612" spans="1:14" x14ac:dyDescent="0.35">
      <c r="A612" s="276" t="s">
        <v>53</v>
      </c>
      <c r="B612" s="276"/>
      <c r="C612" s="276"/>
      <c r="D612" s="275"/>
      <c r="E612" s="275"/>
    </row>
    <row r="613" spans="1:14" x14ac:dyDescent="0.35">
      <c r="A613" s="276" t="s">
        <v>54</v>
      </c>
      <c r="B613" s="276"/>
      <c r="C613" s="276"/>
      <c r="D613" s="292">
        <v>43182</v>
      </c>
      <c r="E613" s="275"/>
    </row>
    <row r="614" spans="1:14" x14ac:dyDescent="0.35">
      <c r="A614" s="9"/>
      <c r="B614" s="9"/>
      <c r="C614" s="9"/>
      <c r="D614" s="23"/>
      <c r="E614" s="222"/>
    </row>
    <row r="615" spans="1:14" x14ac:dyDescent="0.35">
      <c r="B615" s="153" t="s">
        <v>43</v>
      </c>
    </row>
    <row r="616" spans="1:14" x14ac:dyDescent="0.35">
      <c r="A616" s="473" t="s">
        <v>69</v>
      </c>
      <c r="B616" s="473"/>
      <c r="C616" s="473"/>
      <c r="D616" s="473"/>
      <c r="E616" s="473" t="s">
        <v>173</v>
      </c>
      <c r="F616" s="473"/>
      <c r="G616" s="473"/>
      <c r="H616" s="179"/>
      <c r="I616" s="179"/>
      <c r="J616" s="179"/>
      <c r="K616" s="179"/>
      <c r="L616" s="179"/>
      <c r="M616" s="179"/>
      <c r="N616" s="179"/>
    </row>
    <row r="617" spans="1:14" x14ac:dyDescent="0.35">
      <c r="A617" s="473" t="s">
        <v>456</v>
      </c>
      <c r="B617" s="473"/>
      <c r="C617" s="473"/>
      <c r="D617" s="473"/>
      <c r="E617" s="473"/>
      <c r="F617" s="473"/>
      <c r="G617" s="473"/>
      <c r="H617" s="179"/>
      <c r="I617" s="179"/>
      <c r="J617" s="179"/>
      <c r="K617" s="179"/>
      <c r="L617" s="179"/>
      <c r="M617" s="179"/>
      <c r="N617" s="179"/>
    </row>
    <row r="618" spans="1:14" ht="15" thickBot="1" x14ac:dyDescent="0.4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</row>
    <row r="619" spans="1:14" ht="44" thickBot="1" x14ac:dyDescent="0.4">
      <c r="A619" s="196" t="s">
        <v>533</v>
      </c>
      <c r="B619" s="195" t="s">
        <v>257</v>
      </c>
      <c r="C619" s="195" t="s">
        <v>687</v>
      </c>
      <c r="D619" s="195" t="s">
        <v>686</v>
      </c>
      <c r="E619" s="195" t="s">
        <v>685</v>
      </c>
      <c r="F619" s="195" t="s">
        <v>684</v>
      </c>
      <c r="G619" s="195" t="s">
        <v>683</v>
      </c>
      <c r="H619" s="195" t="s">
        <v>682</v>
      </c>
      <c r="I619" s="195" t="s">
        <v>681</v>
      </c>
      <c r="J619" s="195" t="s">
        <v>680</v>
      </c>
      <c r="K619" s="195" t="s">
        <v>679</v>
      </c>
      <c r="L619" s="195" t="s">
        <v>678</v>
      </c>
      <c r="M619" s="195" t="s">
        <v>677</v>
      </c>
      <c r="N619" s="522" t="s">
        <v>676</v>
      </c>
    </row>
    <row r="620" spans="1:14" x14ac:dyDescent="0.35">
      <c r="A620" s="579"/>
      <c r="B620" s="578"/>
      <c r="C620" s="578"/>
      <c r="D620" s="578"/>
      <c r="E620" s="578"/>
      <c r="F620" s="578"/>
      <c r="G620" s="578"/>
      <c r="H620" s="578"/>
      <c r="I620" s="578"/>
      <c r="J620" s="578"/>
      <c r="K620" s="578"/>
      <c r="L620" s="578"/>
      <c r="M620" s="578"/>
      <c r="N620" s="577"/>
    </row>
    <row r="621" spans="1:14" ht="15" thickBot="1" x14ac:dyDescent="0.4">
      <c r="A621" s="184"/>
      <c r="B621" s="183"/>
      <c r="C621" s="18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2"/>
    </row>
    <row r="622" spans="1:14" x14ac:dyDescent="0.35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</row>
    <row r="623" spans="1:14" ht="15" thickBot="1" x14ac:dyDescent="0.4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</row>
    <row r="624" spans="1:14" x14ac:dyDescent="0.35">
      <c r="A624" s="317" t="s">
        <v>51</v>
      </c>
      <c r="B624" s="318"/>
      <c r="C624" s="318"/>
      <c r="D624" s="551">
        <v>0</v>
      </c>
      <c r="E624" s="321"/>
      <c r="F624" s="179"/>
      <c r="G624" s="179"/>
      <c r="H624" s="179"/>
      <c r="I624" s="179"/>
      <c r="J624" s="179"/>
      <c r="K624" s="179"/>
      <c r="L624" s="179"/>
      <c r="M624" s="179"/>
      <c r="N624" s="179"/>
    </row>
    <row r="625" spans="1:14" x14ac:dyDescent="0.35">
      <c r="A625" s="337" t="s">
        <v>55</v>
      </c>
      <c r="B625" s="338"/>
      <c r="C625" s="338"/>
      <c r="D625" s="340" t="s">
        <v>174</v>
      </c>
      <c r="E625" s="341"/>
      <c r="F625" s="179"/>
      <c r="G625" s="179"/>
      <c r="H625" s="179"/>
      <c r="I625" s="179"/>
      <c r="J625" s="179"/>
      <c r="K625" s="179"/>
      <c r="L625" s="179"/>
      <c r="M625" s="179"/>
      <c r="N625" s="179"/>
    </row>
    <row r="626" spans="1:14" x14ac:dyDescent="0.35">
      <c r="A626" s="342" t="s">
        <v>53</v>
      </c>
      <c r="B626" s="343"/>
      <c r="C626" s="343"/>
      <c r="D626" s="464"/>
      <c r="E626" s="463"/>
      <c r="F626" s="179"/>
      <c r="G626" s="179"/>
      <c r="H626" s="179"/>
      <c r="I626" s="179"/>
      <c r="J626" s="179"/>
      <c r="K626" s="179"/>
      <c r="L626" s="179"/>
      <c r="M626" s="179"/>
      <c r="N626" s="179"/>
    </row>
    <row r="627" spans="1:14" ht="15" thickBot="1" x14ac:dyDescent="0.4">
      <c r="A627" s="462" t="s">
        <v>54</v>
      </c>
      <c r="B627" s="461"/>
      <c r="C627" s="461"/>
      <c r="D627" s="460" t="s">
        <v>97</v>
      </c>
      <c r="E627" s="459"/>
      <c r="F627" s="179"/>
      <c r="G627" s="179"/>
      <c r="H627" s="179"/>
      <c r="I627" s="179"/>
      <c r="J627" s="179"/>
      <c r="K627" s="179"/>
      <c r="L627" s="179"/>
      <c r="M627" s="179"/>
      <c r="N627" s="179"/>
    </row>
    <row r="628" spans="1:14" x14ac:dyDescent="0.35">
      <c r="A628" s="181"/>
      <c r="B628" s="181"/>
      <c r="C628" s="181"/>
      <c r="D628" s="180"/>
      <c r="E628" s="180"/>
      <c r="F628" s="179"/>
      <c r="G628" s="179"/>
      <c r="H628" s="179"/>
      <c r="I628" s="179"/>
      <c r="J628" s="179"/>
      <c r="K628" s="179"/>
      <c r="L628" s="179"/>
      <c r="M628" s="179"/>
      <c r="N628" s="179"/>
    </row>
    <row r="629" spans="1:14" x14ac:dyDescent="0.35">
      <c r="B629" s="153" t="s">
        <v>44</v>
      </c>
    </row>
    <row r="630" spans="1:14" x14ac:dyDescent="0.35">
      <c r="A630" t="s">
        <v>69</v>
      </c>
      <c r="E630" t="s">
        <v>176</v>
      </c>
    </row>
    <row r="631" spans="1:14" x14ac:dyDescent="0.35">
      <c r="A631" t="s">
        <v>177</v>
      </c>
    </row>
    <row r="633" spans="1:14" ht="36" x14ac:dyDescent="0.35">
      <c r="A633" s="576" t="s">
        <v>258</v>
      </c>
      <c r="B633" s="575" t="s">
        <v>257</v>
      </c>
      <c r="C633" s="575" t="s">
        <v>725</v>
      </c>
      <c r="D633" s="575" t="s">
        <v>724</v>
      </c>
      <c r="E633" s="575" t="s">
        <v>723</v>
      </c>
      <c r="F633" s="575" t="s">
        <v>722</v>
      </c>
      <c r="G633" s="575" t="s">
        <v>721</v>
      </c>
      <c r="H633" s="575" t="s">
        <v>720</v>
      </c>
      <c r="I633" s="575" t="s">
        <v>719</v>
      </c>
      <c r="J633" s="575" t="s">
        <v>718</v>
      </c>
      <c r="K633" s="575" t="s">
        <v>717</v>
      </c>
      <c r="L633" s="575" t="s">
        <v>716</v>
      </c>
      <c r="M633" s="575" t="s">
        <v>715</v>
      </c>
      <c r="N633" s="574" t="s">
        <v>714</v>
      </c>
    </row>
    <row r="634" spans="1:14" x14ac:dyDescent="0.35">
      <c r="A634" s="141">
        <v>1</v>
      </c>
      <c r="B634" s="141" t="s">
        <v>44</v>
      </c>
      <c r="C634" s="141">
        <v>0</v>
      </c>
      <c r="D634" s="141">
        <v>0</v>
      </c>
      <c r="E634" s="141">
        <v>0</v>
      </c>
      <c r="F634" s="141">
        <v>0</v>
      </c>
      <c r="G634" s="141">
        <v>0</v>
      </c>
      <c r="H634" s="141">
        <v>0</v>
      </c>
      <c r="I634" s="141">
        <v>0</v>
      </c>
      <c r="J634" s="141">
        <v>0</v>
      </c>
      <c r="K634" s="141">
        <v>0</v>
      </c>
      <c r="L634" s="141">
        <v>0</v>
      </c>
      <c r="M634" s="141">
        <v>0</v>
      </c>
      <c r="N634" s="141">
        <v>0</v>
      </c>
    </row>
    <row r="635" spans="1:14" x14ac:dyDescent="0.35">
      <c r="A635" s="141"/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</row>
    <row r="638" spans="1:14" x14ac:dyDescent="0.35">
      <c r="A638" s="276" t="s">
        <v>51</v>
      </c>
      <c r="B638" s="276"/>
      <c r="C638" s="276"/>
      <c r="D638" s="275">
        <v>0</v>
      </c>
      <c r="E638" s="275"/>
    </row>
    <row r="639" spans="1:14" x14ac:dyDescent="0.35">
      <c r="A639" s="274" t="s">
        <v>55</v>
      </c>
      <c r="B639" s="274"/>
      <c r="C639" s="274"/>
      <c r="D639" s="327" t="s">
        <v>713</v>
      </c>
      <c r="E639" s="327"/>
    </row>
    <row r="640" spans="1:14" x14ac:dyDescent="0.35">
      <c r="A640" s="276" t="s">
        <v>53</v>
      </c>
      <c r="B640" s="276"/>
      <c r="C640" s="276"/>
      <c r="D640" s="275"/>
      <c r="E640" s="275"/>
    </row>
    <row r="641" spans="1:14" x14ac:dyDescent="0.35">
      <c r="A641" s="276" t="s">
        <v>54</v>
      </c>
      <c r="B641" s="276"/>
      <c r="C641" s="276"/>
      <c r="D641" s="292">
        <v>43189</v>
      </c>
      <c r="E641" s="275"/>
    </row>
    <row r="642" spans="1:14" x14ac:dyDescent="0.35">
      <c r="A642" s="9"/>
      <c r="B642" s="9"/>
      <c r="C642" s="9"/>
      <c r="D642" s="23"/>
      <c r="E642" s="222"/>
    </row>
    <row r="643" spans="1:14" x14ac:dyDescent="0.35">
      <c r="B643" s="153" t="s">
        <v>45</v>
      </c>
    </row>
    <row r="644" spans="1:14" x14ac:dyDescent="0.35">
      <c r="A644" t="s">
        <v>69</v>
      </c>
      <c r="E644" t="s">
        <v>105</v>
      </c>
    </row>
    <row r="645" spans="1:14" x14ac:dyDescent="0.35">
      <c r="A645" t="s">
        <v>84</v>
      </c>
    </row>
    <row r="647" spans="1:14" ht="43.5" x14ac:dyDescent="0.35">
      <c r="A647" s="1" t="s">
        <v>258</v>
      </c>
      <c r="B647" s="2" t="s">
        <v>257</v>
      </c>
      <c r="C647" s="2" t="s">
        <v>687</v>
      </c>
      <c r="D647" s="2" t="s">
        <v>686</v>
      </c>
      <c r="E647" s="2" t="s">
        <v>685</v>
      </c>
      <c r="F647" s="2" t="s">
        <v>684</v>
      </c>
      <c r="G647" s="2" t="s">
        <v>683</v>
      </c>
      <c r="H647" s="2" t="s">
        <v>682</v>
      </c>
      <c r="I647" s="2" t="s">
        <v>681</v>
      </c>
      <c r="J647" s="2" t="s">
        <v>680</v>
      </c>
      <c r="K647" s="2" t="s">
        <v>679</v>
      </c>
      <c r="L647" s="2" t="s">
        <v>678</v>
      </c>
      <c r="M647" s="2" t="s">
        <v>677</v>
      </c>
      <c r="N647" s="143" t="s">
        <v>676</v>
      </c>
    </row>
    <row r="648" spans="1:14" x14ac:dyDescent="0.35">
      <c r="A648" s="141"/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</row>
    <row r="649" spans="1:14" x14ac:dyDescent="0.35">
      <c r="A649" s="141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</row>
    <row r="652" spans="1:14" x14ac:dyDescent="0.35">
      <c r="A652" s="276" t="s">
        <v>51</v>
      </c>
      <c r="B652" s="276"/>
      <c r="C652" s="276"/>
      <c r="D652" s="275"/>
      <c r="E652" s="275"/>
    </row>
    <row r="653" spans="1:14" x14ac:dyDescent="0.35">
      <c r="A653" s="274" t="s">
        <v>55</v>
      </c>
      <c r="B653" s="274"/>
      <c r="C653" s="274"/>
      <c r="D653" s="275"/>
      <c r="E653" s="275"/>
    </row>
    <row r="654" spans="1:14" x14ac:dyDescent="0.35">
      <c r="A654" s="276" t="s">
        <v>53</v>
      </c>
      <c r="B654" s="276"/>
      <c r="C654" s="276"/>
      <c r="D654" s="275"/>
      <c r="E654" s="275"/>
    </row>
    <row r="655" spans="1:14" x14ac:dyDescent="0.35">
      <c r="A655" s="276" t="s">
        <v>54</v>
      </c>
      <c r="B655" s="276"/>
      <c r="C655" s="276"/>
      <c r="D655" s="275"/>
      <c r="E655" s="275"/>
    </row>
    <row r="656" spans="1:14" x14ac:dyDescent="0.35">
      <c r="A656" s="9"/>
      <c r="B656" s="9"/>
      <c r="C656" s="9"/>
      <c r="D656" s="222"/>
      <c r="E656" s="222"/>
    </row>
    <row r="657" spans="1:14" x14ac:dyDescent="0.35">
      <c r="B657" s="153" t="s">
        <v>46</v>
      </c>
    </row>
    <row r="658" spans="1:14" x14ac:dyDescent="0.35">
      <c r="A658" s="161" t="s">
        <v>69</v>
      </c>
      <c r="B658" s="161"/>
      <c r="C658" s="161"/>
      <c r="D658" s="161"/>
      <c r="E658" s="161" t="s">
        <v>185</v>
      </c>
      <c r="F658" s="161"/>
      <c r="G658" s="161"/>
      <c r="H658" s="161"/>
      <c r="I658" s="161"/>
      <c r="J658" s="161"/>
      <c r="K658" s="161"/>
      <c r="L658" s="161"/>
      <c r="M658" s="161"/>
    </row>
    <row r="659" spans="1:14" x14ac:dyDescent="0.35">
      <c r="A659" s="161" t="s">
        <v>455</v>
      </c>
      <c r="B659" s="161"/>
      <c r="C659" s="161"/>
      <c r="D659" s="161" t="s">
        <v>183</v>
      </c>
      <c r="E659" s="161"/>
      <c r="F659" s="161"/>
      <c r="G659" s="161"/>
      <c r="H659" s="161"/>
      <c r="I659" s="161"/>
      <c r="J659" s="161"/>
      <c r="K659" s="161"/>
      <c r="L659" s="161"/>
      <c r="M659" s="161"/>
    </row>
    <row r="660" spans="1:14" x14ac:dyDescent="0.35">
      <c r="A660" s="161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</row>
    <row r="661" spans="1:14" ht="43.5" x14ac:dyDescent="0.35">
      <c r="A661" s="169" t="s">
        <v>258</v>
      </c>
      <c r="B661" s="168" t="s">
        <v>257</v>
      </c>
      <c r="C661" s="168" t="s">
        <v>712</v>
      </c>
      <c r="D661" s="168" t="s">
        <v>711</v>
      </c>
      <c r="E661" s="168" t="s">
        <v>710</v>
      </c>
      <c r="F661" s="168" t="s">
        <v>709</v>
      </c>
      <c r="G661" s="168" t="s">
        <v>708</v>
      </c>
      <c r="H661" s="168" t="s">
        <v>707</v>
      </c>
      <c r="I661" s="168" t="s">
        <v>706</v>
      </c>
      <c r="J661" s="168" t="s">
        <v>705</v>
      </c>
      <c r="K661" s="168" t="s">
        <v>704</v>
      </c>
      <c r="L661" s="168" t="s">
        <v>703</v>
      </c>
      <c r="M661" s="168" t="s">
        <v>702</v>
      </c>
      <c r="N661" s="143" t="s">
        <v>676</v>
      </c>
    </row>
    <row r="662" spans="1:14" x14ac:dyDescent="0.35">
      <c r="A662" s="165">
        <v>1</v>
      </c>
      <c r="B662" s="165" t="s">
        <v>46</v>
      </c>
      <c r="C662" s="165">
        <v>0</v>
      </c>
      <c r="D662" s="165">
        <v>0</v>
      </c>
      <c r="E662" s="165">
        <v>0</v>
      </c>
      <c r="F662" s="165">
        <v>0</v>
      </c>
      <c r="G662" s="165">
        <v>0</v>
      </c>
      <c r="H662" s="165">
        <v>0</v>
      </c>
      <c r="I662" s="165">
        <v>0</v>
      </c>
      <c r="J662" s="165">
        <v>0</v>
      </c>
      <c r="K662" s="165">
        <v>0</v>
      </c>
      <c r="L662" s="165">
        <v>0</v>
      </c>
      <c r="M662" s="165">
        <v>0</v>
      </c>
      <c r="N662" s="139">
        <v>0</v>
      </c>
    </row>
    <row r="663" spans="1:14" x14ac:dyDescent="0.35">
      <c r="A663" s="161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</row>
    <row r="664" spans="1:14" x14ac:dyDescent="0.35">
      <c r="A664" s="161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</row>
    <row r="665" spans="1:14" x14ac:dyDescent="0.35">
      <c r="A665" s="326" t="s">
        <v>51</v>
      </c>
      <c r="B665" s="326"/>
      <c r="C665" s="326"/>
      <c r="D665" s="327">
        <v>0</v>
      </c>
      <c r="E665" s="327"/>
      <c r="F665" s="161"/>
      <c r="G665" s="161"/>
      <c r="H665" s="161"/>
      <c r="I665" s="161"/>
      <c r="J665" s="161"/>
      <c r="K665" s="161"/>
      <c r="L665" s="161"/>
      <c r="M665" s="161"/>
    </row>
    <row r="666" spans="1:14" x14ac:dyDescent="0.35">
      <c r="A666" s="323" t="s">
        <v>55</v>
      </c>
      <c r="B666" s="323"/>
      <c r="C666" s="323"/>
      <c r="D666" s="353" t="s">
        <v>184</v>
      </c>
      <c r="E666" s="353"/>
      <c r="F666" s="161"/>
      <c r="G666" s="161"/>
      <c r="H666" s="161"/>
      <c r="I666" s="161"/>
      <c r="J666" s="161"/>
      <c r="K666" s="161"/>
      <c r="L666" s="161"/>
      <c r="M666" s="161"/>
    </row>
    <row r="667" spans="1:14" x14ac:dyDescent="0.35">
      <c r="A667" s="326" t="s">
        <v>53</v>
      </c>
      <c r="B667" s="326"/>
      <c r="C667" s="326"/>
      <c r="D667" s="327"/>
      <c r="E667" s="327"/>
      <c r="F667" s="161"/>
      <c r="G667" s="161"/>
      <c r="H667" s="161"/>
      <c r="I667" s="161"/>
      <c r="J667" s="161"/>
      <c r="K667" s="161"/>
      <c r="L667" s="161"/>
      <c r="M667" s="161"/>
    </row>
    <row r="668" spans="1:14" x14ac:dyDescent="0.35">
      <c r="A668" s="326" t="s">
        <v>54</v>
      </c>
      <c r="B668" s="326"/>
      <c r="C668" s="326"/>
      <c r="D668" s="336">
        <v>43206</v>
      </c>
      <c r="E668" s="327"/>
      <c r="F668" s="161"/>
      <c r="G668" s="161"/>
      <c r="H668" s="161"/>
      <c r="I668" s="161"/>
      <c r="J668" s="161"/>
      <c r="K668" s="161"/>
      <c r="L668" s="161"/>
      <c r="M668" s="161"/>
    </row>
    <row r="669" spans="1:14" x14ac:dyDescent="0.35">
      <c r="A669" s="164"/>
      <c r="B669" s="164"/>
      <c r="C669" s="164"/>
      <c r="D669" s="163"/>
      <c r="E669" s="162"/>
      <c r="F669" s="161"/>
      <c r="G669" s="161"/>
      <c r="H669" s="161"/>
      <c r="I669" s="161"/>
      <c r="J669" s="161"/>
      <c r="K669" s="161"/>
      <c r="L669" s="161"/>
      <c r="M669" s="161"/>
    </row>
    <row r="670" spans="1:14" x14ac:dyDescent="0.35">
      <c r="B670" s="153" t="s">
        <v>47</v>
      </c>
    </row>
    <row r="671" spans="1:14" x14ac:dyDescent="0.35">
      <c r="A671" t="s">
        <v>69</v>
      </c>
      <c r="E671" s="453" t="s">
        <v>188</v>
      </c>
      <c r="F671" s="453"/>
      <c r="G671" s="453"/>
      <c r="H671" s="453"/>
      <c r="I671" s="453"/>
    </row>
    <row r="672" spans="1:14" x14ac:dyDescent="0.35">
      <c r="A672" s="316" t="s">
        <v>454</v>
      </c>
      <c r="B672" s="316"/>
      <c r="C672" s="316"/>
      <c r="D672" s="316"/>
      <c r="E672" s="316"/>
      <c r="F672" s="316"/>
      <c r="G672" s="316"/>
      <c r="H672" s="316"/>
    </row>
    <row r="674" spans="1:14" ht="43.5" x14ac:dyDescent="0.35">
      <c r="A674" s="2" t="s">
        <v>258</v>
      </c>
      <c r="B674" s="2" t="s">
        <v>257</v>
      </c>
      <c r="C674" s="2" t="s">
        <v>687</v>
      </c>
      <c r="D674" s="2" t="s">
        <v>686</v>
      </c>
      <c r="E674" s="2" t="s">
        <v>685</v>
      </c>
      <c r="F674" s="2" t="s">
        <v>684</v>
      </c>
      <c r="G674" s="2" t="s">
        <v>683</v>
      </c>
      <c r="H674" s="2" t="s">
        <v>682</v>
      </c>
      <c r="I674" s="2" t="s">
        <v>681</v>
      </c>
      <c r="J674" s="2" t="s">
        <v>680</v>
      </c>
      <c r="K674" s="2" t="s">
        <v>679</v>
      </c>
      <c r="L674" s="2" t="s">
        <v>678</v>
      </c>
      <c r="M674" s="2" t="s">
        <v>677</v>
      </c>
      <c r="N674" s="143" t="s">
        <v>676</v>
      </c>
    </row>
    <row r="675" spans="1:14" x14ac:dyDescent="0.35">
      <c r="A675" s="141">
        <v>1</v>
      </c>
      <c r="B675" s="141" t="s">
        <v>47</v>
      </c>
      <c r="C675" s="141">
        <v>0</v>
      </c>
      <c r="D675" s="141">
        <v>0</v>
      </c>
      <c r="E675" s="141">
        <v>0</v>
      </c>
      <c r="F675" s="141">
        <v>0</v>
      </c>
      <c r="G675" s="141">
        <v>0</v>
      </c>
      <c r="H675" s="141">
        <v>0</v>
      </c>
      <c r="I675" s="141">
        <v>0</v>
      </c>
      <c r="J675" s="141">
        <v>0</v>
      </c>
      <c r="K675" s="141">
        <v>0</v>
      </c>
      <c r="L675" s="141">
        <v>0</v>
      </c>
      <c r="M675" s="141">
        <v>0</v>
      </c>
      <c r="N675" s="141">
        <v>0</v>
      </c>
    </row>
    <row r="676" spans="1:14" x14ac:dyDescent="0.35">
      <c r="A676" s="141"/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</row>
    <row r="679" spans="1:14" x14ac:dyDescent="0.35">
      <c r="A679" s="276" t="s">
        <v>51</v>
      </c>
      <c r="B679" s="276"/>
      <c r="C679" s="276"/>
      <c r="D679" s="275">
        <v>0</v>
      </c>
      <c r="E679" s="275"/>
    </row>
    <row r="680" spans="1:14" x14ac:dyDescent="0.35">
      <c r="A680" s="274" t="s">
        <v>55</v>
      </c>
      <c r="B680" s="274"/>
      <c r="C680" s="274"/>
      <c r="D680" s="275" t="s">
        <v>187</v>
      </c>
      <c r="E680" s="275"/>
    </row>
    <row r="681" spans="1:14" x14ac:dyDescent="0.35">
      <c r="A681" s="276" t="s">
        <v>53</v>
      </c>
      <c r="B681" s="276"/>
      <c r="C681" s="276"/>
      <c r="D681" s="275"/>
      <c r="E681" s="275"/>
    </row>
    <row r="682" spans="1:14" x14ac:dyDescent="0.35">
      <c r="A682" s="276" t="s">
        <v>54</v>
      </c>
      <c r="B682" s="276"/>
      <c r="C682" s="276"/>
      <c r="D682" s="275" t="s">
        <v>85</v>
      </c>
      <c r="E682" s="275"/>
    </row>
    <row r="683" spans="1:14" x14ac:dyDescent="0.35">
      <c r="A683" s="9"/>
      <c r="B683" s="9"/>
      <c r="C683" s="9"/>
      <c r="D683" s="222"/>
      <c r="E683" s="222"/>
    </row>
    <row r="684" spans="1:14" x14ac:dyDescent="0.35">
      <c r="B684" s="153" t="s">
        <v>48</v>
      </c>
    </row>
    <row r="685" spans="1:14" x14ac:dyDescent="0.35">
      <c r="A685" t="s">
        <v>69</v>
      </c>
      <c r="E685" t="s">
        <v>193</v>
      </c>
    </row>
    <row r="686" spans="1:14" x14ac:dyDescent="0.35">
      <c r="A686" t="s">
        <v>701</v>
      </c>
    </row>
    <row r="688" spans="1:14" ht="43.5" x14ac:dyDescent="0.35">
      <c r="A688" s="1" t="s">
        <v>258</v>
      </c>
      <c r="B688" s="2" t="s">
        <v>257</v>
      </c>
      <c r="C688" s="2" t="s">
        <v>687</v>
      </c>
      <c r="D688" s="2" t="s">
        <v>686</v>
      </c>
      <c r="E688" s="2" t="s">
        <v>685</v>
      </c>
      <c r="F688" s="2" t="s">
        <v>684</v>
      </c>
      <c r="G688" s="2" t="s">
        <v>683</v>
      </c>
      <c r="H688" s="2" t="s">
        <v>682</v>
      </c>
      <c r="I688" s="2" t="s">
        <v>681</v>
      </c>
      <c r="J688" s="2" t="s">
        <v>680</v>
      </c>
      <c r="K688" s="2" t="s">
        <v>679</v>
      </c>
      <c r="L688" s="2" t="s">
        <v>678</v>
      </c>
      <c r="M688" s="2" t="s">
        <v>677</v>
      </c>
      <c r="N688" s="143" t="s">
        <v>676</v>
      </c>
    </row>
    <row r="689" spans="1:14" x14ac:dyDescent="0.35">
      <c r="A689" s="141"/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</row>
    <row r="690" spans="1:14" x14ac:dyDescent="0.35">
      <c r="A690" s="141"/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</row>
    <row r="693" spans="1:14" x14ac:dyDescent="0.35">
      <c r="A693" s="276" t="s">
        <v>51</v>
      </c>
      <c r="B693" s="276"/>
      <c r="C693" s="276"/>
      <c r="D693" s="275"/>
      <c r="E693" s="275"/>
    </row>
    <row r="694" spans="1:14" s="22" customFormat="1" x14ac:dyDescent="0.35">
      <c r="A694" s="274" t="s">
        <v>55</v>
      </c>
      <c r="B694" s="274"/>
      <c r="C694" s="274"/>
      <c r="D694" s="452" t="s">
        <v>700</v>
      </c>
      <c r="E694" s="451"/>
      <c r="F694"/>
      <c r="G694"/>
      <c r="H694"/>
      <c r="I694"/>
      <c r="J694"/>
      <c r="K694"/>
      <c r="L694"/>
      <c r="M694"/>
      <c r="N694"/>
    </row>
    <row r="695" spans="1:14" x14ac:dyDescent="0.35">
      <c r="A695" s="276" t="s">
        <v>53</v>
      </c>
      <c r="B695" s="276"/>
      <c r="C695" s="276"/>
      <c r="D695" s="275"/>
      <c r="E695" s="275"/>
    </row>
    <row r="696" spans="1:14" x14ac:dyDescent="0.35">
      <c r="A696" s="276" t="s">
        <v>54</v>
      </c>
      <c r="B696" s="276"/>
      <c r="C696" s="276"/>
      <c r="D696" s="292">
        <v>43186</v>
      </c>
      <c r="E696" s="275"/>
    </row>
    <row r="697" spans="1:14" x14ac:dyDescent="0.35">
      <c r="A697" s="9"/>
      <c r="B697" s="9"/>
      <c r="C697" s="9"/>
      <c r="D697" s="23"/>
      <c r="E697" s="222"/>
    </row>
    <row r="698" spans="1:14" x14ac:dyDescent="0.35">
      <c r="B698" s="153" t="s">
        <v>49</v>
      </c>
    </row>
    <row r="699" spans="1:14" x14ac:dyDescent="0.35">
      <c r="A699" t="s">
        <v>69</v>
      </c>
      <c r="E699" t="s">
        <v>105</v>
      </c>
      <c r="F699" t="s">
        <v>266</v>
      </c>
    </row>
    <row r="700" spans="1:14" x14ac:dyDescent="0.35">
      <c r="A700" t="s">
        <v>190</v>
      </c>
    </row>
    <row r="702" spans="1:14" ht="43.5" x14ac:dyDescent="0.35">
      <c r="A702" s="1" t="s">
        <v>258</v>
      </c>
      <c r="B702" s="2" t="s">
        <v>257</v>
      </c>
      <c r="C702" s="2" t="s">
        <v>687</v>
      </c>
      <c r="D702" s="2" t="s">
        <v>686</v>
      </c>
      <c r="E702" s="2" t="s">
        <v>685</v>
      </c>
      <c r="F702" s="2" t="s">
        <v>684</v>
      </c>
      <c r="G702" s="2" t="s">
        <v>683</v>
      </c>
      <c r="H702" s="2" t="s">
        <v>682</v>
      </c>
      <c r="I702" s="2" t="s">
        <v>681</v>
      </c>
      <c r="J702" s="2" t="s">
        <v>680</v>
      </c>
      <c r="K702" s="2" t="s">
        <v>679</v>
      </c>
      <c r="L702" s="2" t="s">
        <v>678</v>
      </c>
      <c r="M702" s="2" t="s">
        <v>677</v>
      </c>
      <c r="N702" s="143" t="s">
        <v>676</v>
      </c>
    </row>
    <row r="703" spans="1:14" x14ac:dyDescent="0.35">
      <c r="A703" s="141">
        <v>1</v>
      </c>
      <c r="B703" s="141" t="s">
        <v>49</v>
      </c>
      <c r="C703" s="141">
        <v>0</v>
      </c>
      <c r="D703" s="141">
        <v>0</v>
      </c>
      <c r="E703" s="141">
        <v>0</v>
      </c>
      <c r="F703" s="141">
        <v>0</v>
      </c>
      <c r="G703" s="141">
        <v>0</v>
      </c>
      <c r="H703" s="141">
        <v>0</v>
      </c>
      <c r="I703" s="141">
        <v>0</v>
      </c>
      <c r="J703" s="141">
        <v>0</v>
      </c>
      <c r="K703" s="141">
        <v>0</v>
      </c>
      <c r="L703" s="141">
        <v>0</v>
      </c>
      <c r="M703" s="141">
        <v>0</v>
      </c>
      <c r="N703" s="141">
        <v>0</v>
      </c>
    </row>
    <row r="704" spans="1:14" x14ac:dyDescent="0.35">
      <c r="A704" s="141"/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</row>
    <row r="707" spans="1:14" x14ac:dyDescent="0.35">
      <c r="A707" s="276" t="s">
        <v>51</v>
      </c>
      <c r="B707" s="276"/>
      <c r="C707" s="276"/>
      <c r="D707" s="275">
        <v>0</v>
      </c>
      <c r="E707" s="275"/>
    </row>
    <row r="708" spans="1:14" x14ac:dyDescent="0.35">
      <c r="A708" s="274" t="s">
        <v>55</v>
      </c>
      <c r="B708" s="274"/>
      <c r="C708" s="274"/>
      <c r="D708" s="290" t="s">
        <v>191</v>
      </c>
      <c r="E708" s="291"/>
    </row>
    <row r="709" spans="1:14" x14ac:dyDescent="0.35">
      <c r="A709" s="276" t="s">
        <v>53</v>
      </c>
      <c r="B709" s="276"/>
      <c r="C709" s="276"/>
      <c r="D709" s="275"/>
      <c r="E709" s="275"/>
    </row>
    <row r="710" spans="1:14" x14ac:dyDescent="0.35">
      <c r="A710" s="276" t="s">
        <v>54</v>
      </c>
      <c r="B710" s="276"/>
      <c r="C710" s="276"/>
      <c r="D710" s="275"/>
      <c r="E710" s="275"/>
    </row>
    <row r="711" spans="1:14" x14ac:dyDescent="0.35">
      <c r="A711" s="9"/>
      <c r="B711" s="9"/>
      <c r="C711" s="9"/>
      <c r="D711" s="222"/>
      <c r="E711" s="222"/>
    </row>
    <row r="712" spans="1:14" x14ac:dyDescent="0.35">
      <c r="B712" s="153" t="s">
        <v>50</v>
      </c>
    </row>
    <row r="713" spans="1:14" x14ac:dyDescent="0.35">
      <c r="A713" s="145" t="s">
        <v>69</v>
      </c>
      <c r="B713" s="145"/>
      <c r="C713" s="145"/>
      <c r="D713" s="145"/>
      <c r="E713" s="145" t="s">
        <v>657</v>
      </c>
      <c r="F713" s="145" t="s">
        <v>196</v>
      </c>
      <c r="G713" s="145"/>
      <c r="H713" s="145"/>
      <c r="I713" s="145"/>
      <c r="J713" s="145"/>
      <c r="K713" s="145"/>
      <c r="L713" s="145"/>
      <c r="M713" s="145"/>
      <c r="N713" s="145"/>
    </row>
    <row r="714" spans="1:14" x14ac:dyDescent="0.35">
      <c r="A714" s="145" t="s">
        <v>112</v>
      </c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</row>
    <row r="715" spans="1:14" x14ac:dyDescent="0.3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</row>
    <row r="716" spans="1:14" ht="36" x14ac:dyDescent="0.35">
      <c r="A716" s="152" t="s">
        <v>258</v>
      </c>
      <c r="B716" s="151" t="s">
        <v>257</v>
      </c>
      <c r="C716" s="151" t="s">
        <v>699</v>
      </c>
      <c r="D716" s="151" t="s">
        <v>698</v>
      </c>
      <c r="E716" s="151" t="s">
        <v>697</v>
      </c>
      <c r="F716" s="151" t="s">
        <v>696</v>
      </c>
      <c r="G716" s="151" t="s">
        <v>695</v>
      </c>
      <c r="H716" s="151" t="s">
        <v>694</v>
      </c>
      <c r="I716" s="151" t="s">
        <v>693</v>
      </c>
      <c r="J716" s="151" t="s">
        <v>692</v>
      </c>
      <c r="K716" s="151" t="s">
        <v>691</v>
      </c>
      <c r="L716" s="151" t="s">
        <v>690</v>
      </c>
      <c r="M716" s="151" t="s">
        <v>689</v>
      </c>
      <c r="N716" s="150" t="s">
        <v>688</v>
      </c>
    </row>
    <row r="717" spans="1:14" x14ac:dyDescent="0.35">
      <c r="A717" s="149">
        <v>1</v>
      </c>
      <c r="B717" s="149" t="s">
        <v>196</v>
      </c>
      <c r="C717" s="149">
        <v>0</v>
      </c>
      <c r="D717" s="149">
        <v>0</v>
      </c>
      <c r="E717" s="149">
        <v>0</v>
      </c>
      <c r="F717" s="149">
        <v>0</v>
      </c>
      <c r="G717" s="149">
        <v>0</v>
      </c>
      <c r="H717" s="149">
        <v>0</v>
      </c>
      <c r="I717" s="149">
        <v>0</v>
      </c>
      <c r="J717" s="149">
        <v>0</v>
      </c>
      <c r="K717" s="149">
        <v>0</v>
      </c>
      <c r="L717" s="149">
        <v>0</v>
      </c>
      <c r="M717" s="149">
        <v>0</v>
      </c>
      <c r="N717" s="149">
        <v>0</v>
      </c>
    </row>
    <row r="718" spans="1:14" x14ac:dyDescent="0.35">
      <c r="A718" s="149"/>
      <c r="B718" s="149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  <c r="M718" s="149"/>
      <c r="N718" s="149"/>
    </row>
    <row r="719" spans="1:14" x14ac:dyDescent="0.3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</row>
    <row r="720" spans="1:14" x14ac:dyDescent="0.3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</row>
    <row r="721" spans="1:14" x14ac:dyDescent="0.35">
      <c r="A721" s="359" t="s">
        <v>51</v>
      </c>
      <c r="B721" s="359"/>
      <c r="C721" s="359"/>
      <c r="D721" s="360">
        <v>0</v>
      </c>
      <c r="E721" s="360"/>
      <c r="F721" s="145"/>
      <c r="G721" s="145"/>
      <c r="H721" s="145"/>
      <c r="I721" s="145"/>
      <c r="J721" s="145"/>
      <c r="K721" s="145"/>
      <c r="L721" s="145"/>
      <c r="M721" s="145"/>
      <c r="N721" s="145"/>
    </row>
    <row r="722" spans="1:14" x14ac:dyDescent="0.35">
      <c r="A722" s="502" t="s">
        <v>55</v>
      </c>
      <c r="B722" s="502"/>
      <c r="C722" s="502"/>
      <c r="D722" s="360" t="s">
        <v>197</v>
      </c>
      <c r="E722" s="360"/>
      <c r="F722" s="145"/>
      <c r="G722" s="145"/>
      <c r="H722" s="145"/>
      <c r="I722" s="145"/>
      <c r="J722" s="145"/>
      <c r="K722" s="145"/>
      <c r="L722" s="145"/>
      <c r="M722" s="145"/>
      <c r="N722" s="145"/>
    </row>
    <row r="723" spans="1:14" x14ac:dyDescent="0.35">
      <c r="A723" s="359" t="s">
        <v>53</v>
      </c>
      <c r="B723" s="359"/>
      <c r="C723" s="359"/>
      <c r="D723" s="360"/>
      <c r="E723" s="360"/>
      <c r="F723" s="145"/>
      <c r="G723" s="145"/>
      <c r="H723" s="145"/>
      <c r="I723" s="145"/>
      <c r="J723" s="145"/>
      <c r="K723" s="145"/>
      <c r="L723" s="145"/>
      <c r="M723" s="145"/>
      <c r="N723" s="145"/>
    </row>
    <row r="724" spans="1:14" x14ac:dyDescent="0.35">
      <c r="A724" s="359" t="s">
        <v>54</v>
      </c>
      <c r="B724" s="359"/>
      <c r="C724" s="359"/>
      <c r="D724" s="360"/>
      <c r="E724" s="360"/>
      <c r="F724" s="145"/>
      <c r="G724" s="145"/>
      <c r="H724" s="145"/>
      <c r="I724" s="145"/>
      <c r="J724" s="145"/>
      <c r="K724" s="145"/>
      <c r="L724" s="145"/>
      <c r="M724" s="145"/>
      <c r="N724" s="145"/>
    </row>
    <row r="725" spans="1:14" x14ac:dyDescent="0.35">
      <c r="A725" s="147"/>
      <c r="B725" s="147"/>
      <c r="C725" s="147"/>
      <c r="D725" s="146"/>
      <c r="E725" s="146"/>
      <c r="F725" s="145"/>
      <c r="G725" s="145"/>
      <c r="H725" s="145"/>
      <c r="I725" s="145"/>
      <c r="J725" s="145"/>
      <c r="K725" s="145"/>
      <c r="L725" s="145"/>
      <c r="M725" s="145"/>
      <c r="N725" s="145"/>
    </row>
    <row r="726" spans="1:14" x14ac:dyDescent="0.35">
      <c r="B726" s="138" t="s">
        <v>208</v>
      </c>
    </row>
    <row r="727" spans="1:14" x14ac:dyDescent="0.35">
      <c r="A727" t="s">
        <v>69</v>
      </c>
      <c r="E727" t="s">
        <v>105</v>
      </c>
    </row>
    <row r="728" spans="1:14" x14ac:dyDescent="0.35">
      <c r="A728" t="s">
        <v>84</v>
      </c>
    </row>
    <row r="730" spans="1:14" ht="43.5" x14ac:dyDescent="0.35">
      <c r="A730" s="1" t="s">
        <v>258</v>
      </c>
      <c r="B730" s="2" t="s">
        <v>257</v>
      </c>
      <c r="C730" s="2" t="s">
        <v>687</v>
      </c>
      <c r="D730" s="2" t="s">
        <v>686</v>
      </c>
      <c r="E730" s="2" t="s">
        <v>685</v>
      </c>
      <c r="F730" s="2" t="s">
        <v>684</v>
      </c>
      <c r="G730" s="2" t="s">
        <v>683</v>
      </c>
      <c r="H730" s="2" t="s">
        <v>682</v>
      </c>
      <c r="I730" s="2" t="s">
        <v>681</v>
      </c>
      <c r="J730" s="2" t="s">
        <v>680</v>
      </c>
      <c r="K730" s="2" t="s">
        <v>679</v>
      </c>
      <c r="L730" s="2" t="s">
        <v>678</v>
      </c>
      <c r="M730" s="2" t="s">
        <v>677</v>
      </c>
      <c r="N730" s="143" t="s">
        <v>676</v>
      </c>
    </row>
    <row r="731" spans="1:14" x14ac:dyDescent="0.35">
      <c r="A731" s="141"/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</row>
    <row r="732" spans="1:14" x14ac:dyDescent="0.35">
      <c r="A732" s="141"/>
      <c r="B732" s="141"/>
      <c r="C732" s="141"/>
      <c r="D732" s="354" t="s">
        <v>629</v>
      </c>
      <c r="E732" s="450"/>
      <c r="F732" s="450"/>
      <c r="G732" s="450"/>
      <c r="H732" s="355"/>
      <c r="I732" s="141"/>
      <c r="J732" s="141"/>
      <c r="K732" s="141"/>
      <c r="L732" s="141"/>
      <c r="M732" s="141"/>
      <c r="N732" s="141"/>
    </row>
    <row r="735" spans="1:14" x14ac:dyDescent="0.35">
      <c r="A735" s="276" t="s">
        <v>51</v>
      </c>
      <c r="B735" s="276"/>
      <c r="C735" s="276"/>
      <c r="D735" s="275"/>
      <c r="E735" s="275"/>
    </row>
    <row r="736" spans="1:14" x14ac:dyDescent="0.35">
      <c r="A736" s="274" t="s">
        <v>55</v>
      </c>
      <c r="B736" s="274"/>
      <c r="C736" s="274"/>
      <c r="D736" s="275"/>
      <c r="E736" s="275"/>
    </row>
    <row r="737" spans="1:14" x14ac:dyDescent="0.35">
      <c r="A737" s="276" t="s">
        <v>53</v>
      </c>
      <c r="B737" s="276"/>
      <c r="C737" s="276"/>
      <c r="D737" s="275"/>
      <c r="E737" s="275"/>
    </row>
    <row r="738" spans="1:14" x14ac:dyDescent="0.35">
      <c r="A738" s="276" t="s">
        <v>54</v>
      </c>
      <c r="B738" s="276"/>
      <c r="C738" s="276"/>
      <c r="D738" s="275"/>
      <c r="E738" s="275"/>
    </row>
    <row r="740" spans="1:14" x14ac:dyDescent="0.35">
      <c r="B740" s="138" t="s">
        <v>223</v>
      </c>
    </row>
    <row r="741" spans="1:14" x14ac:dyDescent="0.35">
      <c r="A741" t="s">
        <v>69</v>
      </c>
      <c r="E741" t="s">
        <v>105</v>
      </c>
    </row>
    <row r="742" spans="1:14" x14ac:dyDescent="0.35">
      <c r="A742" s="144" t="s">
        <v>448</v>
      </c>
      <c r="B742" s="144"/>
      <c r="C742" s="144"/>
      <c r="D742" s="144"/>
      <c r="E742" s="144"/>
      <c r="F742" s="22"/>
      <c r="G742" s="22"/>
      <c r="H742" s="22"/>
      <c r="I742" s="22"/>
      <c r="J742" s="22"/>
      <c r="K742" s="22"/>
      <c r="L742" s="22"/>
      <c r="M742" s="22"/>
      <c r="N742" s="22"/>
    </row>
    <row r="744" spans="1:14" ht="43.5" x14ac:dyDescent="0.35">
      <c r="A744" s="1" t="s">
        <v>258</v>
      </c>
      <c r="B744" s="2" t="s">
        <v>257</v>
      </c>
      <c r="C744" s="2" t="s">
        <v>687</v>
      </c>
      <c r="D744" s="2" t="s">
        <v>686</v>
      </c>
      <c r="E744" s="2" t="s">
        <v>685</v>
      </c>
      <c r="F744" s="2" t="s">
        <v>684</v>
      </c>
      <c r="G744" s="2" t="s">
        <v>683</v>
      </c>
      <c r="H744" s="2" t="s">
        <v>682</v>
      </c>
      <c r="I744" s="2" t="s">
        <v>681</v>
      </c>
      <c r="J744" s="2" t="s">
        <v>680</v>
      </c>
      <c r="K744" s="2" t="s">
        <v>679</v>
      </c>
      <c r="L744" s="2" t="s">
        <v>678</v>
      </c>
      <c r="M744" s="2" t="s">
        <v>677</v>
      </c>
      <c r="N744" s="143" t="s">
        <v>676</v>
      </c>
    </row>
    <row r="745" spans="1:14" x14ac:dyDescent="0.35">
      <c r="A745" s="141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</row>
    <row r="746" spans="1:14" x14ac:dyDescent="0.35">
      <c r="A746" s="141"/>
      <c r="B746" s="141"/>
      <c r="C746" s="141"/>
      <c r="D746" s="354" t="s">
        <v>629</v>
      </c>
      <c r="E746" s="450"/>
      <c r="F746" s="450"/>
      <c r="G746" s="450"/>
      <c r="H746" s="355"/>
      <c r="I746" s="141"/>
      <c r="J746" s="141"/>
      <c r="K746" s="141"/>
      <c r="L746" s="141"/>
      <c r="M746" s="141"/>
      <c r="N746" s="141"/>
    </row>
    <row r="749" spans="1:14" x14ac:dyDescent="0.35">
      <c r="A749" s="276" t="s">
        <v>51</v>
      </c>
      <c r="B749" s="276"/>
      <c r="C749" s="276"/>
      <c r="D749" s="275"/>
      <c r="E749" s="275"/>
    </row>
    <row r="750" spans="1:14" x14ac:dyDescent="0.35">
      <c r="A750" s="274" t="s">
        <v>55</v>
      </c>
      <c r="B750" s="274"/>
      <c r="C750" s="274"/>
      <c r="D750" s="275"/>
      <c r="E750" s="275"/>
    </row>
    <row r="751" spans="1:14" x14ac:dyDescent="0.35">
      <c r="A751" s="276" t="s">
        <v>53</v>
      </c>
      <c r="B751" s="276"/>
      <c r="C751" s="276"/>
      <c r="D751" s="275"/>
      <c r="E751" s="275"/>
    </row>
    <row r="752" spans="1:14" x14ac:dyDescent="0.35">
      <c r="A752" s="276" t="s">
        <v>54</v>
      </c>
      <c r="B752" s="276"/>
      <c r="C752" s="276"/>
      <c r="D752" s="275"/>
      <c r="E752" s="275"/>
    </row>
    <row r="753" spans="3:12" x14ac:dyDescent="0.35"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</row>
    <row r="754" spans="3:12" x14ac:dyDescent="0.35"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</row>
    <row r="755" spans="3:12" x14ac:dyDescent="0.35">
      <c r="C755" s="138" t="s">
        <v>675</v>
      </c>
      <c r="D755" s="138"/>
      <c r="E755" s="138"/>
      <c r="F755" s="138"/>
      <c r="G755" s="138"/>
      <c r="H755" s="138"/>
      <c r="I755" s="138"/>
      <c r="J755" s="138"/>
      <c r="K755" s="138" t="s">
        <v>228</v>
      </c>
      <c r="L755" s="138"/>
    </row>
    <row r="756" spans="3:12" x14ac:dyDescent="0.35">
      <c r="C756" s="138"/>
      <c r="D756" s="138"/>
      <c r="E756" s="138"/>
      <c r="F756" s="138"/>
      <c r="G756" s="138"/>
      <c r="H756" s="138"/>
      <c r="I756" s="138"/>
      <c r="J756" s="138"/>
      <c r="K756" s="138" t="s">
        <v>113</v>
      </c>
      <c r="L756" s="138"/>
    </row>
    <row r="757" spans="3:12" x14ac:dyDescent="0.35"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</row>
    <row r="758" spans="3:12" x14ac:dyDescent="0.35">
      <c r="C758" s="138" t="s">
        <v>227</v>
      </c>
      <c r="D758" s="138"/>
      <c r="E758" s="138"/>
      <c r="F758" s="138"/>
      <c r="G758" s="138"/>
      <c r="H758" s="138"/>
      <c r="I758" s="138"/>
      <c r="J758" s="138"/>
      <c r="K758" s="138" t="s">
        <v>229</v>
      </c>
      <c r="L758" s="138"/>
    </row>
    <row r="759" spans="3:12" x14ac:dyDescent="0.35">
      <c r="C759" s="138" t="s">
        <v>244</v>
      </c>
      <c r="D759" s="138"/>
      <c r="E759" s="138"/>
      <c r="F759" s="138"/>
      <c r="G759" s="138"/>
      <c r="H759" s="138"/>
      <c r="I759" s="138"/>
      <c r="J759" s="138"/>
      <c r="K759" s="138"/>
      <c r="L759" s="138"/>
    </row>
    <row r="760" spans="3:12" x14ac:dyDescent="0.35">
      <c r="C760" s="138"/>
      <c r="D760" s="138"/>
      <c r="E760" s="138"/>
      <c r="F760" s="138"/>
      <c r="G760" s="138"/>
      <c r="H760" s="138"/>
      <c r="I760" s="138"/>
      <c r="J760" s="138"/>
      <c r="K760" s="138" t="s">
        <v>230</v>
      </c>
      <c r="L760" s="138"/>
    </row>
  </sheetData>
  <mergeCells count="401">
    <mergeCell ref="D390:E390"/>
    <mergeCell ref="A400:C400"/>
    <mergeCell ref="D400:E400"/>
    <mergeCell ref="A401:C401"/>
    <mergeCell ref="D401:E401"/>
    <mergeCell ref="D415:E415"/>
    <mergeCell ref="A402:C402"/>
    <mergeCell ref="D402:E402"/>
    <mergeCell ref="A403:C403"/>
    <mergeCell ref="D403:E403"/>
    <mergeCell ref="A388:C388"/>
    <mergeCell ref="D388:E388"/>
    <mergeCell ref="A389:C389"/>
    <mergeCell ref="D389:E389"/>
    <mergeCell ref="A390:C390"/>
    <mergeCell ref="A360:C360"/>
    <mergeCell ref="D360:E360"/>
    <mergeCell ref="A361:C361"/>
    <mergeCell ref="D361:E361"/>
    <mergeCell ref="A362:C362"/>
    <mergeCell ref="D362:E362"/>
    <mergeCell ref="A347:C347"/>
    <mergeCell ref="D347:E347"/>
    <mergeCell ref="A348:C348"/>
    <mergeCell ref="D348:E348"/>
    <mergeCell ref="A334:C334"/>
    <mergeCell ref="A345:C345"/>
    <mergeCell ref="A123:C123"/>
    <mergeCell ref="D123:E123"/>
    <mergeCell ref="A124:C124"/>
    <mergeCell ref="D124:E124"/>
    <mergeCell ref="A359:C359"/>
    <mergeCell ref="D359:E359"/>
    <mergeCell ref="A233:C233"/>
    <mergeCell ref="D233:E233"/>
    <mergeCell ref="A234:C234"/>
    <mergeCell ref="D234:E234"/>
    <mergeCell ref="A750:C750"/>
    <mergeCell ref="D750:E750"/>
    <mergeCell ref="A751:C751"/>
    <mergeCell ref="D751:E751"/>
    <mergeCell ref="A752:C752"/>
    <mergeCell ref="D752:E752"/>
    <mergeCell ref="A485:C485"/>
    <mergeCell ref="D485:E485"/>
    <mergeCell ref="A486:C486"/>
    <mergeCell ref="D486:E486"/>
    <mergeCell ref="D746:H746"/>
    <mergeCell ref="A749:C749"/>
    <mergeCell ref="D749:E749"/>
    <mergeCell ref="A472:C472"/>
    <mergeCell ref="D472:E472"/>
    <mergeCell ref="A473:C473"/>
    <mergeCell ref="D473:E473"/>
    <mergeCell ref="A484:C484"/>
    <mergeCell ref="D484:E484"/>
    <mergeCell ref="A515:C515"/>
    <mergeCell ref="D515:E515"/>
    <mergeCell ref="A487:C487"/>
    <mergeCell ref="D487:E487"/>
    <mergeCell ref="A498:C498"/>
    <mergeCell ref="D498:E498"/>
    <mergeCell ref="A499:C499"/>
    <mergeCell ref="D499:E499"/>
    <mergeCell ref="A500:C500"/>
    <mergeCell ref="D500:E500"/>
    <mergeCell ref="A470:C470"/>
    <mergeCell ref="D470:E470"/>
    <mergeCell ref="A513:C513"/>
    <mergeCell ref="D513:E513"/>
    <mergeCell ref="A514:C514"/>
    <mergeCell ref="D514:E514"/>
    <mergeCell ref="A501:C501"/>
    <mergeCell ref="D501:E501"/>
    <mergeCell ref="A512:C512"/>
    <mergeCell ref="D512:E512"/>
    <mergeCell ref="A457:C457"/>
    <mergeCell ref="D457:E457"/>
    <mergeCell ref="A458:C458"/>
    <mergeCell ref="D458:E458"/>
    <mergeCell ref="A459:C459"/>
    <mergeCell ref="D459:E459"/>
    <mergeCell ref="A443:C443"/>
    <mergeCell ref="D443:E443"/>
    <mergeCell ref="A444:C444"/>
    <mergeCell ref="D444:E444"/>
    <mergeCell ref="A445:C445"/>
    <mergeCell ref="A456:C456"/>
    <mergeCell ref="D456:E456"/>
    <mergeCell ref="A430:C430"/>
    <mergeCell ref="D430:E430"/>
    <mergeCell ref="A416:C416"/>
    <mergeCell ref="D416:E416"/>
    <mergeCell ref="A417:C417"/>
    <mergeCell ref="A471:C471"/>
    <mergeCell ref="D471:E471"/>
    <mergeCell ref="A431:C431"/>
    <mergeCell ref="A442:C442"/>
    <mergeCell ref="D442:E442"/>
    <mergeCell ref="D375:E375"/>
    <mergeCell ref="A376:C376"/>
    <mergeCell ref="D376:E376"/>
    <mergeCell ref="A428:C428"/>
    <mergeCell ref="D428:E428"/>
    <mergeCell ref="A429:C429"/>
    <mergeCell ref="D429:E429"/>
    <mergeCell ref="A414:C414"/>
    <mergeCell ref="D414:E414"/>
    <mergeCell ref="A415:C415"/>
    <mergeCell ref="A289:C289"/>
    <mergeCell ref="D289:E289"/>
    <mergeCell ref="A290:C290"/>
    <mergeCell ref="A387:C387"/>
    <mergeCell ref="D387:E387"/>
    <mergeCell ref="A373:C373"/>
    <mergeCell ref="D373:E373"/>
    <mergeCell ref="A374:C374"/>
    <mergeCell ref="D374:E374"/>
    <mergeCell ref="A375:C375"/>
    <mergeCell ref="D317:E317"/>
    <mergeCell ref="A292:C292"/>
    <mergeCell ref="D292:E292"/>
    <mergeCell ref="A303:C303"/>
    <mergeCell ref="D303:E303"/>
    <mergeCell ref="A304:C304"/>
    <mergeCell ref="D304:E304"/>
    <mergeCell ref="D346:E346"/>
    <mergeCell ref="A180:C180"/>
    <mergeCell ref="D180:E180"/>
    <mergeCell ref="A191:C191"/>
    <mergeCell ref="D191:E191"/>
    <mergeCell ref="A305:C305"/>
    <mergeCell ref="D305:E305"/>
    <mergeCell ref="A306:C306"/>
    <mergeCell ref="D306:E306"/>
    <mergeCell ref="A317:C317"/>
    <mergeCell ref="A277:C277"/>
    <mergeCell ref="D277:E277"/>
    <mergeCell ref="A278:C278"/>
    <mergeCell ref="D278:E278"/>
    <mergeCell ref="A219:C219"/>
    <mergeCell ref="D219:E219"/>
    <mergeCell ref="A220:C220"/>
    <mergeCell ref="D220:E220"/>
    <mergeCell ref="A235:C235"/>
    <mergeCell ref="D235:E235"/>
    <mergeCell ref="D178:E178"/>
    <mergeCell ref="A179:C179"/>
    <mergeCell ref="D179:E179"/>
    <mergeCell ref="D261:E261"/>
    <mergeCell ref="A276:C276"/>
    <mergeCell ref="D276:E276"/>
    <mergeCell ref="A192:C192"/>
    <mergeCell ref="D192:E192"/>
    <mergeCell ref="A236:C236"/>
    <mergeCell ref="D236:E236"/>
    <mergeCell ref="D290:E290"/>
    <mergeCell ref="A291:C291"/>
    <mergeCell ref="D291:E291"/>
    <mergeCell ref="A164:C164"/>
    <mergeCell ref="D164:E164"/>
    <mergeCell ref="A165:C165"/>
    <mergeCell ref="D165:E165"/>
    <mergeCell ref="A166:C166"/>
    <mergeCell ref="D166:E166"/>
    <mergeCell ref="A178:C178"/>
    <mergeCell ref="A163:C163"/>
    <mergeCell ref="D163:E163"/>
    <mergeCell ref="A138:C138"/>
    <mergeCell ref="D138:E138"/>
    <mergeCell ref="A149:C149"/>
    <mergeCell ref="D149:E149"/>
    <mergeCell ref="A150:C150"/>
    <mergeCell ref="D150:E150"/>
    <mergeCell ref="B66:C66"/>
    <mergeCell ref="D66:G66"/>
    <mergeCell ref="A151:C151"/>
    <mergeCell ref="D151:E151"/>
    <mergeCell ref="A152:C152"/>
    <mergeCell ref="D152:E152"/>
    <mergeCell ref="A121:C121"/>
    <mergeCell ref="D121:E121"/>
    <mergeCell ref="A122:C122"/>
    <mergeCell ref="D122:E122"/>
    <mergeCell ref="B5:M5"/>
    <mergeCell ref="B6:M6"/>
    <mergeCell ref="B63:C63"/>
    <mergeCell ref="D63:G63"/>
    <mergeCell ref="B64:C64"/>
    <mergeCell ref="B65:C65"/>
    <mergeCell ref="D65:G65"/>
    <mergeCell ref="A110:C110"/>
    <mergeCell ref="D110:E110"/>
    <mergeCell ref="A107:C107"/>
    <mergeCell ref="D107:E107"/>
    <mergeCell ref="A108:C108"/>
    <mergeCell ref="D108:E108"/>
    <mergeCell ref="A109:C109"/>
    <mergeCell ref="D109:E109"/>
    <mergeCell ref="A96:C96"/>
    <mergeCell ref="D96:E96"/>
    <mergeCell ref="A177:C177"/>
    <mergeCell ref="D177:E177"/>
    <mergeCell ref="A135:C135"/>
    <mergeCell ref="D135:E135"/>
    <mergeCell ref="A136:C136"/>
    <mergeCell ref="D136:E136"/>
    <mergeCell ref="A137:C137"/>
    <mergeCell ref="D137:E137"/>
    <mergeCell ref="A93:C93"/>
    <mergeCell ref="D93:E93"/>
    <mergeCell ref="A94:C94"/>
    <mergeCell ref="D94:E94"/>
    <mergeCell ref="A95:C95"/>
    <mergeCell ref="D95:E95"/>
    <mergeCell ref="A318:C318"/>
    <mergeCell ref="D318:E318"/>
    <mergeCell ref="A319:C319"/>
    <mergeCell ref="D319:E319"/>
    <mergeCell ref="A320:C320"/>
    <mergeCell ref="D320:E320"/>
    <mergeCell ref="C327:N327"/>
    <mergeCell ref="A331:C331"/>
    <mergeCell ref="D331:F331"/>
    <mergeCell ref="A332:C332"/>
    <mergeCell ref="A526:C526"/>
    <mergeCell ref="D526:E526"/>
    <mergeCell ref="A333:C333"/>
    <mergeCell ref="D333:F333"/>
    <mergeCell ref="D345:E345"/>
    <mergeCell ref="A346:C346"/>
    <mergeCell ref="A527:C527"/>
    <mergeCell ref="D527:E527"/>
    <mergeCell ref="A528:C528"/>
    <mergeCell ref="D528:E528"/>
    <mergeCell ref="A529:C529"/>
    <mergeCell ref="D529:E529"/>
    <mergeCell ref="A540:C540"/>
    <mergeCell ref="D540:E540"/>
    <mergeCell ref="A541:C541"/>
    <mergeCell ref="D541:E541"/>
    <mergeCell ref="A554:C554"/>
    <mergeCell ref="D554:E554"/>
    <mergeCell ref="A568:C568"/>
    <mergeCell ref="D568:E568"/>
    <mergeCell ref="A569:C569"/>
    <mergeCell ref="D569:E569"/>
    <mergeCell ref="A542:C542"/>
    <mergeCell ref="D542:E542"/>
    <mergeCell ref="A543:C543"/>
    <mergeCell ref="D543:E543"/>
    <mergeCell ref="A583:C583"/>
    <mergeCell ref="D583:E583"/>
    <mergeCell ref="A584:C584"/>
    <mergeCell ref="D584:E584"/>
    <mergeCell ref="A555:C555"/>
    <mergeCell ref="D555:E555"/>
    <mergeCell ref="A556:C556"/>
    <mergeCell ref="D556:E556"/>
    <mergeCell ref="A557:C557"/>
    <mergeCell ref="D557:E557"/>
    <mergeCell ref="A598:C598"/>
    <mergeCell ref="D598:E598"/>
    <mergeCell ref="A599:C599"/>
    <mergeCell ref="D599:E599"/>
    <mergeCell ref="A570:C570"/>
    <mergeCell ref="D570:E570"/>
    <mergeCell ref="A571:C571"/>
    <mergeCell ref="D571:E571"/>
    <mergeCell ref="A582:C582"/>
    <mergeCell ref="D582:E582"/>
    <mergeCell ref="A585:C585"/>
    <mergeCell ref="D585:E585"/>
    <mergeCell ref="A596:C596"/>
    <mergeCell ref="D596:E596"/>
    <mergeCell ref="A597:C597"/>
    <mergeCell ref="D597:E597"/>
    <mergeCell ref="A638:C638"/>
    <mergeCell ref="D638:E638"/>
    <mergeCell ref="A610:C610"/>
    <mergeCell ref="D610:E610"/>
    <mergeCell ref="A611:C611"/>
    <mergeCell ref="D611:E611"/>
    <mergeCell ref="A612:C612"/>
    <mergeCell ref="D612:E612"/>
    <mergeCell ref="A613:C613"/>
    <mergeCell ref="D613:E613"/>
    <mergeCell ref="A653:C653"/>
    <mergeCell ref="D653:E653"/>
    <mergeCell ref="A624:C624"/>
    <mergeCell ref="D624:E624"/>
    <mergeCell ref="A625:C625"/>
    <mergeCell ref="D625:E625"/>
    <mergeCell ref="A626:C626"/>
    <mergeCell ref="D626:E626"/>
    <mergeCell ref="A627:C627"/>
    <mergeCell ref="D627:E627"/>
    <mergeCell ref="A667:C667"/>
    <mergeCell ref="D667:E667"/>
    <mergeCell ref="A639:C639"/>
    <mergeCell ref="D639:E639"/>
    <mergeCell ref="A640:C640"/>
    <mergeCell ref="D640:E640"/>
    <mergeCell ref="A641:C641"/>
    <mergeCell ref="D641:E641"/>
    <mergeCell ref="A652:C652"/>
    <mergeCell ref="D652:E652"/>
    <mergeCell ref="A681:C681"/>
    <mergeCell ref="D681:E681"/>
    <mergeCell ref="A654:C654"/>
    <mergeCell ref="D654:E654"/>
    <mergeCell ref="A655:C655"/>
    <mergeCell ref="D655:E655"/>
    <mergeCell ref="A665:C665"/>
    <mergeCell ref="D665:E665"/>
    <mergeCell ref="A666:C666"/>
    <mergeCell ref="D666:E666"/>
    <mergeCell ref="A696:C696"/>
    <mergeCell ref="D696:E696"/>
    <mergeCell ref="A668:C668"/>
    <mergeCell ref="D668:E668"/>
    <mergeCell ref="E671:I671"/>
    <mergeCell ref="A672:H672"/>
    <mergeCell ref="A679:C679"/>
    <mergeCell ref="D679:E679"/>
    <mergeCell ref="A680:C680"/>
    <mergeCell ref="D680:E680"/>
    <mergeCell ref="A709:C709"/>
    <mergeCell ref="D709:E709"/>
    <mergeCell ref="A710:C710"/>
    <mergeCell ref="D710:E710"/>
    <mergeCell ref="A693:C693"/>
    <mergeCell ref="D693:E693"/>
    <mergeCell ref="A694:C694"/>
    <mergeCell ref="D694:E694"/>
    <mergeCell ref="A695:C695"/>
    <mergeCell ref="D695:E695"/>
    <mergeCell ref="A723:C723"/>
    <mergeCell ref="D723:E723"/>
    <mergeCell ref="A724:C724"/>
    <mergeCell ref="D724:E724"/>
    <mergeCell ref="A682:C682"/>
    <mergeCell ref="D682:E682"/>
    <mergeCell ref="A707:C707"/>
    <mergeCell ref="D707:E707"/>
    <mergeCell ref="A708:C708"/>
    <mergeCell ref="D708:E708"/>
    <mergeCell ref="A264:C264"/>
    <mergeCell ref="D264:E264"/>
    <mergeCell ref="D732:H732"/>
    <mergeCell ref="A735:C735"/>
    <mergeCell ref="D735:E735"/>
    <mergeCell ref="A247:C247"/>
    <mergeCell ref="A721:C721"/>
    <mergeCell ref="D721:E721"/>
    <mergeCell ref="A722:C722"/>
    <mergeCell ref="D722:E722"/>
    <mergeCell ref="A82:C82"/>
    <mergeCell ref="D82:E82"/>
    <mergeCell ref="A262:C262"/>
    <mergeCell ref="D262:E262"/>
    <mergeCell ref="A263:C263"/>
    <mergeCell ref="D263:E263"/>
    <mergeCell ref="A193:C193"/>
    <mergeCell ref="D193:E193"/>
    <mergeCell ref="A194:C194"/>
    <mergeCell ref="D194:E194"/>
    <mergeCell ref="A79:C79"/>
    <mergeCell ref="D79:E79"/>
    <mergeCell ref="A80:C80"/>
    <mergeCell ref="D80:E80"/>
    <mergeCell ref="A81:C81"/>
    <mergeCell ref="D81:E81"/>
    <mergeCell ref="A736:C736"/>
    <mergeCell ref="D736:E736"/>
    <mergeCell ref="A737:C737"/>
    <mergeCell ref="D737:E737"/>
    <mergeCell ref="A738:C738"/>
    <mergeCell ref="D738:E738"/>
    <mergeCell ref="A275:C275"/>
    <mergeCell ref="D275:E275"/>
    <mergeCell ref="D247:E247"/>
    <mergeCell ref="A248:C248"/>
    <mergeCell ref="D248:E248"/>
    <mergeCell ref="A249:C249"/>
    <mergeCell ref="D249:E249"/>
    <mergeCell ref="A250:C250"/>
    <mergeCell ref="D250:E250"/>
    <mergeCell ref="A261:C261"/>
    <mergeCell ref="A208:C208"/>
    <mergeCell ref="D208:E208"/>
    <mergeCell ref="A221:C221"/>
    <mergeCell ref="D221:E221"/>
    <mergeCell ref="A222:C222"/>
    <mergeCell ref="D222:E222"/>
    <mergeCell ref="A205:C205"/>
    <mergeCell ref="D205:E205"/>
    <mergeCell ref="A206:C206"/>
    <mergeCell ref="D206:E206"/>
    <mergeCell ref="A207:C207"/>
    <mergeCell ref="D207:E207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ANEXA 1</vt:lpstr>
      <vt:lpstr>ANEXA 2</vt:lpstr>
      <vt:lpstr>ANEXA 5</vt:lpstr>
      <vt:lpstr>ANEXA 6</vt:lpstr>
      <vt:lpstr>ANEXA 7</vt:lpstr>
      <vt:lpstr>ANEXA 8</vt:lpstr>
      <vt:lpstr>ANEXA 9</vt:lpstr>
      <vt:lpstr>ANEXA 10</vt:lpstr>
      <vt:lpstr>ANEXA 11</vt:lpstr>
      <vt:lpstr>ANEXA 12</vt:lpstr>
      <vt:lpstr>ANEXA 13</vt:lpstr>
      <vt:lpstr>ANEXA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2018-09-12T12:56:57Z</dcterms:modified>
</cp:coreProperties>
</file>